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60" windowWidth="19425" windowHeight="10905" tabRatio="803"/>
  </bookViews>
  <sheets>
    <sheet name="Inhalt" sheetId="9" r:id="rId1"/>
    <sheet name="Tab. C4-1A" sheetId="23" r:id="rId2"/>
    <sheet name="Tab. C4-2A" sheetId="12" r:id="rId3"/>
    <sheet name="Tab. C4-3A" sheetId="33" r:id="rId4"/>
    <sheet name="Tab. C4-4A" sheetId="32" r:id="rId5"/>
    <sheet name="Tab. C4-5web" sheetId="13" r:id="rId6"/>
    <sheet name="Tab. C4-6web" sheetId="20" r:id="rId7"/>
    <sheet name="Tab. C4-7web" sheetId="17" r:id="rId8"/>
    <sheet name="Tab. C4-8web" sheetId="25" r:id="rId9"/>
    <sheet name="Tab. C4-9web" sheetId="28" r:id="rId10"/>
    <sheet name="Tab. C4-10web" sheetId="11" r:id="rId11"/>
    <sheet name="Tab.C4-11web" sheetId="14" r:id="rId12"/>
    <sheet name="Tab. C4-12web" sheetId="4" r:id="rId13"/>
    <sheet name="Tab. C4-13web" sheetId="29" r:id="rId14"/>
    <sheet name="Tab. C4-14web" sheetId="30" r:id="rId15"/>
    <sheet name="Tab. C4-15web" sheetId="31" r:id="rId16"/>
    <sheet name="Tab. C4-16web" sheetId="21" r:id="rId17"/>
    <sheet name="Tab. C4-17web" sheetId="2" r:id="rId18"/>
    <sheet name="Tab. C4-18web" sheetId="5" r:id="rId19"/>
    <sheet name="Tab. C4-19web" sheetId="7" r:id="rId20"/>
    <sheet name="Tab. C4-20web" sheetId="6" r:id="rId21"/>
    <sheet name="Tab. C4-21web" sheetId="8" r:id="rId22"/>
    <sheet name="Tab. C4-22web" sheetId="24" r:id="rId23"/>
    <sheet name="Tab. C4-23web" sheetId="16" r:id="rId24"/>
    <sheet name="Tab. C4-24web" sheetId="18" r:id="rId25"/>
  </sheets>
  <definedNames>
    <definedName name="bb" localSheetId="1">'Tab. C4-16web'!#REF!</definedName>
    <definedName name="bb" localSheetId="3">'Tab. C4-16web'!#REF!</definedName>
    <definedName name="bb" localSheetId="4">'Tab. C4-16web'!#REF!</definedName>
    <definedName name="bb" localSheetId="9">'Tab. C4-16web'!#REF!</definedName>
    <definedName name="bb">'Tab. C4-16web'!#REF!</definedName>
  </definedNames>
  <calcPr calcId="145621"/>
</workbook>
</file>

<file path=xl/calcChain.xml><?xml version="1.0" encoding="utf-8"?>
<calcChain xmlns="http://schemas.openxmlformats.org/spreadsheetml/2006/main">
  <c r="G126" i="2" l="1"/>
  <c r="F126" i="2"/>
  <c r="E126" i="2"/>
  <c r="D126" i="2"/>
  <c r="C126" i="2"/>
  <c r="B126" i="2"/>
  <c r="G125" i="2"/>
  <c r="F125" i="2"/>
  <c r="E125" i="2"/>
  <c r="D125" i="2"/>
  <c r="C125" i="2"/>
  <c r="B125" i="2"/>
  <c r="G124" i="2"/>
  <c r="F124" i="2"/>
  <c r="E124" i="2"/>
  <c r="D124" i="2"/>
  <c r="C124" i="2"/>
  <c r="B124" i="2"/>
  <c r="G123" i="2"/>
  <c r="F123" i="2"/>
  <c r="E123" i="2"/>
  <c r="D123" i="2"/>
  <c r="C123" i="2"/>
  <c r="B123" i="2"/>
  <c r="G122" i="2"/>
  <c r="F122" i="2"/>
  <c r="E122" i="2"/>
  <c r="D122" i="2"/>
  <c r="C122" i="2"/>
  <c r="B122" i="2"/>
  <c r="G121" i="2"/>
  <c r="F121" i="2"/>
  <c r="E121" i="2"/>
  <c r="D121" i="2"/>
  <c r="C121" i="2"/>
  <c r="B121" i="2"/>
  <c r="G120" i="2"/>
  <c r="F120" i="2"/>
  <c r="E120" i="2"/>
  <c r="D120" i="2"/>
  <c r="C120" i="2"/>
  <c r="B120" i="2"/>
  <c r="G119" i="2"/>
  <c r="F119" i="2"/>
  <c r="E119" i="2"/>
  <c r="D119" i="2"/>
  <c r="C119" i="2"/>
  <c r="B119" i="2"/>
  <c r="G118" i="2"/>
  <c r="F118" i="2"/>
  <c r="E118" i="2"/>
  <c r="D118" i="2"/>
  <c r="C118" i="2"/>
  <c r="B118" i="2"/>
  <c r="G117" i="2"/>
  <c r="F117" i="2"/>
  <c r="E117" i="2"/>
  <c r="D117" i="2"/>
  <c r="C117" i="2"/>
  <c r="B117" i="2"/>
  <c r="G116" i="2"/>
  <c r="F116" i="2"/>
  <c r="E116" i="2"/>
  <c r="D116" i="2"/>
  <c r="C116" i="2"/>
  <c r="B116" i="2"/>
  <c r="G115" i="2"/>
  <c r="F115" i="2"/>
  <c r="E115" i="2"/>
  <c r="D115" i="2"/>
  <c r="C115" i="2"/>
  <c r="B115" i="2"/>
  <c r="G114" i="2"/>
  <c r="F114" i="2"/>
  <c r="E114" i="2"/>
  <c r="D114" i="2"/>
  <c r="C114" i="2"/>
  <c r="B114" i="2"/>
  <c r="G113" i="2"/>
  <c r="F113" i="2"/>
  <c r="E113" i="2"/>
  <c r="D113" i="2"/>
  <c r="C113" i="2"/>
  <c r="B113" i="2"/>
  <c r="G112" i="2"/>
  <c r="F112" i="2"/>
  <c r="E112" i="2"/>
  <c r="D112" i="2"/>
  <c r="C112" i="2"/>
  <c r="B112" i="2"/>
  <c r="G111" i="2"/>
  <c r="F111" i="2"/>
  <c r="E111" i="2"/>
  <c r="D111" i="2"/>
  <c r="C111" i="2"/>
  <c r="B111" i="2"/>
  <c r="G110" i="2"/>
  <c r="F110" i="2"/>
  <c r="E110" i="2"/>
  <c r="D110" i="2"/>
  <c r="C110" i="2"/>
  <c r="B110" i="2"/>
  <c r="G109" i="2"/>
  <c r="F109" i="2"/>
  <c r="E109" i="2"/>
  <c r="D109" i="2"/>
  <c r="C109" i="2"/>
  <c r="B109" i="2"/>
  <c r="G108" i="2"/>
  <c r="F108" i="2"/>
  <c r="E108" i="2"/>
  <c r="D108" i="2"/>
  <c r="C108" i="2"/>
  <c r="B108" i="2"/>
  <c r="J19" i="8"/>
  <c r="I19" i="8"/>
  <c r="J18" i="8"/>
  <c r="I18" i="8"/>
  <c r="J17" i="8"/>
  <c r="I17" i="8"/>
  <c r="J16" i="8"/>
  <c r="I16" i="8"/>
  <c r="J15" i="8"/>
  <c r="I15" i="8"/>
  <c r="J13" i="8"/>
  <c r="I13" i="8"/>
  <c r="J12" i="8"/>
  <c r="I12" i="8"/>
  <c r="J11" i="8"/>
  <c r="I11" i="8"/>
  <c r="J10" i="8"/>
  <c r="I10" i="8"/>
  <c r="J9" i="8"/>
  <c r="I9" i="8"/>
  <c r="J8" i="8"/>
  <c r="I8" i="8"/>
  <c r="J7" i="8"/>
  <c r="I7" i="8"/>
  <c r="H6" i="8"/>
  <c r="J6" i="8" s="1"/>
  <c r="G6" i="8"/>
  <c r="H5" i="8"/>
  <c r="J5" i="8" s="1"/>
  <c r="G5" i="8"/>
  <c r="I5" i="8" l="1"/>
  <c r="I6" i="8"/>
  <c r="D24" i="24"/>
  <c r="F5" i="6"/>
  <c r="E5" i="6"/>
  <c r="N20" i="17"/>
  <c r="F20" i="17"/>
  <c r="R8" i="17"/>
  <c r="J107" i="13"/>
  <c r="M9" i="33"/>
  <c r="M8" i="33"/>
  <c r="M7" i="33"/>
  <c r="M6" i="33"/>
  <c r="B18" i="23"/>
  <c r="B7" i="23"/>
  <c r="B24" i="23"/>
  <c r="E23" i="24" l="1"/>
  <c r="F27" i="24"/>
  <c r="E27" i="24"/>
  <c r="D27" i="24"/>
  <c r="C27" i="24"/>
  <c r="F26" i="24"/>
  <c r="E26" i="24"/>
  <c r="D26" i="24"/>
  <c r="C26" i="24"/>
  <c r="F25" i="24"/>
  <c r="E25" i="24"/>
  <c r="D25" i="24"/>
  <c r="C25" i="24"/>
  <c r="F24" i="24"/>
  <c r="E24" i="24"/>
  <c r="C24" i="24"/>
  <c r="F23" i="24"/>
  <c r="D23" i="24"/>
  <c r="C23" i="24"/>
  <c r="F22" i="24"/>
  <c r="E22" i="24"/>
  <c r="D22" i="24"/>
  <c r="C22" i="24"/>
  <c r="I5" i="6"/>
  <c r="B17" i="11" l="1"/>
  <c r="B13" i="11"/>
  <c r="B9" i="11"/>
  <c r="M7" i="20"/>
  <c r="J34" i="23" l="1"/>
  <c r="F37" i="23" l="1"/>
  <c r="G37" i="23"/>
  <c r="J37" i="23"/>
  <c r="F38" i="23"/>
  <c r="I38" i="23"/>
  <c r="J38" i="23"/>
  <c r="G39" i="23"/>
  <c r="I39" i="23"/>
  <c r="F40" i="23"/>
  <c r="G40" i="23"/>
  <c r="F41" i="23"/>
  <c r="G41" i="23"/>
  <c r="J41" i="23"/>
  <c r="F42" i="23"/>
  <c r="I42" i="23"/>
  <c r="J42" i="23"/>
  <c r="I43" i="23"/>
  <c r="G44" i="23"/>
  <c r="J44" i="23"/>
  <c r="F45" i="23"/>
  <c r="G45" i="23"/>
  <c r="I45" i="23"/>
  <c r="J45" i="23"/>
  <c r="F46" i="23"/>
  <c r="I46" i="23"/>
  <c r="J46" i="23"/>
  <c r="F36" i="23"/>
  <c r="I36" i="23"/>
  <c r="J36" i="23"/>
  <c r="F25" i="23"/>
  <c r="G25" i="23"/>
  <c r="I25" i="23"/>
  <c r="I37" i="23" s="1"/>
  <c r="J25" i="23"/>
  <c r="F26" i="23"/>
  <c r="G26" i="23"/>
  <c r="G38" i="23" s="1"/>
  <c r="I26" i="23"/>
  <c r="J26" i="23"/>
  <c r="F27" i="23"/>
  <c r="F39" i="23" s="1"/>
  <c r="G27" i="23"/>
  <c r="I27" i="23"/>
  <c r="J27" i="23"/>
  <c r="J39" i="23" s="1"/>
  <c r="F28" i="23"/>
  <c r="G28" i="23"/>
  <c r="I28" i="23"/>
  <c r="I40" i="23" s="1"/>
  <c r="J28" i="23"/>
  <c r="J40" i="23" s="1"/>
  <c r="F29" i="23"/>
  <c r="G29" i="23"/>
  <c r="I29" i="23"/>
  <c r="I41" i="23" s="1"/>
  <c r="J29" i="23"/>
  <c r="F30" i="23"/>
  <c r="G30" i="23"/>
  <c r="G42" i="23" s="1"/>
  <c r="I30" i="23"/>
  <c r="J30" i="23"/>
  <c r="F31" i="23"/>
  <c r="F43" i="23" s="1"/>
  <c r="G31" i="23"/>
  <c r="G43" i="23" s="1"/>
  <c r="I31" i="23"/>
  <c r="J31" i="23"/>
  <c r="J43" i="23" s="1"/>
  <c r="F32" i="23"/>
  <c r="F44" i="23" s="1"/>
  <c r="G32" i="23"/>
  <c r="I32" i="23"/>
  <c r="I44" i="23" s="1"/>
  <c r="J32" i="23"/>
  <c r="F33" i="23"/>
  <c r="G33" i="23"/>
  <c r="I33" i="23"/>
  <c r="J33" i="23"/>
  <c r="F34" i="23"/>
  <c r="G34" i="23"/>
  <c r="G46" i="23" s="1"/>
  <c r="I34" i="23"/>
  <c r="F24" i="23"/>
  <c r="G24" i="23"/>
  <c r="G36" i="23" s="1"/>
  <c r="I24" i="23"/>
  <c r="J24" i="23"/>
  <c r="M18" i="33" l="1"/>
  <c r="M17" i="33"/>
  <c r="M16" i="33"/>
  <c r="M15" i="33"/>
  <c r="M14" i="33"/>
  <c r="M13" i="33"/>
  <c r="M11" i="33"/>
  <c r="M10" i="33"/>
  <c r="H21" i="23"/>
  <c r="E21" i="23"/>
  <c r="H20" i="23"/>
  <c r="E20" i="23"/>
  <c r="B20" i="23"/>
  <c r="H19" i="23"/>
  <c r="E19" i="23"/>
  <c r="B19" i="23"/>
  <c r="H18" i="23"/>
  <c r="E18" i="23"/>
  <c r="D18" i="23"/>
  <c r="C18" i="23"/>
  <c r="H17" i="23"/>
  <c r="E17" i="23"/>
  <c r="D17" i="23"/>
  <c r="C17" i="23"/>
  <c r="C34" i="23" s="1"/>
  <c r="C46" i="23" s="1"/>
  <c r="H16" i="23"/>
  <c r="H33" i="23" s="1"/>
  <c r="H45" i="23" s="1"/>
  <c r="E16" i="23"/>
  <c r="E33" i="23" s="1"/>
  <c r="E45" i="23" s="1"/>
  <c r="D16" i="23"/>
  <c r="D33" i="23" s="1"/>
  <c r="D45" i="23" s="1"/>
  <c r="C16" i="23"/>
  <c r="C33" i="23" s="1"/>
  <c r="C45" i="23" s="1"/>
  <c r="H15" i="23"/>
  <c r="E15" i="23"/>
  <c r="D15" i="23"/>
  <c r="C15" i="23"/>
  <c r="H14" i="23"/>
  <c r="H31" i="23" s="1"/>
  <c r="H43" i="23" s="1"/>
  <c r="E14" i="23"/>
  <c r="E31" i="23" s="1"/>
  <c r="E43" i="23" s="1"/>
  <c r="D14" i="23"/>
  <c r="C14" i="23"/>
  <c r="C31" i="23" s="1"/>
  <c r="C43" i="23" s="1"/>
  <c r="H13" i="23"/>
  <c r="E13" i="23"/>
  <c r="D13" i="23"/>
  <c r="C13" i="23"/>
  <c r="C30" i="23" s="1"/>
  <c r="C42" i="23" s="1"/>
  <c r="H12" i="23"/>
  <c r="H29" i="23" s="1"/>
  <c r="H41" i="23" s="1"/>
  <c r="E12" i="23"/>
  <c r="E29" i="23" s="1"/>
  <c r="E41" i="23" s="1"/>
  <c r="D12" i="23"/>
  <c r="C12" i="23"/>
  <c r="C29" i="23" s="1"/>
  <c r="C41" i="23" s="1"/>
  <c r="B12" i="23"/>
  <c r="H11" i="23"/>
  <c r="E11" i="23"/>
  <c r="D11" i="23"/>
  <c r="C11" i="23"/>
  <c r="H10" i="23"/>
  <c r="H27" i="23" s="1"/>
  <c r="H39" i="23" s="1"/>
  <c r="E10" i="23"/>
  <c r="D10" i="23"/>
  <c r="C10" i="23"/>
  <c r="C27" i="23" s="1"/>
  <c r="C39" i="23" s="1"/>
  <c r="H9" i="23"/>
  <c r="E9" i="23"/>
  <c r="D9" i="23"/>
  <c r="C9" i="23"/>
  <c r="C26" i="23" s="1"/>
  <c r="C38" i="23" s="1"/>
  <c r="H8" i="23"/>
  <c r="H25" i="23" s="1"/>
  <c r="H37" i="23" s="1"/>
  <c r="E8" i="23"/>
  <c r="D8" i="23"/>
  <c r="C8" i="23"/>
  <c r="C25" i="23" s="1"/>
  <c r="C37" i="23" s="1"/>
  <c r="B8" i="23"/>
  <c r="H7" i="23"/>
  <c r="E7" i="23"/>
  <c r="D7" i="23"/>
  <c r="C7" i="23"/>
  <c r="B36" i="23" l="1"/>
  <c r="C24" i="23"/>
  <c r="C36" i="23" s="1"/>
  <c r="D24" i="23"/>
  <c r="D36" i="23" s="1"/>
  <c r="B11" i="23"/>
  <c r="B28" i="23" s="1"/>
  <c r="B40" i="23" s="1"/>
  <c r="C28" i="23"/>
  <c r="C40" i="23" s="1"/>
  <c r="E24" i="23"/>
  <c r="E36" i="23" s="1"/>
  <c r="D26" i="23"/>
  <c r="D38" i="23" s="1"/>
  <c r="D28" i="23"/>
  <c r="D40" i="23" s="1"/>
  <c r="B15" i="23"/>
  <c r="B32" i="23" s="1"/>
  <c r="B44" i="23" s="1"/>
  <c r="C32" i="23"/>
  <c r="C44" i="23" s="1"/>
  <c r="H24" i="23"/>
  <c r="H36" i="23" s="1"/>
  <c r="E26" i="23"/>
  <c r="E38" i="23" s="1"/>
  <c r="E28" i="23"/>
  <c r="E40" i="23" s="1"/>
  <c r="D30" i="23"/>
  <c r="D42" i="23" s="1"/>
  <c r="D32" i="23"/>
  <c r="D44" i="23" s="1"/>
  <c r="B25" i="23"/>
  <c r="B37" i="23" s="1"/>
  <c r="H26" i="23"/>
  <c r="H38" i="23" s="1"/>
  <c r="H28" i="23"/>
  <c r="H40" i="23" s="1"/>
  <c r="E30" i="23"/>
  <c r="E42" i="23" s="1"/>
  <c r="E32" i="23"/>
  <c r="E44" i="23" s="1"/>
  <c r="D34" i="23"/>
  <c r="D46" i="23" s="1"/>
  <c r="B29" i="23"/>
  <c r="B41" i="23" s="1"/>
  <c r="H30" i="23"/>
  <c r="H42" i="23" s="1"/>
  <c r="H32" i="23"/>
  <c r="H44" i="23" s="1"/>
  <c r="E34" i="23"/>
  <c r="E46" i="23" s="1"/>
  <c r="D25" i="23"/>
  <c r="D37" i="23" s="1"/>
  <c r="B10" i="23"/>
  <c r="B27" i="23" s="1"/>
  <c r="B39" i="23" s="1"/>
  <c r="D27" i="23"/>
  <c r="D39" i="23" s="1"/>
  <c r="B16" i="23"/>
  <c r="B33" i="23" s="1"/>
  <c r="B45" i="23" s="1"/>
  <c r="H34" i="23"/>
  <c r="H46" i="23" s="1"/>
  <c r="E25" i="23"/>
  <c r="E37" i="23" s="1"/>
  <c r="E27" i="23"/>
  <c r="E39" i="23" s="1"/>
  <c r="D29" i="23"/>
  <c r="D41" i="23" s="1"/>
  <c r="B14" i="23"/>
  <c r="B31" i="23" s="1"/>
  <c r="B43" i="23" s="1"/>
  <c r="D31" i="23"/>
  <c r="D43" i="23" s="1"/>
  <c r="B9" i="23"/>
  <c r="B26" i="23" s="1"/>
  <c r="B38" i="23" s="1"/>
  <c r="B13" i="23"/>
  <c r="B30" i="23" s="1"/>
  <c r="B42" i="23" s="1"/>
  <c r="B17" i="23"/>
  <c r="B34" i="23" s="1"/>
  <c r="B46" i="23" s="1"/>
  <c r="F17" i="30" l="1"/>
  <c r="F16" i="30"/>
  <c r="F15" i="30"/>
  <c r="F13" i="30"/>
  <c r="F12" i="30"/>
  <c r="F11" i="30"/>
  <c r="F9" i="30"/>
  <c r="F8" i="30"/>
  <c r="F7" i="30"/>
  <c r="F7" i="7" l="1"/>
  <c r="F6" i="7" s="1"/>
  <c r="M19" i="20" l="1"/>
  <c r="M18" i="20"/>
  <c r="M17" i="20"/>
  <c r="M16" i="20"/>
  <c r="M15" i="20"/>
  <c r="M14" i="20"/>
  <c r="S109" i="13" l="1"/>
  <c r="T109" i="13" s="1"/>
  <c r="Q109" i="13"/>
  <c r="R109" i="13" s="1"/>
  <c r="O109" i="13"/>
  <c r="M109" i="13"/>
  <c r="N109" i="13" s="1"/>
  <c r="K109" i="13"/>
  <c r="L109" i="13" s="1"/>
  <c r="I109" i="13"/>
  <c r="J109" i="13" s="1"/>
  <c r="G108" i="13"/>
  <c r="H108" i="13" s="1"/>
  <c r="C108" i="13"/>
  <c r="D108" i="13" s="1"/>
  <c r="P109" i="13"/>
  <c r="S107" i="13"/>
  <c r="T107" i="13" s="1"/>
  <c r="Q107" i="13"/>
  <c r="O107" i="13"/>
  <c r="P107" i="13" s="1"/>
  <c r="M107" i="13"/>
  <c r="K107" i="13"/>
  <c r="I107" i="13"/>
  <c r="G107" i="13"/>
  <c r="C107" i="13"/>
  <c r="D107" i="13" s="1"/>
  <c r="G109" i="13" l="1"/>
  <c r="H109" i="13" s="1"/>
  <c r="S108" i="13"/>
  <c r="T108" i="13" s="1"/>
  <c r="I108" i="13"/>
  <c r="J108" i="13" s="1"/>
  <c r="Q108" i="13"/>
  <c r="R108" i="13" s="1"/>
  <c r="C109" i="13"/>
  <c r="D109" i="13" s="1"/>
  <c r="R107" i="13"/>
  <c r="K108" i="13"/>
  <c r="L108" i="13" s="1"/>
  <c r="M108" i="13"/>
  <c r="N108" i="13" s="1"/>
  <c r="O108" i="13"/>
  <c r="P108" i="13" s="1"/>
  <c r="H107" i="13"/>
  <c r="L107" i="13"/>
  <c r="N107" i="13"/>
  <c r="S129" i="13"/>
  <c r="S127" i="13"/>
  <c r="T127" i="13" s="1"/>
  <c r="Q128" i="13"/>
  <c r="Q129" i="13"/>
  <c r="Q127" i="13"/>
  <c r="R127" i="13" s="1"/>
  <c r="O129" i="13"/>
  <c r="O127" i="13"/>
  <c r="P127" i="13" s="1"/>
  <c r="M128" i="13"/>
  <c r="M129" i="13"/>
  <c r="M127" i="13"/>
  <c r="N127" i="13" s="1"/>
  <c r="K127" i="13"/>
  <c r="L127" i="13" s="1"/>
  <c r="K129" i="13"/>
  <c r="K128" i="13"/>
  <c r="I128" i="13"/>
  <c r="I129" i="13"/>
  <c r="C127" i="13"/>
  <c r="D127" i="13" s="1"/>
  <c r="C129" i="13"/>
  <c r="C128" i="13"/>
  <c r="B129" i="13"/>
  <c r="B128" i="13"/>
  <c r="G129" i="13"/>
  <c r="G128" i="13"/>
  <c r="I127" i="13" l="1"/>
  <c r="J127" i="13" s="1"/>
  <c r="O128" i="13"/>
  <c r="G127" i="13"/>
  <c r="H127" i="13" s="1"/>
  <c r="L128" i="13"/>
  <c r="D128" i="13"/>
  <c r="P128" i="13"/>
  <c r="J128" i="13"/>
  <c r="N128" i="13"/>
  <c r="R128" i="13"/>
  <c r="H128" i="13"/>
  <c r="R129" i="13"/>
  <c r="L129" i="13"/>
  <c r="D129" i="13"/>
  <c r="P129" i="13"/>
  <c r="J129" i="13"/>
  <c r="T129" i="13"/>
  <c r="N129" i="13"/>
  <c r="H129" i="13"/>
  <c r="H170" i="13" s="1"/>
  <c r="S128" i="13"/>
  <c r="T128" i="13" s="1"/>
  <c r="B130" i="4"/>
  <c r="C130" i="4"/>
  <c r="D130" i="4"/>
  <c r="E130" i="4"/>
  <c r="F130" i="4"/>
  <c r="G130" i="4"/>
  <c r="B131" i="4"/>
  <c r="C131" i="4"/>
  <c r="D131" i="4"/>
  <c r="E131" i="4"/>
  <c r="F131" i="4"/>
  <c r="G131" i="4"/>
  <c r="B132" i="4"/>
  <c r="C132" i="4"/>
  <c r="D132" i="4"/>
  <c r="E132" i="4"/>
  <c r="F132" i="4"/>
  <c r="G132" i="4"/>
  <c r="B133" i="4"/>
  <c r="C133" i="4"/>
  <c r="D133" i="4"/>
  <c r="E133" i="4"/>
  <c r="F133" i="4"/>
  <c r="G133" i="4"/>
  <c r="B135" i="4"/>
  <c r="C135" i="4"/>
  <c r="D135" i="4"/>
  <c r="E135" i="4"/>
  <c r="F135" i="4"/>
  <c r="G135" i="4"/>
  <c r="B136" i="4"/>
  <c r="C136" i="4"/>
  <c r="D136" i="4"/>
  <c r="E136" i="4"/>
  <c r="F136" i="4"/>
  <c r="G136" i="4"/>
  <c r="B137" i="4"/>
  <c r="C137" i="4"/>
  <c r="D137" i="4"/>
  <c r="E137" i="4"/>
  <c r="F137" i="4"/>
  <c r="G137" i="4"/>
  <c r="B138" i="4"/>
  <c r="C138" i="4"/>
  <c r="D138" i="4"/>
  <c r="E138" i="4"/>
  <c r="F138" i="4"/>
  <c r="G138" i="4"/>
  <c r="B139" i="4"/>
  <c r="C139" i="4"/>
  <c r="D139" i="4"/>
  <c r="E139" i="4"/>
  <c r="F139" i="4"/>
  <c r="G139" i="4"/>
  <c r="B140" i="4"/>
  <c r="C140" i="4"/>
  <c r="D140" i="4"/>
  <c r="E140" i="4"/>
  <c r="F140" i="4"/>
  <c r="G140" i="4"/>
  <c r="B141" i="4"/>
  <c r="C141" i="4"/>
  <c r="D141" i="4"/>
  <c r="E141" i="4"/>
  <c r="F141" i="4"/>
  <c r="G141" i="4"/>
  <c r="B142" i="4"/>
  <c r="C142" i="4"/>
  <c r="D142" i="4"/>
  <c r="E142" i="4"/>
  <c r="F142" i="4"/>
  <c r="G142" i="4"/>
  <c r="B143" i="4"/>
  <c r="C143" i="4"/>
  <c r="D143" i="4"/>
  <c r="E143" i="4"/>
  <c r="F143" i="4"/>
  <c r="G143" i="4"/>
  <c r="B144" i="4"/>
  <c r="C144" i="4"/>
  <c r="D144" i="4"/>
  <c r="E144" i="4"/>
  <c r="F144" i="4"/>
  <c r="G144" i="4"/>
  <c r="B145" i="4"/>
  <c r="C145" i="4"/>
  <c r="D145" i="4"/>
  <c r="E145" i="4"/>
  <c r="F145" i="4"/>
  <c r="G145" i="4"/>
  <c r="B146" i="4"/>
  <c r="C146" i="4"/>
  <c r="D146" i="4"/>
  <c r="E146" i="4"/>
  <c r="F146" i="4"/>
  <c r="G146" i="4"/>
  <c r="B147" i="4"/>
  <c r="C147" i="4"/>
  <c r="D147" i="4"/>
  <c r="E147" i="4"/>
  <c r="F147" i="4"/>
  <c r="G147" i="4"/>
  <c r="C129" i="4"/>
  <c r="D129" i="4"/>
  <c r="E129" i="4"/>
  <c r="F129" i="4"/>
  <c r="G129" i="4"/>
  <c r="B129" i="4"/>
  <c r="J7" i="21" l="1"/>
  <c r="I7" i="21"/>
  <c r="H7" i="21"/>
  <c r="J6" i="21"/>
  <c r="I6" i="21"/>
  <c r="H6" i="21"/>
  <c r="H5" i="21"/>
  <c r="M49" i="20"/>
  <c r="M48" i="20"/>
  <c r="M47" i="20"/>
  <c r="M46" i="20"/>
  <c r="M45" i="20"/>
  <c r="M44" i="20"/>
  <c r="M34" i="20"/>
  <c r="M33" i="20"/>
  <c r="M32" i="20"/>
  <c r="M31" i="20"/>
  <c r="M30" i="20"/>
  <c r="M29" i="20"/>
  <c r="M42" i="20"/>
  <c r="M41" i="20"/>
  <c r="M40" i="20"/>
  <c r="M39" i="20"/>
  <c r="M38" i="20"/>
  <c r="M37" i="20"/>
  <c r="M27" i="20"/>
  <c r="M26" i="20"/>
  <c r="M25" i="20"/>
  <c r="M24" i="20"/>
  <c r="M23" i="20"/>
  <c r="M22" i="20"/>
  <c r="M12" i="20"/>
  <c r="M11" i="20"/>
  <c r="M10" i="20"/>
  <c r="M9" i="20"/>
  <c r="M8" i="20"/>
  <c r="J15" i="6"/>
  <c r="I15" i="6"/>
  <c r="J14" i="6"/>
  <c r="I14" i="6"/>
  <c r="J13" i="6"/>
  <c r="I13" i="6"/>
  <c r="J12" i="6"/>
  <c r="I12" i="6"/>
  <c r="J11" i="6"/>
  <c r="I11" i="6"/>
  <c r="J10" i="6"/>
  <c r="I10" i="6"/>
  <c r="J9" i="6"/>
  <c r="I9" i="6"/>
  <c r="J8" i="6"/>
  <c r="I8" i="6"/>
  <c r="J7" i="6"/>
  <c r="I7" i="6"/>
  <c r="G7" i="6"/>
  <c r="J6" i="6"/>
  <c r="I6" i="6"/>
  <c r="G6" i="6"/>
  <c r="J5" i="6"/>
  <c r="G5" i="6"/>
  <c r="G23" i="5"/>
  <c r="G22" i="5"/>
  <c r="G21" i="5"/>
  <c r="G20" i="5"/>
  <c r="G19" i="5"/>
  <c r="G18" i="5"/>
  <c r="G17" i="5"/>
  <c r="G16" i="5"/>
  <c r="G15" i="5"/>
  <c r="G14" i="5"/>
  <c r="G13" i="5"/>
  <c r="G11" i="5"/>
  <c r="G10" i="5"/>
  <c r="G9" i="5"/>
  <c r="G8" i="5"/>
  <c r="G7" i="5"/>
  <c r="F5" i="5"/>
  <c r="G5" i="5" s="1"/>
  <c r="S52" i="17"/>
  <c r="R52" i="17"/>
  <c r="Q52" i="17"/>
  <c r="P52" i="17"/>
  <c r="O52" i="17"/>
  <c r="N52" i="17"/>
  <c r="M52" i="17"/>
  <c r="L52" i="17"/>
  <c r="K52" i="17"/>
  <c r="J52" i="17"/>
  <c r="I52" i="17"/>
  <c r="H52" i="17"/>
  <c r="G52" i="17"/>
  <c r="F52" i="17"/>
  <c r="E52" i="17"/>
  <c r="D52" i="17"/>
  <c r="C52" i="17"/>
  <c r="B52" i="17"/>
  <c r="S51" i="17"/>
  <c r="R51" i="17"/>
  <c r="Q51" i="17"/>
  <c r="P51" i="17"/>
  <c r="S50" i="17"/>
  <c r="R50" i="17"/>
  <c r="Q50" i="17"/>
  <c r="P50" i="17"/>
  <c r="S49" i="17"/>
  <c r="R49" i="17"/>
  <c r="Q49" i="17"/>
  <c r="P49" i="17"/>
  <c r="S48" i="17"/>
  <c r="R48" i="17"/>
  <c r="Q48" i="17"/>
  <c r="P48" i="17"/>
  <c r="S47" i="17"/>
  <c r="R47" i="17"/>
  <c r="Q47" i="17"/>
  <c r="P47" i="17"/>
  <c r="S46" i="17"/>
  <c r="R46" i="17"/>
  <c r="Q46" i="17"/>
  <c r="P46" i="17"/>
  <c r="S45" i="17"/>
  <c r="R45" i="17"/>
  <c r="Q45" i="17"/>
  <c r="P45" i="17"/>
  <c r="S44" i="17"/>
  <c r="R44" i="17"/>
  <c r="Q44" i="17"/>
  <c r="P44" i="17"/>
  <c r="S43" i="17"/>
  <c r="R43" i="17"/>
  <c r="Q43" i="17"/>
  <c r="P43" i="17"/>
  <c r="S42" i="17"/>
  <c r="R42" i="17"/>
  <c r="Q42" i="17"/>
  <c r="P42" i="17"/>
  <c r="S41" i="17"/>
  <c r="R41" i="17"/>
  <c r="Q41" i="17"/>
  <c r="P41" i="17"/>
  <c r="S40" i="17"/>
  <c r="R40" i="17"/>
  <c r="Q40" i="17"/>
  <c r="P40" i="17"/>
  <c r="S39" i="17"/>
  <c r="R39" i="17"/>
  <c r="Q39" i="17"/>
  <c r="P39" i="17"/>
  <c r="S38" i="17"/>
  <c r="R38" i="17"/>
  <c r="Q38" i="17"/>
  <c r="P38" i="17"/>
  <c r="S36" i="17"/>
  <c r="R36" i="17"/>
  <c r="Q36" i="17"/>
  <c r="P36" i="17"/>
  <c r="O36" i="17"/>
  <c r="N36" i="17"/>
  <c r="M36" i="17"/>
  <c r="L36" i="17"/>
  <c r="K36" i="17"/>
  <c r="J36" i="17"/>
  <c r="I36" i="17"/>
  <c r="H36" i="17"/>
  <c r="G36" i="17"/>
  <c r="F36" i="17"/>
  <c r="E36" i="17"/>
  <c r="D36" i="17"/>
  <c r="C36" i="17"/>
  <c r="B36" i="17"/>
  <c r="S35" i="17"/>
  <c r="R35" i="17"/>
  <c r="Q35" i="17"/>
  <c r="P35" i="17"/>
  <c r="S34" i="17"/>
  <c r="R34" i="17"/>
  <c r="Q34" i="17"/>
  <c r="P34" i="17"/>
  <c r="S33" i="17"/>
  <c r="R33" i="17"/>
  <c r="Q33" i="17"/>
  <c r="P33" i="17"/>
  <c r="S32" i="17"/>
  <c r="R32" i="17"/>
  <c r="Q32" i="17"/>
  <c r="P32" i="17"/>
  <c r="S31" i="17"/>
  <c r="R31" i="17"/>
  <c r="Q31" i="17"/>
  <c r="P31" i="17"/>
  <c r="S30" i="17"/>
  <c r="R30" i="17"/>
  <c r="Q30" i="17"/>
  <c r="P30" i="17"/>
  <c r="S29" i="17"/>
  <c r="R29" i="17"/>
  <c r="Q29" i="17"/>
  <c r="P29" i="17"/>
  <c r="S28" i="17"/>
  <c r="R28" i="17"/>
  <c r="Q28" i="17"/>
  <c r="P28" i="17"/>
  <c r="S27" i="17"/>
  <c r="R27" i="17"/>
  <c r="Q27" i="17"/>
  <c r="P27" i="17"/>
  <c r="S26" i="17"/>
  <c r="R26" i="17"/>
  <c r="Q26" i="17"/>
  <c r="P26" i="17"/>
  <c r="S25" i="17"/>
  <c r="R25" i="17"/>
  <c r="Q25" i="17"/>
  <c r="P25" i="17"/>
  <c r="S24" i="17"/>
  <c r="R24" i="17"/>
  <c r="Q24" i="17"/>
  <c r="P24" i="17"/>
  <c r="S23" i="17"/>
  <c r="R23" i="17"/>
  <c r="Q23" i="17"/>
  <c r="P23" i="17"/>
  <c r="S22" i="17"/>
  <c r="R22" i="17"/>
  <c r="Q22" i="17"/>
  <c r="P22" i="17"/>
  <c r="S20" i="17"/>
  <c r="R20" i="17"/>
  <c r="Q20" i="17"/>
  <c r="P20" i="17"/>
  <c r="O20" i="17"/>
  <c r="M20" i="17"/>
  <c r="L20" i="17"/>
  <c r="K20" i="17"/>
  <c r="J20" i="17"/>
  <c r="I20" i="17"/>
  <c r="H20" i="17"/>
  <c r="G20" i="17"/>
  <c r="E20" i="17"/>
  <c r="D20" i="17"/>
  <c r="C20" i="17"/>
  <c r="B20" i="17"/>
  <c r="S19" i="17"/>
  <c r="R19" i="17"/>
  <c r="Q19" i="17"/>
  <c r="P19" i="17"/>
  <c r="S18" i="17"/>
  <c r="R18" i="17"/>
  <c r="Q18" i="17"/>
  <c r="P18" i="17"/>
  <c r="S17" i="17"/>
  <c r="R17" i="17"/>
  <c r="Q17" i="17"/>
  <c r="P17" i="17"/>
  <c r="S16" i="17"/>
  <c r="R16" i="17"/>
  <c r="Q16" i="17"/>
  <c r="P16" i="17"/>
  <c r="S15" i="17"/>
  <c r="R15" i="17"/>
  <c r="Q15" i="17"/>
  <c r="P15" i="17"/>
  <c r="S14" i="17"/>
  <c r="R14" i="17"/>
  <c r="Q14" i="17"/>
  <c r="P14" i="17"/>
  <c r="S13" i="17"/>
  <c r="R13" i="17"/>
  <c r="Q13" i="17"/>
  <c r="P13" i="17"/>
  <c r="S12" i="17"/>
  <c r="R12" i="17"/>
  <c r="Q12" i="17"/>
  <c r="P12" i="17"/>
  <c r="S11" i="17"/>
  <c r="R11" i="17"/>
  <c r="Q11" i="17"/>
  <c r="P11" i="17"/>
  <c r="S10" i="17"/>
  <c r="R10" i="17"/>
  <c r="Q10" i="17"/>
  <c r="P10" i="17"/>
  <c r="S9" i="17"/>
  <c r="R9" i="17"/>
  <c r="Q9" i="17"/>
  <c r="P9" i="17"/>
  <c r="S8" i="17"/>
  <c r="Q8" i="17"/>
  <c r="P8" i="17"/>
  <c r="S7" i="17"/>
  <c r="R7" i="17"/>
  <c r="Q7" i="17"/>
  <c r="P7" i="17"/>
  <c r="S6" i="17"/>
  <c r="R6" i="17"/>
  <c r="Q6" i="17"/>
  <c r="P6" i="17"/>
  <c r="F15" i="11"/>
  <c r="F17" i="11" s="1"/>
  <c r="E15" i="11"/>
  <c r="E17" i="11" s="1"/>
  <c r="D15" i="11"/>
  <c r="D17" i="11" s="1"/>
  <c r="C15" i="11"/>
  <c r="C17" i="11" s="1"/>
  <c r="F11" i="11"/>
  <c r="F13" i="11" s="1"/>
  <c r="E11" i="11"/>
  <c r="E13" i="11" s="1"/>
  <c r="D11" i="11"/>
  <c r="D13" i="11" s="1"/>
  <c r="C11" i="11"/>
  <c r="C13" i="11" s="1"/>
  <c r="F7" i="11"/>
  <c r="F9" i="11" s="1"/>
  <c r="E7" i="11"/>
  <c r="E9" i="11" s="1"/>
  <c r="D7" i="11"/>
  <c r="D9" i="11" s="1"/>
  <c r="C7" i="11"/>
  <c r="C9" i="11" s="1"/>
  <c r="E8" i="7"/>
  <c r="E7" i="7"/>
  <c r="E6" i="7"/>
  <c r="T186" i="13"/>
  <c r="S186" i="13"/>
  <c r="R186" i="13"/>
  <c r="Q186" i="13"/>
  <c r="P186" i="13"/>
  <c r="O186" i="13"/>
  <c r="N186" i="13"/>
  <c r="M186" i="13"/>
  <c r="L186" i="13"/>
  <c r="K186" i="13"/>
  <c r="J186" i="13"/>
  <c r="I186" i="13"/>
  <c r="H186" i="13"/>
  <c r="G186" i="13"/>
  <c r="D186" i="13"/>
  <c r="C186" i="13"/>
  <c r="B186" i="13"/>
  <c r="T185" i="13"/>
  <c r="S185" i="13"/>
  <c r="R185" i="13"/>
  <c r="Q185" i="13"/>
  <c r="P185" i="13"/>
  <c r="O185" i="13"/>
  <c r="N185" i="13"/>
  <c r="M185" i="13"/>
  <c r="L185" i="13"/>
  <c r="K185" i="13"/>
  <c r="J185" i="13"/>
  <c r="I185" i="13"/>
  <c r="H185" i="13"/>
  <c r="G185" i="13"/>
  <c r="D185" i="13"/>
  <c r="C185" i="13"/>
  <c r="B185" i="13"/>
  <c r="T184" i="13"/>
  <c r="S184" i="13"/>
  <c r="R184" i="13"/>
  <c r="Q184" i="13"/>
  <c r="P184" i="13"/>
  <c r="O184" i="13"/>
  <c r="N184" i="13"/>
  <c r="M184" i="13"/>
  <c r="L184" i="13"/>
  <c r="K184" i="13"/>
  <c r="J184" i="13"/>
  <c r="I184" i="13"/>
  <c r="H184" i="13"/>
  <c r="G184" i="13"/>
  <c r="D184" i="13"/>
  <c r="C184" i="13"/>
  <c r="B184" i="13"/>
  <c r="T183" i="13"/>
  <c r="S183" i="13"/>
  <c r="R183" i="13"/>
  <c r="Q183" i="13"/>
  <c r="P183" i="13"/>
  <c r="O183" i="13"/>
  <c r="N183" i="13"/>
  <c r="M183" i="13"/>
  <c r="L183" i="13"/>
  <c r="K183" i="13"/>
  <c r="J183" i="13"/>
  <c r="I183" i="13"/>
  <c r="H183" i="13"/>
  <c r="G183" i="13"/>
  <c r="D183" i="13"/>
  <c r="C183" i="13"/>
  <c r="B183" i="13"/>
  <c r="T182" i="13"/>
  <c r="S182" i="13"/>
  <c r="R182" i="13"/>
  <c r="Q182" i="13"/>
  <c r="P182" i="13"/>
  <c r="O182" i="13"/>
  <c r="N182" i="13"/>
  <c r="M182" i="13"/>
  <c r="L182" i="13"/>
  <c r="K182" i="13"/>
  <c r="J182" i="13"/>
  <c r="I182" i="13"/>
  <c r="H182" i="13"/>
  <c r="G182" i="13"/>
  <c r="D182" i="13"/>
  <c r="C182" i="13"/>
  <c r="B182" i="13"/>
  <c r="T181" i="13"/>
  <c r="S181" i="13"/>
  <c r="R181" i="13"/>
  <c r="Q181" i="13"/>
  <c r="P181" i="13"/>
  <c r="O181" i="13"/>
  <c r="N181" i="13"/>
  <c r="M181" i="13"/>
  <c r="L181" i="13"/>
  <c r="K181" i="13"/>
  <c r="J181" i="13"/>
  <c r="I181" i="13"/>
  <c r="H181" i="13"/>
  <c r="G181" i="13"/>
  <c r="D181" i="13"/>
  <c r="C181" i="13"/>
  <c r="B181" i="13"/>
  <c r="T180" i="13"/>
  <c r="S180" i="13"/>
  <c r="R180" i="13"/>
  <c r="Q180" i="13"/>
  <c r="P180" i="13"/>
  <c r="O180" i="13"/>
  <c r="N180" i="13"/>
  <c r="M180" i="13"/>
  <c r="L180" i="13"/>
  <c r="K180" i="13"/>
  <c r="J180" i="13"/>
  <c r="I180" i="13"/>
  <c r="H180" i="13"/>
  <c r="G180" i="13"/>
  <c r="D180" i="13"/>
  <c r="C180" i="13"/>
  <c r="B180" i="13"/>
  <c r="T179" i="13"/>
  <c r="S179" i="13"/>
  <c r="R179" i="13"/>
  <c r="Q179" i="13"/>
  <c r="P179" i="13"/>
  <c r="O179" i="13"/>
  <c r="N179" i="13"/>
  <c r="M179" i="13"/>
  <c r="L179" i="13"/>
  <c r="K179" i="13"/>
  <c r="J179" i="13"/>
  <c r="I179" i="13"/>
  <c r="H179" i="13"/>
  <c r="G179" i="13"/>
  <c r="D179" i="13"/>
  <c r="C179" i="13"/>
  <c r="B179" i="13"/>
  <c r="T178" i="13"/>
  <c r="S178" i="13"/>
  <c r="R178" i="13"/>
  <c r="Q178" i="13"/>
  <c r="P178" i="13"/>
  <c r="O178" i="13"/>
  <c r="N178" i="13"/>
  <c r="M178" i="13"/>
  <c r="L178" i="13"/>
  <c r="K178" i="13"/>
  <c r="J178" i="13"/>
  <c r="I178" i="13"/>
  <c r="H178" i="13"/>
  <c r="G178" i="13"/>
  <c r="D178" i="13"/>
  <c r="C178" i="13"/>
  <c r="B178" i="13"/>
  <c r="T177" i="13"/>
  <c r="S177" i="13"/>
  <c r="R177" i="13"/>
  <c r="Q177" i="13"/>
  <c r="P177" i="13"/>
  <c r="O177" i="13"/>
  <c r="N177" i="13"/>
  <c r="M177" i="13"/>
  <c r="L177" i="13"/>
  <c r="K177" i="13"/>
  <c r="J177" i="13"/>
  <c r="I177" i="13"/>
  <c r="H177" i="13"/>
  <c r="G177" i="13"/>
  <c r="D177" i="13"/>
  <c r="C177" i="13"/>
  <c r="B177" i="13"/>
  <c r="T176" i="13"/>
  <c r="S176" i="13"/>
  <c r="R176" i="13"/>
  <c r="Q176" i="13"/>
  <c r="P176" i="13"/>
  <c r="O176" i="13"/>
  <c r="N176" i="13"/>
  <c r="M176" i="13"/>
  <c r="L176" i="13"/>
  <c r="K176" i="13"/>
  <c r="J176" i="13"/>
  <c r="I176" i="13"/>
  <c r="H176" i="13"/>
  <c r="G176" i="13"/>
  <c r="D176" i="13"/>
  <c r="C176" i="13"/>
  <c r="B176" i="13"/>
  <c r="T175" i="13"/>
  <c r="S175" i="13"/>
  <c r="R175" i="13"/>
  <c r="Q175" i="13"/>
  <c r="P175" i="13"/>
  <c r="O175" i="13"/>
  <c r="N175" i="13"/>
  <c r="M175" i="13"/>
  <c r="L175" i="13"/>
  <c r="K175" i="13"/>
  <c r="J175" i="13"/>
  <c r="I175" i="13"/>
  <c r="H175" i="13"/>
  <c r="G175" i="13"/>
  <c r="D175" i="13"/>
  <c r="C175" i="13"/>
  <c r="B175" i="13"/>
  <c r="T174" i="13"/>
  <c r="S174" i="13"/>
  <c r="R174" i="13"/>
  <c r="Q174" i="13"/>
  <c r="P174" i="13"/>
  <c r="O174" i="13"/>
  <c r="N174" i="13"/>
  <c r="M174" i="13"/>
  <c r="L174" i="13"/>
  <c r="K174" i="13"/>
  <c r="J174" i="13"/>
  <c r="I174" i="13"/>
  <c r="H174" i="13"/>
  <c r="G174" i="13"/>
  <c r="D174" i="13"/>
  <c r="C174" i="13"/>
  <c r="B174" i="13"/>
  <c r="T173" i="13"/>
  <c r="S173" i="13"/>
  <c r="R173" i="13"/>
  <c r="Q173" i="13"/>
  <c r="P173" i="13"/>
  <c r="O173" i="13"/>
  <c r="N173" i="13"/>
  <c r="M173" i="13"/>
  <c r="L173" i="13"/>
  <c r="K173" i="13"/>
  <c r="J173" i="13"/>
  <c r="I173" i="13"/>
  <c r="H173" i="13"/>
  <c r="G173" i="13"/>
  <c r="D173" i="13"/>
  <c r="C173" i="13"/>
  <c r="B173" i="13"/>
  <c r="T172" i="13"/>
  <c r="S172" i="13"/>
  <c r="R172" i="13"/>
  <c r="Q172" i="13"/>
  <c r="P172" i="13"/>
  <c r="O172" i="13"/>
  <c r="N172" i="13"/>
  <c r="M172" i="13"/>
  <c r="L172" i="13"/>
  <c r="K172" i="13"/>
  <c r="J172" i="13"/>
  <c r="I172" i="13"/>
  <c r="H172" i="13"/>
  <c r="G172" i="13"/>
  <c r="D172" i="13"/>
  <c r="C172" i="13"/>
  <c r="B172" i="13"/>
  <c r="T171" i="13"/>
  <c r="S171" i="13"/>
  <c r="R171" i="13"/>
  <c r="Q171" i="13"/>
  <c r="P171" i="13"/>
  <c r="O171" i="13"/>
  <c r="N171" i="13"/>
  <c r="M171" i="13"/>
  <c r="L171" i="13"/>
  <c r="K171" i="13"/>
  <c r="J171" i="13"/>
  <c r="I171" i="13"/>
  <c r="H171" i="13"/>
  <c r="G171" i="13"/>
  <c r="D171" i="13"/>
  <c r="C171" i="13"/>
  <c r="B171" i="13"/>
  <c r="T170" i="13"/>
  <c r="S170" i="13"/>
  <c r="R170" i="13"/>
  <c r="Q170" i="13"/>
  <c r="P170" i="13"/>
  <c r="O170" i="13"/>
  <c r="N170" i="13"/>
  <c r="M170" i="13"/>
  <c r="L170" i="13"/>
  <c r="K170" i="13"/>
  <c r="J170" i="13"/>
  <c r="I170" i="13"/>
  <c r="G170" i="13"/>
  <c r="D170" i="13"/>
  <c r="C170" i="13"/>
  <c r="B170" i="13"/>
  <c r="T169" i="13"/>
  <c r="S169" i="13"/>
  <c r="R169" i="13"/>
  <c r="Q169" i="13"/>
  <c r="P169" i="13"/>
  <c r="O169" i="13"/>
  <c r="N169" i="13"/>
  <c r="M169" i="13"/>
  <c r="L169" i="13"/>
  <c r="K169" i="13"/>
  <c r="J169" i="13"/>
  <c r="I169" i="13"/>
  <c r="H169" i="13"/>
  <c r="G169" i="13"/>
  <c r="D169" i="13"/>
  <c r="C169" i="13"/>
  <c r="B169" i="13"/>
  <c r="T168" i="13"/>
  <c r="S168" i="13"/>
  <c r="R168" i="13"/>
  <c r="Q168" i="13"/>
  <c r="P168" i="13"/>
  <c r="O168" i="13"/>
  <c r="N168" i="13"/>
  <c r="M168" i="13"/>
  <c r="L168" i="13"/>
  <c r="K168" i="13"/>
  <c r="J168" i="13"/>
  <c r="I168" i="13"/>
  <c r="H168" i="13"/>
  <c r="G168" i="13"/>
  <c r="D168" i="13"/>
  <c r="C168" i="13"/>
  <c r="B168" i="13"/>
  <c r="F6" i="5" l="1"/>
  <c r="G6" i="5" s="1"/>
</calcChain>
</file>

<file path=xl/sharedStrings.xml><?xml version="1.0" encoding="utf-8"?>
<sst xmlns="http://schemas.openxmlformats.org/spreadsheetml/2006/main" count="1645" uniqueCount="304">
  <si>
    <t>Anzahl der betreuten Kinder</t>
  </si>
  <si>
    <t>Insgesamt</t>
  </si>
  <si>
    <t>Davon</t>
  </si>
  <si>
    <t>Mit pädagogischer Ausbildung</t>
  </si>
  <si>
    <t>Ohne Qualifikation</t>
  </si>
  <si>
    <t>Anzahl</t>
  </si>
  <si>
    <t>in %</t>
  </si>
  <si>
    <t>5 und mehr</t>
  </si>
  <si>
    <t>Land</t>
  </si>
  <si>
    <t>Davon nach Anzahl der betreuten Kinder</t>
  </si>
  <si>
    <t>Deutschland</t>
  </si>
  <si>
    <t>Westdeutschland</t>
  </si>
  <si>
    <t>Ostdeutschland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</si>
  <si>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</si>
  <si>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</si>
  <si>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</si>
  <si>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</si>
  <si>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</si>
  <si>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</si>
  <si>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</si>
  <si>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</si>
  <si>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</si>
  <si>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</si>
  <si>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</si>
  <si>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</si>
  <si>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</si>
  <si>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</si>
  <si>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</si>
  <si>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</si>
  <si>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in Prozentpunkten</t>
  </si>
  <si>
    <t xml:space="preserve">Quelle: Statistische Ämter des Bundes und der Länder, Kinder- und Jugendhilfestatistik, eigene Berechnungen </t>
  </si>
  <si>
    <t xml:space="preserve">Gruppen mit einer Altersspanne von bis zu 3 Jahrgängen </t>
  </si>
  <si>
    <t>Gruppen mit einer Altersspanne 
von mehr als 3 Jahrgängen</t>
  </si>
  <si>
    <t>Mit ausschließlich 
unter 
3-Jährigen</t>
  </si>
  <si>
    <t xml:space="preserve">Mit ausschließlich unter 4-Jährigen </t>
  </si>
  <si>
    <t>Mit Kindern aller Altersgruppen</t>
  </si>
  <si>
    <t>Mit Kindern ab 2 Jahren</t>
  </si>
  <si>
    <t>Mit 1 oder 2 
2-Jährigen in der Gruppe</t>
  </si>
  <si>
    <t>Mit 3 und mehr 
2-Jährigen in der Gruppe</t>
  </si>
  <si>
    <t>Median (Vollzeitbeschäftigungsäquivalent : Ganztagsinanspruchnahmeäquivalente)</t>
  </si>
  <si>
    <t>/</t>
  </si>
  <si>
    <t>Mit ausschließlich 
unter 3-Jährigen</t>
  </si>
  <si>
    <t>Mit 1 oder 2 
2-Jährigen</t>
  </si>
  <si>
    <t xml:space="preserve">Mit 3 und mehr 
2-Jährigen </t>
  </si>
  <si>
    <r>
      <t>Deutschland</t>
    </r>
    <r>
      <rPr>
        <vertAlign val="superscript"/>
        <sz val="9"/>
        <color indexed="8"/>
        <rFont val="Arial"/>
        <family val="2"/>
      </rPr>
      <t>1)</t>
    </r>
  </si>
  <si>
    <t>X</t>
  </si>
  <si>
    <t>in Median (Vollzeitbeschäftigungsäquivalent : Ganztagsinanspruchnahmeäquivalente)</t>
  </si>
  <si>
    <t>Quelle: Statistische Ämter des Bundes und der Länder, Kinder- und Jugendhilfestatistik, Forschungsdatenzentrum der Statistischen Landesämter, eigene Berechnungen</t>
  </si>
  <si>
    <t>2011/12</t>
  </si>
  <si>
    <t>2012/13</t>
  </si>
  <si>
    <t>2013/14</t>
  </si>
  <si>
    <t>2014/15</t>
  </si>
  <si>
    <t>2015/16</t>
  </si>
  <si>
    <t>* Es werden auch Fachschulen erfasst, die neben dem Bildungsgang Sozialpädagogik weitere Bildungsgänge anbieten und nicht explizit als Fachschulen/Fachakademien für Sozialpädagogik bezeichnet werden.</t>
  </si>
  <si>
    <t>2008/09</t>
  </si>
  <si>
    <t>2009/10</t>
  </si>
  <si>
    <t>2010/11</t>
  </si>
  <si>
    <r>
      <t>Westdeutschland</t>
    </r>
    <r>
      <rPr>
        <vertAlign val="superscript"/>
        <sz val="9"/>
        <color indexed="8"/>
        <rFont val="Arial"/>
        <family val="2"/>
      </rPr>
      <t>1)</t>
    </r>
  </si>
  <si>
    <t>* Die Ausbildung zur Kinderpflegerin bzw. zum Kinderpfleger wird nur in den dargestellten Ländern angeboten.</t>
  </si>
  <si>
    <t>Ausbildungsabschlüsse am Ende des Schuljahres …</t>
  </si>
  <si>
    <r>
      <t>Hochrechnung</t>
    </r>
    <r>
      <rPr>
        <vertAlign val="superscript"/>
        <sz val="9"/>
        <color indexed="8"/>
        <rFont val="Arial"/>
        <family val="2"/>
      </rPr>
      <t>1)</t>
    </r>
  </si>
  <si>
    <t>2016/17</t>
  </si>
  <si>
    <t xml:space="preserve">Deutschland </t>
  </si>
  <si>
    <t>-</t>
  </si>
  <si>
    <t>Niedersachen</t>
  </si>
  <si>
    <t>* Die Ausbildung zur Sozialassistentin bzw. zum Sozialassistenten wird nur in den dargestellten Ländern angeboten.</t>
  </si>
  <si>
    <t>Art und Umfang 
der pädagogischen Qualifizierung</t>
  </si>
  <si>
    <t>Fachpädagogische Ausbildung ohne Qualifizierungskurs</t>
  </si>
  <si>
    <t>Fachpädagogische Ausbildung und Qualifizierungskurs &gt;= 160 Stunden</t>
  </si>
  <si>
    <t>Fachpädagogische Ausbildung und Qualifizierungskurs &lt; 160 Stunden</t>
  </si>
  <si>
    <t>Qualifizierungskurs &gt;= 160 Stunden, ohne fachpädag. Ausbildung</t>
  </si>
  <si>
    <t>Qualifizierungskurs &lt; 160 Stunden, ohne fachpädag. Ausbildung</t>
  </si>
  <si>
    <t>(Noch) keine tätigkeitsbezog. Qualifikation</t>
  </si>
  <si>
    <t>Jahr</t>
  </si>
  <si>
    <t>38,5 und mehr Wochen-stunden</t>
  </si>
  <si>
    <t>32 bis unter 38,5 Wochen-stunden</t>
  </si>
  <si>
    <t>Staatlich anerkannte Kindheits-pädagoginnen/ 
-pädagogen</t>
  </si>
  <si>
    <t>Praktikantinnen/
Praktikanten/
In Ausbildung</t>
  </si>
  <si>
    <t>Ohne 
Ausbildung</t>
  </si>
  <si>
    <t>1) Diplom-Sozialpädagoginnen/-pädagogen; Diplom-Pädagoginnen/-pädagogen; Diplom-Sozialarbeiterinnen/-arbeiter; Diplom-Erziehungswissenschaftlerinnen/-wissenschaftler; Diplom-Heilpädagoginnen/-pädagogen (FH).</t>
  </si>
  <si>
    <t>2) Erzieherinnen/Erzieher, Heilpädagoginnen/Heilpädagogen (FS); Heilerzieherinnnen/-erzieher; Heilerziehungspflegerinnen/-pfleger.</t>
  </si>
  <si>
    <t>3) Kinderpflegerinnen/-pfleger; Sozialassistentinnen/-assistenten; Familienpflegerinnen/-pfleger u. ä.</t>
  </si>
  <si>
    <t>4) Soziale und medizinische Helferberufe; sonstige soziale und sozialpädagogische Kurzausbildung.</t>
  </si>
  <si>
    <t>5) Kinder- und Jugendlichentherapeutinnen/-therapeuten; Psychologische Psychotherapeutinnen/-therapeuten; Psychologinnen/ Psychologen mit Hochschulabschluss; Beschäftigungs- und Arbeitstherapeutinnen/-therapeuten; Ärztinnen/Ärzte; Kinderkrankenschwestern/-pfleger; Krankengymnastinnen/-gymnasten; Masseurinnen/Masseure; Medizinische Bademeisterinnen/Bademeister; Logopädinnen/Logopäden.</t>
  </si>
  <si>
    <t>6) Sonderschullehrerinnen/-lehrer; Fachschullehrerinnen/-lehrer; Beschäftigte mit einer Abschlussprüfung für den mittleren Dienst; Beschäftigte mit einer Abschlussprüfung für den gehobenen Dienst; Beschäftigte mit einem Abschluss für sonstige Verwaltungsberufe; Hauswirtschaftsleiterinnen/-leiter; Hauswirtschafterinnen/-wirtschafter; Kaufmannsgehilfinnen/-gehilfen; Facharbeiterinnen/Facharbeiter; Meisterinnen/Meister; Beschäftigte mit einem künstlerischen Berufsausbildungsabschluss; Beschäftigte mit einem sonstigen Berufsausbildungsabschluss.</t>
  </si>
  <si>
    <r>
      <t>Diplom-Sozial-pädagoginnen/ 
-pädagogen 
u. Ä.</t>
    </r>
    <r>
      <rPr>
        <vertAlign val="superscript"/>
        <sz val="9"/>
        <color indexed="8"/>
        <rFont val="Arial"/>
        <family val="2"/>
      </rPr>
      <t>1)</t>
    </r>
  </si>
  <si>
    <r>
      <t>Erzieherinnen/ Erzieher</t>
    </r>
    <r>
      <rPr>
        <vertAlign val="superscript"/>
        <sz val="9"/>
        <color indexed="8"/>
        <rFont val="Arial"/>
        <family val="2"/>
      </rPr>
      <t>2)</t>
    </r>
  </si>
  <si>
    <r>
      <t>Kinder-
pflegerinnen/
-pfleger</t>
    </r>
    <r>
      <rPr>
        <vertAlign val="superscript"/>
        <sz val="9"/>
        <color indexed="8"/>
        <rFont val="Arial"/>
        <family val="2"/>
      </rPr>
      <t xml:space="preserve">3) </t>
    </r>
  </si>
  <si>
    <r>
      <t>Sonstige Sozial- und Erziehungs-berufe</t>
    </r>
    <r>
      <rPr>
        <vertAlign val="superscript"/>
        <sz val="9"/>
        <color indexed="8"/>
        <rFont val="Arial"/>
        <family val="2"/>
      </rPr>
      <t>4)</t>
    </r>
  </si>
  <si>
    <r>
      <t>Gesundheits-dienstberufe</t>
    </r>
    <r>
      <rPr>
        <vertAlign val="superscript"/>
        <sz val="9"/>
        <color indexed="8"/>
        <rFont val="Arial"/>
        <family val="2"/>
      </rPr>
      <t>5)</t>
    </r>
  </si>
  <si>
    <r>
      <t>Andere Abschlüsse</t>
    </r>
    <r>
      <rPr>
        <vertAlign val="superscript"/>
        <sz val="9"/>
        <color indexed="8"/>
        <rFont val="Arial"/>
        <family val="2"/>
      </rPr>
      <t>6)</t>
    </r>
  </si>
  <si>
    <r>
      <t>Diplom-Sozial-pädagoginnen/ 
-pädagogen u. Ä.</t>
    </r>
    <r>
      <rPr>
        <vertAlign val="superscript"/>
        <sz val="9"/>
        <color indexed="8"/>
        <rFont val="Arial"/>
        <family val="2"/>
      </rPr>
      <t>1)</t>
    </r>
  </si>
  <si>
    <r>
      <t>Sonstige Sozial- und Erziehungsberufe</t>
    </r>
    <r>
      <rPr>
        <vertAlign val="superscript"/>
        <sz val="9"/>
        <color indexed="8"/>
        <rFont val="Arial"/>
        <family val="2"/>
      </rPr>
      <t>4)</t>
    </r>
  </si>
  <si>
    <t>Veränderungen 2017 zu 2015</t>
  </si>
  <si>
    <t>in Prozent-punkten</t>
  </si>
  <si>
    <t>38,5 und mehr Wochenstunden</t>
  </si>
  <si>
    <r>
      <t xml:space="preserve">* Ohne Personal, das in Gruppen mit ausschließlich Schulkindern tätig ist, und ohne freigestellte Leitungstätige. Personen, die im ersten Arbeitsbereich Leitungstätigkeiten ausüben und im zweiten als Gruppenleitung, Zweitkraft, zur Förderung von Kindern mit Behinderungen oder gruppenübergreifend tätig sind, werden dem pädagogischen Personal zugeordnet. In </t>
    </r>
    <r>
      <rPr>
        <b/>
        <sz val="8.5"/>
        <color indexed="8"/>
        <rFont val="Arial"/>
        <family val="2"/>
      </rPr>
      <t>B2</t>
    </r>
    <r>
      <rPr>
        <sz val="8.5"/>
        <color indexed="8"/>
        <rFont val="Arial"/>
        <family val="2"/>
      </rPr>
      <t xml:space="preserve"> ergeben sich aufgrund unterschiedlicher Abgrenzungen andere Werte. </t>
    </r>
  </si>
  <si>
    <t>Pädagogisches Personal</t>
  </si>
  <si>
    <t>Verwaltung</t>
  </si>
  <si>
    <t>Zusammen</t>
  </si>
  <si>
    <t>Gruppenleitung, Zweitkräfte und gruppenübergreifend Tätige</t>
  </si>
  <si>
    <t>Förderung von Kindern mit Behinderungen</t>
  </si>
  <si>
    <t>Einrichtungsleitung</t>
  </si>
  <si>
    <t>1. Arbeits-bereich</t>
  </si>
  <si>
    <t>2. Arbeits-bereich</t>
  </si>
  <si>
    <t>(320.745)</t>
  </si>
  <si>
    <t>−</t>
  </si>
  <si>
    <t>(19.658)</t>
  </si>
  <si>
    <t>Veränderung zwischen …</t>
  </si>
  <si>
    <t>2002 und 2006</t>
  </si>
  <si>
    <t>2006 und 2013</t>
  </si>
  <si>
    <t>2015 und 2013</t>
  </si>
  <si>
    <t>2017 und 2015</t>
  </si>
  <si>
    <t>(249.776)</t>
  </si>
  <si>
    <t>(14.997)</t>
  </si>
  <si>
    <t>(63.015)</t>
  </si>
  <si>
    <t>(3.293)</t>
  </si>
  <si>
    <t>Haus-wirtschaft/ Technik</t>
  </si>
  <si>
    <t>Differenz 2015/16 zu 2011/12</t>
  </si>
  <si>
    <r>
      <t>1991</t>
    </r>
    <r>
      <rPr>
        <vertAlign val="superscript"/>
        <sz val="9"/>
        <color indexed="8"/>
        <rFont val="Arial"/>
        <family val="2"/>
      </rPr>
      <t>1)2)</t>
    </r>
  </si>
  <si>
    <r>
      <t>2006</t>
    </r>
    <r>
      <rPr>
        <vertAlign val="superscript"/>
        <sz val="9"/>
        <color indexed="8"/>
        <rFont val="Arial"/>
        <family val="2"/>
      </rPr>
      <t>3)</t>
    </r>
  </si>
  <si>
    <t>Unter 20</t>
  </si>
  <si>
    <t>20 bis unter 25</t>
  </si>
  <si>
    <t>25 bis unter 30</t>
  </si>
  <si>
    <t>30 bis unter 35</t>
  </si>
  <si>
    <t>35 bis unter 40</t>
  </si>
  <si>
    <t>40 bis unter 45</t>
  </si>
  <si>
    <t>45 bis unter 50</t>
  </si>
  <si>
    <t>50 bis unter 55</t>
  </si>
  <si>
    <t>55 bis unter 60</t>
  </si>
  <si>
    <t>60 bis unter 65</t>
  </si>
  <si>
    <t>65 und mehr</t>
  </si>
  <si>
    <t xml:space="preserve">   Darunter: unter 30</t>
  </si>
  <si>
    <t xml:space="preserve">   Darunter: 30 bis unter 45</t>
  </si>
  <si>
    <t>1) 1990 wird Westdeutschland einschließlich Berlin-West ausgewiesen.</t>
  </si>
  <si>
    <t>2) 1991 wird Ostdeutschland einschließlich Berlin-Ost ausgewiesen.</t>
  </si>
  <si>
    <t>3) 2006 wurden Leitungskräfte nicht zum pädagogischen Personal gerechnet.</t>
  </si>
  <si>
    <t>Veränderung 2017 zu 2015</t>
  </si>
  <si>
    <t>Leitungsaufgabe</t>
  </si>
  <si>
    <t>Leitungskräfte insgesamt</t>
  </si>
  <si>
    <t>unter 
19 Stunden</t>
  </si>
  <si>
    <t>19 bis unter 32 Stunden</t>
  </si>
  <si>
    <t xml:space="preserve">38,5 und mehr Stunden </t>
  </si>
  <si>
    <t>Leitung und weitere Aufgaben</t>
  </si>
  <si>
    <t>Keine Leitungsaufgabe</t>
  </si>
  <si>
    <t>Vollständig freigestellte Leitung</t>
  </si>
  <si>
    <t>2017/18</t>
  </si>
  <si>
    <t>·</t>
  </si>
  <si>
    <t>Kindertages-einrichtungen</t>
  </si>
  <si>
    <r>
      <t>Kindertages-pflege</t>
    </r>
    <r>
      <rPr>
        <vertAlign val="superscript"/>
        <sz val="9"/>
        <color indexed="8"/>
        <rFont val="Arial"/>
        <family val="2"/>
      </rPr>
      <t>1)</t>
    </r>
  </si>
  <si>
    <t>1) Vor 2006 wurden keine Daten zur Kindertagespflege erhoben.</t>
  </si>
  <si>
    <t>Personal in der Kindertages-betreuung</t>
  </si>
  <si>
    <t>Veränderung seit 2006</t>
  </si>
  <si>
    <t>Veränderung 2017 zu 2007</t>
  </si>
  <si>
    <t>Veränderung 2017 zu 2006</t>
  </si>
  <si>
    <t>Darunter: 55 und mehr</t>
  </si>
  <si>
    <t>Veränderung 
2014/15 zu 2010/11</t>
  </si>
  <si>
    <t>Veränderungen 2017 zu 2007</t>
  </si>
  <si>
    <t>Quelle: Statistische Ämter des Bundes und der Länder, Kinder- und Jugendhilfestatistik, eigene Berechnungen</t>
  </si>
  <si>
    <t>Unter 19 Wochenstunden</t>
  </si>
  <si>
    <t>1) Die Ergebnisse der Jahre 2015/16 bis 2017/18 sind Hochrechnungen auf der Basis der Dynamik der Anfängerinnen und Anfänger jeweils drei Jahre zuvor.</t>
  </si>
  <si>
    <t>Veränderung 2017 zu 2012</t>
  </si>
  <si>
    <r>
      <t>Kinderpflegerinnen/
-pfleger</t>
    </r>
    <r>
      <rPr>
        <vertAlign val="superscript"/>
        <sz val="9"/>
        <color indexed="8"/>
        <rFont val="Arial"/>
        <family val="2"/>
      </rPr>
      <t xml:space="preserve">3) </t>
    </r>
  </si>
  <si>
    <r>
      <t>Gesundheitsdienstberufe</t>
    </r>
    <r>
      <rPr>
        <vertAlign val="superscript"/>
        <sz val="9"/>
        <color indexed="8"/>
        <rFont val="Arial"/>
        <family val="2"/>
      </rPr>
      <t>5)</t>
    </r>
  </si>
  <si>
    <t>Unter 3-Jährige</t>
  </si>
  <si>
    <t>Tagespflege</t>
  </si>
  <si>
    <t>Westliche Flächenländer</t>
  </si>
  <si>
    <t>Östliche Flächenländer</t>
  </si>
  <si>
    <t>Stadtstaaten</t>
  </si>
  <si>
    <t>Gesamtpersonalbedarf</t>
  </si>
  <si>
    <t>Tagespflegepersonen</t>
  </si>
  <si>
    <t>Maximaler Personalbedarf in Deutschland im Vergleich zu 2016 (zu unterschiedlichen Zeitpunkten)</t>
  </si>
  <si>
    <t>60 und mehr</t>
  </si>
  <si>
    <t>3- bis unter
6,5-Jährige</t>
  </si>
  <si>
    <t>in Kindertages-einrichtungen</t>
  </si>
  <si>
    <t>Zurück zum Inhalt</t>
  </si>
  <si>
    <t>Anteil in %</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</si>
  <si>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</si>
  <si>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</si>
  <si>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</si>
  <si>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</si>
  <si>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</si>
  <si>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</si>
  <si>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</si>
  <si>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</si>
  <si>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</si>
  <si>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</si>
  <si>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</si>
  <si>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</si>
  <si>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</si>
  <si>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Staatlich anerkannte Kindheitspädagoginnen/ 
-pädagogen</t>
  </si>
  <si>
    <t>19 bis 
unter 
32 Wochen-stunden</t>
  </si>
  <si>
    <t>19 bis unter 
32 Wochenstunden</t>
  </si>
  <si>
    <t>32 bis unter 
38,5 Wochenstunden</t>
  </si>
  <si>
    <t>32 bis unter 
38,5 Stunden</t>
  </si>
  <si>
    <t>Kindergartengruppen</t>
  </si>
  <si>
    <t>Altersgemischte Gruppen</t>
  </si>
  <si>
    <t>&lt;25%</t>
  </si>
  <si>
    <t>25 bis &lt; 50%</t>
  </si>
  <si>
    <t>50 bis &lt; 75%</t>
  </si>
  <si>
    <t xml:space="preserve"> &gt;=75%</t>
  </si>
  <si>
    <t>Median (Vollzeitbeschäftigungsäquivalent: Ganztagsinanspruchnahmeäuquivalent)</t>
  </si>
  <si>
    <t>Gruppen mit ausschließlich unter 3-Jährigen</t>
  </si>
  <si>
    <t>unter 25%</t>
  </si>
  <si>
    <t>25% und mehr</t>
  </si>
  <si>
    <t>Gruppen mit ausschließlich unter 
3-jährigen Kindern</t>
  </si>
  <si>
    <t>Anteil der Kinder mit nichtdeutscher Familiensprache an allen Kindern in der Gruppe</t>
  </si>
  <si>
    <t>Differenz zwischen Gruppen mit &lt;25% Kindern und Gruppen mit &gt;=75% Kindern mit nichtdeutscher Familiensprache</t>
  </si>
  <si>
    <t>Tab. C4-22web: Tagespflegepersonen 2006 und 2017 nach Art und Umfang der pädagogischen Qualifizierung und Anzahl der betreuten Kinder*</t>
  </si>
  <si>
    <t xml:space="preserve">* Ohne Leitungskräfte, die in Horten tätig sind. </t>
  </si>
  <si>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</si>
  <si>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t>** Zwischen 2006 und 2010 wurden Leitungskräfte nicht zum pädagogischen Personal gezählt.</t>
  </si>
  <si>
    <r>
      <t xml:space="preserve">* Ohne Personal, das in Horten und in Gruppen mit ausschließlich Schulkindern tätig ist sowie ohne Verwaltungstätige.In </t>
    </r>
    <r>
      <rPr>
        <b/>
        <sz val="8.5"/>
        <rFont val="Arial"/>
        <family val="2"/>
      </rPr>
      <t xml:space="preserve">B2 </t>
    </r>
    <r>
      <rPr>
        <sz val="8.5"/>
        <rFont val="Arial"/>
        <family val="2"/>
      </rPr>
      <t>ergeben sich aufgrund unterschiedlicher Abgrenzungen andere Werte.</t>
    </r>
  </si>
  <si>
    <t>Tab. C4-19web: Absolventinnen und Absolventen des Ausbildungsgangs zur Erzieherin und zum Erzieher für die Schuljahre 2010/11 bis 2017/18 nach Ländern (Anzahl, ab 2015/16 Hochrechnung)</t>
  </si>
  <si>
    <t>Tab. C4-21web: Absolventinnen und Absolventen des Ausbildungsgangs zur Sozialassistentin und zum Sozialassistenten für die Schuljahre 2008/09 bis 2014/15 nach Ländern*</t>
  </si>
  <si>
    <t>Tab. C4-20web: Absolventinnen und Absolventen des Ausbildungsgangs zur Kinderpflegerin und zum Kinderpfleger für die Schuljahre 2008/09 bis 2014/15 nach Ländern*</t>
  </si>
  <si>
    <t>Tabellen/Abbildungen aus dem Anhang der Buchpublikation</t>
  </si>
  <si>
    <t>Ergänzende Tabellen/Abbildungen im Internet</t>
  </si>
  <si>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</si>
  <si>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t>* Einschließlich des Stundenvolumens für Leitungsaufgaben. Der ausgewiesene Personalschlüssel gibt nicht die tatsächliche Fachkraft-Kind-Relation in den Gruppen wieder.</t>
  </si>
  <si>
    <t>** Einrichtungen ohne feste Gruppenstruktur werden nicht ausgewiesen, da für sie die Ausweisung eines gruppenbezogenen Personalschlüssels nicht sinnvoll ist.</t>
  </si>
  <si>
    <t>Tab. C4-4A: Personalschlüssel* 2017 nach Gruppenformen**/*** und Ländern (Median)</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</si>
  <si>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rFont val="Arial"/>
        <family val="2"/>
      </rPr>
      <t>B2</t>
    </r>
    <r>
      <rPr>
        <sz val="8.5"/>
        <rFont val="Arial"/>
        <family val="2"/>
      </rPr>
      <t xml:space="preserve"> ausgewiesenen Beschäftigten unterscheidet.</t>
    </r>
  </si>
  <si>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indexed="8"/>
        <rFont val="Arial"/>
        <family val="2"/>
      </rPr>
      <t>B2</t>
    </r>
    <r>
      <rPr>
        <sz val="8.5"/>
        <color indexed="8"/>
        <rFont val="Arial"/>
        <family val="2"/>
      </rPr>
      <t xml:space="preserve"> ausgewiesenen Beschäftigten unterscheidet.</t>
    </r>
  </si>
  <si>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</si>
  <si>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indexed="8"/>
        <rFont val="Arial"/>
        <family val="2"/>
      </rPr>
      <t>B2</t>
    </r>
    <r>
      <rPr>
        <sz val="8.5"/>
        <color indexed="8"/>
        <rFont val="Arial"/>
        <family val="2"/>
      </rPr>
      <t xml:space="preserve"> ausgewiesenen Beschäftigten unterscheidet.</t>
    </r>
  </si>
  <si>
    <t>Tab. C4-12web: Personalschlüssel* 2012 bis 2017 nach Gruppenformen** und Ländern (Median)</t>
  </si>
  <si>
    <t>* Inklusive des Stundenvolumens für Leitungsaufgaben. Der ausgewiesene Personalschlüssel gibt nicht die tatsächliche Fachkraft-Kind-Relation in den Gruppen wieder.</t>
  </si>
  <si>
    <t>Tab. C4-17web: Kindertagespflegepersonen 2013 bis 2017 nach Anzahl der betreuten Kinder und Ländern</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</si>
  <si>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theme="1"/>
        <rFont val="Arial"/>
        <family val="2"/>
      </rPr>
      <t>B2</t>
    </r>
    <r>
      <rPr>
        <sz val="8.5"/>
        <color theme="1"/>
        <rFont val="Arial"/>
        <family val="2"/>
      </rPr>
      <t xml:space="preserve"> ausgewiesenen Beschäftigten unterscheidet.</t>
    </r>
  </si>
  <si>
    <t xml:space="preserve">Inhalt </t>
  </si>
  <si>
    <t>Quelle: Statistische Ämter des Bundes und der Länder, Kinder- und Jugendhilfestatistik 2017, Forschungsdatenzentrum der Statistischen Landesämter, eigene Berechnungen</t>
  </si>
  <si>
    <t xml:space="preserve">Quelle: Statistische Ämter des Bundes und der Länder, Fachserie 11, Reihe 2, Bildung und Kultur - Berufliche Schulen; Nachrecherchen der Weiterbildungsinitiative Frühpädagogische Fachkräfte bei den Statistischen Landesämtern, eigene Berechnungen </t>
  </si>
  <si>
    <t>Tab. C4-6web: Tagespflegepersonen 2007 bis 2017 nach Art und Umfang der pädagogischen Qualifizierung und Ländergruppen</t>
  </si>
  <si>
    <t>Tab. C4-16web: Durchschnittliche Anzahl betreuter Kinder pro Kindertagespflegeperson 2006 bis 2017 (Anzahl)</t>
  </si>
  <si>
    <t>Davon in</t>
  </si>
  <si>
    <t xml:space="preserve">*** Kinder eines Altersjahrgangs, die in den dargestellten Gruppenformen in zwei Formen zugeordnet werden können, werden nur einer Gruppenform zugeordnet.     
</t>
  </si>
  <si>
    <t>3) Kinderpflegerinnen/-pfleger; Sozialassistentinnen/-assistenten; Familienpflegerinnen/-pfleger u. Ä.</t>
  </si>
  <si>
    <t xml:space="preserve">Tab. C4-3A: Tagespflegepersonen 2007 bis 2017 nach Art und Umfang der pädagogischen Qualifizierung </t>
  </si>
  <si>
    <r>
      <t>Bremen</t>
    </r>
    <r>
      <rPr>
        <vertAlign val="superscript"/>
        <sz val="9"/>
        <color indexed="8"/>
        <rFont val="Arial"/>
        <family val="2"/>
      </rPr>
      <t>1)</t>
    </r>
  </si>
  <si>
    <t>1) Daten von Bremen des Schuljahres 2015/16 liegen nicht vor.</t>
  </si>
  <si>
    <t>Quelle: Statistische Ämter des Bundes und der Länder, Kinder– und Jugendhilfestatistik, Forschungsdatenzentrum der Statistischen Landesämter, eigene Berechnungen</t>
  </si>
  <si>
    <t xml:space="preserve">Tab. C4-16web: Durchschnittliche Anzahl betreuter Kinder pro Kindertagespflegeperson 2006 bis 2017 </t>
  </si>
  <si>
    <r>
      <t xml:space="preserve">*** Ohne Personal, das in Horten und in Gruppen mit ausschließlich Schulkindern tätig ist, sowie ohne Verwaltungstätige.In </t>
    </r>
    <r>
      <rPr>
        <b/>
        <sz val="8.5"/>
        <color indexed="8"/>
        <rFont val="Arial"/>
        <family val="2"/>
      </rPr>
      <t>B2</t>
    </r>
    <r>
      <rPr>
        <sz val="8.5"/>
        <color indexed="8"/>
        <rFont val="Arial"/>
        <family val="2"/>
      </rPr>
      <t xml:space="preserve"> ergeben sich aufgrund unterschiedlicher Abgrenzungen andere Werte.</t>
    </r>
  </si>
  <si>
    <t>Tab. C4-1A: Pädagogisches Personal in Kindertageseinrichtungen*/**/*** und Kindertagespflegepersonen 1994 bis 2017 nach Ländergruppen</t>
  </si>
  <si>
    <t>Ländergruppe</t>
  </si>
  <si>
    <t>Im Alter von … Jahren</t>
  </si>
  <si>
    <t>Quelle: Rauschenbach, T., Schilling, M. &amp; Meiner-Teubner, C. (2017). Plätze. Personal. Finanzen – der Kita-Ausbau geht weiter. Dortmund: Eigenverlag Forschungsverbund DJI/ TU Dortmund an der Fakultät 12 der TU Dortmund, S. 26f. https://www.dji.de/fileadmin/user_upload/bibs2017/rauschenbach_schilling_plaetze_personal_finanzen.pdf. Zugriff: 07.05.2018</t>
  </si>
  <si>
    <t>Tab. C4-9web: Kindertagespflegepersonen 2006 und 2015 bis 2017 nach Altersgruppen und Ländergruppen</t>
  </si>
  <si>
    <t>*** 2006 wurden Leitungskräfte nicht zum pädagogischen Personal gerechnet.</t>
  </si>
  <si>
    <t>Tab. C4-13web: Personalschlüssel* für Einrichtungen mit Gruppen mit Kindern mit Behinderung, die Eingliederungshilfe erhalten, 2017 nach Ländern</t>
  </si>
  <si>
    <t>Gruppen mit Kindern mit Behinderung, die Eingliederungshilfe erhalten, …</t>
  </si>
  <si>
    <t>* Inklusive des Stundenvolumens für Leitungsaufgaben. Der ausgewiesene Personal-schlüssel gibt nicht die tatsächliche Fachkraft-Kind-Relation in den Gruppen wieder.</t>
  </si>
  <si>
    <t>** Der ausgewiesene Personalschlüssel gibt nicht die tatsächliche Erzieher-Kind-Relation in den Gruppen wieder. Zur (geänderten) Berechnungsgrundlage vgl. Fuchs-Rechlin, K. (2013). Genauer hingeschaut – Personalausstattung in KiTas schlechter als gedacht. KomDat Jugendhilfe, 1, S. 12-15. Zur Aussagekraft der Berechnung vgl. Fuchs-Rechlin, K. (2010). Erkenntnispotenziale der neuen Kinder- und Jugendhilfestatistik. In: Autorengruppe Bildungsberichterstattung (Hrsg.): Indikatorenentwicklung für den nationalen Bildungsbericht „Bildung in Deutschland“. Berlin, S. 55-77.</t>
  </si>
  <si>
    <t>*** Einrichtungen ohne feste Gruppenstruktur werden nicht ausgewiesen, da für sie die Ausweisung eines gruppenbezogenen Personalschlüssels nicht sinnvoll ist.</t>
  </si>
  <si>
    <t>Tab. C4-14web: Personalschlüssel*/** 2017 nach Gruppenformen***, dem Anteil an Kindern mit nichtdeutscher Familiensprache und Ländergruppen (Median)</t>
  </si>
  <si>
    <t>Tab. C4-15web: Personalschlüssel*/** 2017 nach Gruppenformen***, dem Anteil an Kindern mit nichtdeutscher Familiensprache und Länder (Median)</t>
  </si>
  <si>
    <t>Gruppenform</t>
  </si>
  <si>
    <t>Veränderung 2017 zu 2013</t>
  </si>
  <si>
    <t>Tab. C4-18web:  Fachschulen/Fachakademien für Sozialpädagogik* in den Schuljahren 2011/12 bis 2015/16 nach Ländern (Anzahl)</t>
  </si>
  <si>
    <t>Personal in Kindertageseinrichtungen</t>
  </si>
  <si>
    <t>Tab. C4-2A: Pädagogisches Personal in Kindertageseinrichtungen*/** 2016 und 2017 nach Ausbildungsabschlüssen und Ländergruppen</t>
  </si>
  <si>
    <t>Tab. C4-5web:  Pädagogisches Personal in Kindertageseinrichtungen*/** 2007 bis 2017 nach Ausbildungsabschlüssen und Ländern</t>
  </si>
  <si>
    <t>Tab. C4-7web: Pädagogisches Personal in Kindertageseinrichtungen*/** 1991, 2006 und 2013 bis 2017 nach Altersgruppen und Ländergruppen</t>
  </si>
  <si>
    <t>Tab. C4-10web: Pädagogisches Personal in Kindertageseinrichtungen*/**/*** 2007 und 2017 nach Umfang der Beschäftigung und Ländergruppen</t>
  </si>
  <si>
    <t>Tab. C4-11web: Pädagogisches Personal in Kindertageseinrichtungen*/** 2017 nach Umfang der Beschäftigung und Ländern</t>
  </si>
  <si>
    <t>Tab. C4-23web: Personal in Kindertageseinrichtungen* 2002 und 2006 bis 2017 nach Arbeitsbereich**, Art der Tätigkeit und Ländergruppen</t>
  </si>
  <si>
    <t>Tab. C4-24web: Leitungskräfte in Kindertageseinrichtungen* 2017 nach Beschäftigungsumfang und Ländergruppen</t>
  </si>
  <si>
    <r>
      <t>Gruppen für Kinder zwischen
 3 Jahren und dem Schuleintritt</t>
    </r>
    <r>
      <rPr>
        <vertAlign val="superscript"/>
        <sz val="9"/>
        <rFont val="Arial"/>
        <family val="2"/>
      </rPr>
      <t>1)</t>
    </r>
  </si>
  <si>
    <r>
      <t>Berlin</t>
    </r>
    <r>
      <rPr>
        <vertAlign val="superscript"/>
        <sz val="9"/>
        <color indexed="8"/>
        <rFont val="Arial"/>
        <family val="2"/>
      </rPr>
      <t>2)</t>
    </r>
  </si>
  <si>
    <r>
      <t>Ostdeutschland</t>
    </r>
    <r>
      <rPr>
        <vertAlign val="superscript"/>
        <sz val="9"/>
        <rFont val="Arial"/>
        <family val="2"/>
      </rPr>
      <t>2)</t>
    </r>
  </si>
  <si>
    <r>
      <t>Deutschland</t>
    </r>
    <r>
      <rPr>
        <vertAlign val="superscript"/>
        <sz val="9"/>
        <color indexed="8"/>
        <rFont val="Arial"/>
        <family val="2"/>
      </rPr>
      <t>2)</t>
    </r>
  </si>
  <si>
    <r>
      <t>Ostdeutschland</t>
    </r>
    <r>
      <rPr>
        <vertAlign val="superscript"/>
        <sz val="9"/>
        <color indexed="8"/>
        <rFont val="Arial"/>
        <family val="2"/>
      </rPr>
      <t>2)</t>
    </r>
  </si>
  <si>
    <t>1) Diese Gruppe beinhaltet auch Kinder, die ggf. der Gruppen mit ausschließlich unter 4-Jährigen oder Gruppen mit Kindern aller Altersgruppen angehören. Daher ist der Personalschlüssel für Gruppen für Kinder zwischen 3 Jahren und dem Schuleintritt seperat zu betrachten.</t>
  </si>
  <si>
    <t>2) Ohne Berlin: In Berlin werden fast alle Einrichtungen statistisch als Einrichtungen ohne feste Gruppenstruktur erfasst, auch wenn in Einrichtungen mit einer festen Gruppenstruktur gearbeitet wird. Aus diesem Grund sind keine weiteren Aussagen dazu möglich, welche Gruppenformen Kinder unter 3 Jahren nutzen und wie der Personaleinsatz in den Gruppen gestaltet wird.</t>
  </si>
  <si>
    <t>Unter 
19 Wochen-stunden</t>
  </si>
  <si>
    <t>Personalersatzbedarf (keine Zuordnung zur Altersstruktur der Kinder möglich)</t>
  </si>
  <si>
    <t>Personalmehrbedarf aufgrund demografischer Veränderungen
und nicht erfüllter Elternwünsche für …</t>
  </si>
  <si>
    <t>Tab. C4-8web: Personalbedarf aufgrund demografischer Veränderungen, absehbarem Personalersatzbedarf und nicht erfüllter Elternwünsche 2016 bis 2025 nach Altersgruppen
und Ländergruppen (Anzahl Personal kumulativ gegenüber 2016)</t>
  </si>
  <si>
    <t>bis zu einem Anteil
von 10%</t>
  </si>
  <si>
    <t>mit einem Anteil
von mehr als 10%</t>
  </si>
  <si>
    <t>Anteil der Kinder mit nichtdeutscher Familiensprache
an allen Kindern in der Gruppe</t>
  </si>
  <si>
    <t>1) Bremen wurde in der Veränderung zwischen 2014/15 zu 2010/11 nur in 2010/11 berücksichtigt.</t>
  </si>
  <si>
    <t>Nur
Qualifizierungskurs 
160 Stunden und mehr</t>
  </si>
  <si>
    <t>Nur
Qualifizierungskurs mit weniger als 
160 Stunden</t>
  </si>
  <si>
    <t>Tab. C4-8web: Personalbedarf aufgrund demografischer Veränderungen, absehbarem Personalersatzbedarf und nicht erfüllter Elternwünsche 2016 bis 2025 nach Altersgruppen</t>
  </si>
  <si>
    <t>Tab. C4-19web: Absolventinnen und Absolventen des Ausbildungsgangs zur Erzieherin und zum Erzieher für die Schuljahre 2010/11 bis 2017/18 nach Ländern</t>
  </si>
  <si>
    <t>Tab. C4-1A: Pädagogisches Personal in Kindertageseinrichtungen und Kindertagespflegepersonen 1994 bis 2017 nach Ländergruppen</t>
  </si>
  <si>
    <t>Tab. C4-2A: Pädagogisches Personal in Kindertageseinrichtungen 2016 und 2017 nach Ausbildungsabschlüssen und Ländergruppen</t>
  </si>
  <si>
    <t xml:space="preserve">Tab. C4-4A: Personalschlüssel 2017 nach Gruppenformen und Ländern </t>
  </si>
  <si>
    <t>Tab. C4-5web:  Pädagogisches Personal in Kindertageseinrichtungen 2007 bis 2017 nach Ausbildungsabschlüssen und Ländern</t>
  </si>
  <si>
    <t>Tab. C4-7web: Pädagogisches Personal in Kindertageseinrichtungen 1991, 2006 und 2013 bis 2017 nach Altersgruppen und Ländergruppen</t>
  </si>
  <si>
    <t>Tab. C4-10web: Pädagogisches Personal in Kindertageseinrichtungen 2007 und 2017 nach Umfang der Beschäftigung und Ländergruppen</t>
  </si>
  <si>
    <t>Tab. C4-11web: Pädagogisches Personal in Kindertageseinrichtungen 2017 nach Umfang der Beschäftigung und Ländern</t>
  </si>
  <si>
    <t>Tab. C4-12web: Personalschlüssel 2012 bis 2017 nach Gruppenformen und Ländern</t>
  </si>
  <si>
    <t>Tab. C4-13web: Personalschlüssel für Einrichtungen mit Gruppen mit Kindern mit Behinderung, die Eingliederungshilfe erhalten, 2017 nach Ländern</t>
  </si>
  <si>
    <t>Tab. C4-14web: Personalschlüssel 2017 nach Gruppenformen, dem Anteil an Kindern mit nichtdeutscher Familiensprache und Ländergruppen</t>
  </si>
  <si>
    <t xml:space="preserve">Tab. C4-15web: Personalschlüssel 2017 nach Gruppenformen, dem Anteil an Kindern mit nichtdeutscher Familiensprache und Länder </t>
  </si>
  <si>
    <t xml:space="preserve">Tab. C4-18web:  Fachschulen/Fachakademien für Sozialpädagogik in den Schuljahren 2011/12 bis 2015/16 nach Ländern </t>
  </si>
  <si>
    <t>Tab. C4-20web: Absolventinnen und Absolventen des Ausbildungsgangs zur Kinderpflegerin und zum Kinderpfleger für die Schuljahre 2008/09 bis 2014/15 nach Ländern</t>
  </si>
  <si>
    <t>Tab. C4-21web: Absolventinnen und Absolventen des Ausbildungsgangs zur Sozialassistentin und zum Sozialassistenten für die Schuljahre 2008/09 bis 2014/15 nach Ländern</t>
  </si>
  <si>
    <t>Tab. C4-22web: Tagespflegepersonen 2006 und 2017 nach Art und Umfang der pädagogischen Qualifizierung und Anzahl der betreuten Kinder</t>
  </si>
  <si>
    <t>Tab. C4-23web: Personal in Kindertageseinrichtungen 2002 und 2006 bis 2017 nach Arbeitsbereich, Art der Tätigkeit und Ländergruppen</t>
  </si>
  <si>
    <t>Tab. C4-24web: Leitungskräfte in Kindertageseinrichtungen 2017 nach Beschäftigungsumfang und Ländergruppen</t>
  </si>
</sst>
</file>

<file path=xl/styles.xml><?xml version="1.0" encoding="utf-8"?>
<styleSheet xmlns="http://schemas.openxmlformats.org/spreadsheetml/2006/main" xmlns:mc="http://schemas.openxmlformats.org/markup-compatibility/2006" xmlns:x14ac="http://schemas.microsoft.com/office/spreadsheetml/2009/9/ac" mc:Ignorable="x14ac">
  <numFmts count="45">
    <numFmt numFmtId="41" formatCode="_-* #,##0\ _€_-;\-* #,##0\ _€_-;_-* &quot;-&quot;\ _€_-;_-@_-"/>
    <numFmt numFmtId="44" formatCode="_-* #,##0.00\ &quot;€&quot;_-;\-* #,##0.00\ &quot;€&quot;_-;_-* &quot;-&quot;??\ &quot;€&quot;_-;_-@_-"/>
    <numFmt numFmtId="43" formatCode="_-* #,##0.00\ _€_-;\-* #,##0.00\ _€_-;_-* &quot;-&quot;??\ _€_-;_-@_-"/>
    <numFmt numFmtId="164" formatCode="##\ ##\ ##\ ###"/>
    <numFmt numFmtId="165" formatCode="##\ ##"/>
    <numFmt numFmtId="166" formatCode="##\ ##\ #"/>
    <numFmt numFmtId="167" formatCode="##\ ##\ ##"/>
    <numFmt numFmtId="168" formatCode="0.0"/>
    <numFmt numFmtId="169" formatCode="_(* #,##0.00_);_(* \(#,##0.00\);_(* &quot;-&quot;??_);_(@_)"/>
    <numFmt numFmtId="170" formatCode="_-* #,##0.00\ _D_M_-;\-* #,##0.00\ _D_M_-;_-* &quot;-&quot;??\ _D_M_-;_-@_-"/>
    <numFmt numFmtId="171" formatCode="#\ ###\ ##0;\-#\ ###\ ##0;\-;@"/>
    <numFmt numFmtId="172" formatCode="#,##0.0"/>
    <numFmt numFmtId="173" formatCode="_-* #,##0.00\ [$€-1]_-;\-* #,##0.00\ [$€-1]_-;_-* &quot;-&quot;??\ [$€-1]_-"/>
    <numFmt numFmtId="174" formatCode="#,##0_);\(#,##0\)"/>
    <numFmt numFmtId="175" formatCode="_(&quot;€&quot;* #,##0.00_);_(&quot;€&quot;* \(#,##0.00\);_(&quot;€&quot;* &quot;-&quot;??_);_(@_)"/>
    <numFmt numFmtId="176" formatCode="\ #\ ###\ ###\ ##0\ \ ;\ \–###\ ###\ ##0\ \ ;\ * \–\ \ ;\ * @\ \ "/>
    <numFmt numFmtId="177" formatCode="General_)"/>
    <numFmt numFmtId="178" formatCode="###\ ###\ ###\ \ ;\-###\ ###\ ###\ \ ;\-\ \ ;@\ *."/>
    <numFmt numFmtId="179" formatCode="mm/dd/yyyy\ hh:mm:ss"/>
    <numFmt numFmtId="180" formatCode="_(* #,##0_);_(* \(#,##0\);_(* &quot;-&quot;_);_(@_)"/>
    <numFmt numFmtId="181" formatCode="_(&quot;$&quot;* #,##0.00_);_(&quot;$&quot;* \(#,##0.00\);_(&quot;$&quot;* &quot;-&quot;??_);_(@_)"/>
    <numFmt numFmtId="182" formatCode="_(&quot;$&quot;* #,##0_);_(&quot;$&quot;* \(#,##0\);_(&quot;$&quot;* &quot;-&quot;_);_(@_)"/>
    <numFmt numFmtId="183" formatCode="@\ *."/>
    <numFmt numFmtId="184" formatCode="0.0_)"/>
    <numFmt numFmtId="185" formatCode="\ @\ *."/>
    <numFmt numFmtId="186" formatCode="\+#\ ###\ ##0;\-\ #\ ###\ ##0;\-"/>
    <numFmt numFmtId="187" formatCode="* &quot;[&quot;#0&quot;]&quot;"/>
    <numFmt numFmtId="188" formatCode="*+\ #\ ###\ ###\ ##0.0;\-\ #\ ###\ ###\ ##0.0;* &quot;&quot;\-&quot;&quot;"/>
    <numFmt numFmtId="189" formatCode="\+\ #\ ###\ ###\ ##0.0;\-\ #\ ###\ ###\ ##0.0;* &quot;&quot;\-&quot;&quot;"/>
    <numFmt numFmtId="190" formatCode="* &quot;[&quot;#0\ \ &quot;]&quot;"/>
    <numFmt numFmtId="191" formatCode="##\ ###\ ##0"/>
    <numFmt numFmtId="192" formatCode="#\ ###\ ###"/>
    <numFmt numFmtId="193" formatCode="#\ ###\ ##0.0;\-\ #\ ###\ ##0.0;\-"/>
    <numFmt numFmtId="194" formatCode="_([$€]* #,##0.00_);_([$€]* \(#,##0.00\);_([$€]* &quot;-&quot;??_);_(@_)"/>
    <numFmt numFmtId="195" formatCode="\ \ \ @\ *."/>
    <numFmt numFmtId="196" formatCode="###\ ###\ ###__"/>
    <numFmt numFmtId="197" formatCode="###\ ###\ \ \ ;\-###\ ###\ \ \ ;\-\ \ \ ;@\ *."/>
    <numFmt numFmtId="198" formatCode="_-* #,##0.00\ &quot;DM&quot;_-;\-* #,##0.00\ &quot;DM&quot;_-;_-* &quot;-&quot;??\ &quot;DM&quot;_-;_-@_-"/>
    <numFmt numFmtId="199" formatCode="_-* #,##0\ _€_-;\-* #,##0\ _€_-;_-* &quot;-&quot;??\ _€_-;_-@_-"/>
    <numFmt numFmtId="200" formatCode="\+0.0;\ \-0.0"/>
    <numFmt numFmtId="201" formatCode="\+0;\ \-0"/>
    <numFmt numFmtId="202" formatCode="###0.0"/>
    <numFmt numFmtId="203" formatCode="\+#,##0;\ \-#,##0"/>
    <numFmt numFmtId="204" formatCode="\+#,##0.0;\ \-#,##0.0"/>
    <numFmt numFmtId="205" formatCode="_-* #,##0.0\ _€_-;\-* #,##0.0\ _€_-;_-* &quot;-&quot;??\ _€_-;_-@_-"/>
  </numFmts>
  <fonts count="25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0"/>
      <name val="MetaNormalLF-Roman"/>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1"/>
      <color indexed="8"/>
      <name val="Calibri"/>
      <family val="2"/>
    </font>
    <font>
      <sz val="10"/>
      <color indexed="8"/>
      <name val="Arial"/>
      <family val="2"/>
    </font>
    <font>
      <u/>
      <sz val="10"/>
      <color indexed="12"/>
      <name val="MetaNormalLF-Roman"/>
      <family val="2"/>
    </font>
    <font>
      <sz val="10"/>
      <name val="MetaNormalLF-Roman"/>
      <family val="2"/>
    </font>
    <font>
      <u/>
      <sz val="10"/>
      <color indexed="12"/>
      <name val="MS Sans Serif"/>
      <family val="2"/>
    </font>
    <font>
      <sz val="11"/>
      <color indexed="8"/>
      <name val="Calibri"/>
      <family val="2"/>
      <scheme val="minor"/>
    </font>
    <font>
      <sz val="10"/>
      <name val="Arial"/>
      <family val="2"/>
    </font>
    <font>
      <u/>
      <sz val="10"/>
      <color indexed="12"/>
      <name val="Arial"/>
      <family val="2"/>
    </font>
    <font>
      <sz val="9"/>
      <name val="Arial"/>
      <family val="2"/>
    </font>
    <font>
      <sz val="9"/>
      <color indexed="8"/>
      <name val="Arial"/>
      <family val="2"/>
    </font>
    <font>
      <sz val="11"/>
      <color indexed="10"/>
      <name val="Calibri"/>
      <family val="2"/>
    </font>
    <font>
      <b/>
      <sz val="10"/>
      <name val="Arial"/>
      <family val="2"/>
    </font>
    <font>
      <b/>
      <sz val="11"/>
      <color indexed="8"/>
      <name val="Calibri"/>
      <family val="2"/>
    </font>
    <font>
      <sz val="8"/>
      <color indexed="8"/>
      <name val="Arial"/>
      <family val="2"/>
    </font>
    <font>
      <sz val="11"/>
      <color indexed="9"/>
      <name val="Calibri"/>
      <family val="2"/>
    </font>
    <font>
      <b/>
      <sz val="11"/>
      <color indexed="63"/>
      <name val="Calibri"/>
      <family val="2"/>
    </font>
    <font>
      <b/>
      <sz val="11"/>
      <color indexed="10"/>
      <name val="Calibri"/>
      <family val="2"/>
    </font>
    <font>
      <sz val="8"/>
      <name val="Arial"/>
      <family val="2"/>
    </font>
    <font>
      <i/>
      <sz val="11"/>
      <color indexed="23"/>
      <name val="Calibri"/>
      <family val="2"/>
    </font>
    <font>
      <b/>
      <sz val="8"/>
      <color indexed="8"/>
      <name val="MS Sans Serif"/>
      <family val="2"/>
    </font>
    <font>
      <sz val="11"/>
      <color indexed="17"/>
      <name val="Calibri"/>
      <family val="2"/>
    </font>
    <font>
      <u/>
      <sz val="10"/>
      <color indexed="12"/>
      <name val="MetaNormalLF-Roman"/>
    </font>
    <font>
      <sz val="11"/>
      <color indexed="19"/>
      <name val="Calibri"/>
      <family val="2"/>
    </font>
    <font>
      <sz val="11"/>
      <color indexed="20"/>
      <name val="Calibri"/>
      <family val="2"/>
    </font>
    <font>
      <sz val="12"/>
      <name val="Arial"/>
      <family val="2"/>
    </font>
    <font>
      <b/>
      <sz val="8"/>
      <name val="Arial"/>
      <family val="2"/>
    </font>
    <font>
      <b/>
      <sz val="15"/>
      <color indexed="60"/>
      <name val="Calibri"/>
      <family val="2"/>
    </font>
    <font>
      <b/>
      <sz val="13"/>
      <color indexed="60"/>
      <name val="Calibri"/>
      <family val="2"/>
    </font>
    <font>
      <b/>
      <sz val="11"/>
      <color indexed="60"/>
      <name val="Calibri"/>
      <family val="2"/>
    </font>
    <font>
      <b/>
      <sz val="18"/>
      <color indexed="60"/>
      <name val="Cambria"/>
      <family val="2"/>
    </font>
    <font>
      <b/>
      <sz val="11"/>
      <color indexed="9"/>
      <name val="Calibri"/>
      <family val="2"/>
    </font>
    <font>
      <sz val="7"/>
      <name val="Arial"/>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u/>
      <sz val="10"/>
      <color indexed="12"/>
      <name val="Courier"/>
      <family val="3"/>
    </font>
    <font>
      <sz val="9"/>
      <color indexed="8"/>
      <name val="Verdana"/>
      <family val="2"/>
    </font>
    <font>
      <sz val="9"/>
      <color indexed="60"/>
      <name val="Century Gothic"/>
      <family val="2"/>
    </font>
    <font>
      <sz val="10"/>
      <color indexed="8"/>
      <name val="MetaNormalLF-Roman"/>
      <family val="2"/>
    </font>
    <font>
      <sz val="10"/>
      <name val="Helvetica-Narrow"/>
      <family val="2"/>
    </font>
    <font>
      <sz val="10"/>
      <name val="NewCenturySchlbk"/>
      <family val="1"/>
    </font>
    <font>
      <sz val="12"/>
      <name val="MetaNormalLF-Roman"/>
      <family val="2"/>
    </font>
    <font>
      <sz val="10"/>
      <name val="Arial MT"/>
    </font>
    <font>
      <sz val="12"/>
      <name val="Arial MT"/>
    </font>
    <font>
      <sz val="10"/>
      <name val="Helvetica-Narrow"/>
    </font>
    <font>
      <sz val="10"/>
      <name val="NewCenturySchlbk"/>
    </font>
    <font>
      <sz val="10"/>
      <color indexed="9"/>
      <name val="Arial"/>
      <family val="2"/>
    </font>
    <font>
      <sz val="10"/>
      <color theme="1"/>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Calibri"/>
      <family val="2"/>
      <scheme val="minor"/>
    </font>
    <font>
      <sz val="9"/>
      <color rgb="FF3F3F76"/>
      <name val="MetaNormalLF-Roman"/>
      <family val="2"/>
    </font>
    <font>
      <i/>
      <sz val="9"/>
      <color rgb="FF7F7F7F"/>
      <name val="MetaNormalLF-Roman"/>
      <family val="2"/>
    </font>
    <font>
      <sz val="9"/>
      <color rgb="FF006100"/>
      <name val="MetaNormalLF-Roman"/>
      <family val="2"/>
    </font>
    <font>
      <u/>
      <sz val="11"/>
      <color theme="10"/>
      <name val="Calibri"/>
      <family val="2"/>
      <scheme val="minor"/>
    </font>
    <font>
      <u/>
      <sz val="10"/>
      <color theme="10"/>
      <name val="Courier"/>
      <family val="3"/>
    </font>
    <font>
      <u/>
      <sz val="9"/>
      <color theme="10"/>
      <name val="Century Gothic"/>
      <family val="2"/>
    </font>
    <font>
      <u/>
      <sz val="11"/>
      <color theme="10"/>
      <name val="Calibri"/>
      <family val="2"/>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9"/>
      <color rgb="FFFA7D00"/>
      <name val="MetaNormalLF-Roman"/>
      <family val="2"/>
    </font>
    <font>
      <sz val="9"/>
      <color rgb="FFFF0000"/>
      <name val="MetaNormalLF-Roman"/>
      <family val="2"/>
    </font>
    <font>
      <b/>
      <sz val="9"/>
      <color theme="0"/>
      <name val="MetaNormalLF-Roman"/>
      <family val="2"/>
    </font>
    <font>
      <sz val="9"/>
      <color theme="1"/>
      <name val="Arial"/>
      <family val="2"/>
    </font>
    <font>
      <sz val="11"/>
      <color theme="1"/>
      <name val="Arial"/>
      <family val="2"/>
    </font>
    <font>
      <b/>
      <sz val="10"/>
      <color indexed="8"/>
      <name val="Arial"/>
      <family val="2"/>
    </font>
    <font>
      <sz val="11"/>
      <name val="Arial"/>
      <family val="2"/>
    </font>
    <font>
      <sz val="12"/>
      <name val="MetaNormalLF-Roman"/>
    </font>
    <font>
      <u/>
      <sz val="10"/>
      <color indexed="12"/>
      <name val="Helvetica-Narrow"/>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2"/>
      <color indexed="12"/>
      <name val="MetaNormalLF-Roman"/>
      <family val="2"/>
    </font>
    <font>
      <u/>
      <sz val="12"/>
      <color indexed="12"/>
      <name val="MetaNormalLF-Roman"/>
      <family val="2"/>
    </font>
    <font>
      <b/>
      <sz val="8.5"/>
      <color indexed="12"/>
      <name val="MS Sans Serif"/>
      <family val="2"/>
    </font>
    <font>
      <sz val="10"/>
      <name val="Times New Roman"/>
      <family val="1"/>
    </font>
    <font>
      <u/>
      <sz val="8"/>
      <color indexed="12"/>
      <name val="Tahoma"/>
      <family val="2"/>
    </font>
    <font>
      <sz val="6"/>
      <name val="Arial"/>
      <family val="2"/>
    </font>
    <font>
      <b/>
      <u/>
      <sz val="10"/>
      <color indexed="8"/>
      <name val="MS Sans Serif"/>
      <family val="2"/>
    </font>
    <font>
      <b/>
      <sz val="8.5"/>
      <color indexed="8"/>
      <name val="MS Sans Serif"/>
      <family val="2"/>
    </font>
    <font>
      <sz val="8"/>
      <color indexed="8"/>
      <name val="MS Sans Serif"/>
      <family val="2"/>
    </font>
    <font>
      <sz val="7.5"/>
      <name val="Arial"/>
      <family val="2"/>
    </font>
    <font>
      <b/>
      <sz val="9"/>
      <color theme="1"/>
      <name val="MetaNormalLF-Roman"/>
      <family val="2"/>
    </font>
    <font>
      <b/>
      <sz val="10"/>
      <color theme="1"/>
      <name val="Arial"/>
      <family val="2"/>
    </font>
    <font>
      <sz val="9"/>
      <color indexed="8"/>
      <name val="Calibri"/>
      <family val="2"/>
    </font>
    <font>
      <sz val="11"/>
      <color indexed="8"/>
      <name val="Arial"/>
      <family val="2"/>
    </font>
    <font>
      <sz val="10"/>
      <color theme="0"/>
      <name val="MetaNormalLF-Roman"/>
      <family val="2"/>
    </font>
    <font>
      <sz val="10"/>
      <color theme="0"/>
      <name val="Arial"/>
      <family val="2"/>
    </font>
    <font>
      <sz val="9"/>
      <color indexed="9"/>
      <name val="Calibri"/>
      <family val="2"/>
    </font>
    <font>
      <sz val="11"/>
      <color indexed="9"/>
      <name val="Arial"/>
      <family val="2"/>
    </font>
    <font>
      <b/>
      <sz val="10"/>
      <color rgb="FF3F3F3F"/>
      <name val="MetaNormalLF-Roman"/>
      <family val="2"/>
    </font>
    <font>
      <b/>
      <sz val="9"/>
      <color indexed="63"/>
      <name val="Calibri"/>
      <family val="2"/>
    </font>
    <font>
      <b/>
      <sz val="11"/>
      <color indexed="63"/>
      <name val="Arial"/>
      <family val="2"/>
    </font>
    <font>
      <sz val="10"/>
      <color indexed="20"/>
      <name val="Arial"/>
      <family val="2"/>
    </font>
    <font>
      <b/>
      <sz val="10"/>
      <color indexed="10"/>
      <name val="Arial"/>
      <family val="2"/>
    </font>
    <font>
      <b/>
      <sz val="10"/>
      <color indexed="10"/>
      <name val="MetaNormalLF-Roman"/>
      <family val="2"/>
    </font>
    <font>
      <b/>
      <sz val="9"/>
      <color indexed="10"/>
      <name val="Calibri"/>
      <family val="2"/>
    </font>
    <font>
      <b/>
      <sz val="11"/>
      <color indexed="10"/>
      <name val="Calibri"/>
      <family val="2"/>
      <scheme val="minor"/>
    </font>
    <font>
      <b/>
      <sz val="11"/>
      <color indexed="52"/>
      <name val="Arial"/>
      <family val="2"/>
    </font>
    <font>
      <b/>
      <sz val="10"/>
      <color indexed="9"/>
      <name val="Arial"/>
      <family val="2"/>
    </font>
    <font>
      <sz val="9"/>
      <name val="Times"/>
      <family val="1"/>
    </font>
    <font>
      <sz val="9"/>
      <name val="Helv"/>
    </font>
    <font>
      <sz val="10"/>
      <color rgb="FF3F3F76"/>
      <name val="Arial"/>
      <family val="2"/>
    </font>
    <font>
      <sz val="10"/>
      <color rgb="FF3F3F76"/>
      <name val="MetaNormalLF-Roman"/>
      <family val="2"/>
    </font>
    <font>
      <sz val="9"/>
      <color indexed="62"/>
      <name val="Calibri"/>
      <family val="2"/>
    </font>
    <font>
      <sz val="11"/>
      <color indexed="62"/>
      <name val="Arial"/>
      <family val="2"/>
    </font>
    <font>
      <b/>
      <sz val="10"/>
      <color theme="1"/>
      <name val="MetaNormalLF-Roman"/>
      <family val="2"/>
    </font>
    <font>
      <b/>
      <sz val="9"/>
      <color indexed="8"/>
      <name val="Calibri"/>
      <family val="2"/>
    </font>
    <font>
      <b/>
      <sz val="11"/>
      <color indexed="8"/>
      <name val="Arial"/>
      <family val="2"/>
    </font>
    <font>
      <i/>
      <sz val="10"/>
      <color rgb="FF7F7F7F"/>
      <name val="Arial"/>
      <family val="2"/>
    </font>
    <font>
      <i/>
      <sz val="10"/>
      <color rgb="FF7F7F7F"/>
      <name val="MetaNormalLF-Roman"/>
      <family val="2"/>
    </font>
    <font>
      <i/>
      <sz val="9"/>
      <color indexed="23"/>
      <name val="Calibri"/>
      <family val="2"/>
    </font>
    <font>
      <i/>
      <sz val="11"/>
      <color indexed="23"/>
      <name val="Arial"/>
      <family val="2"/>
    </font>
    <font>
      <sz val="8.5"/>
      <color indexed="8"/>
      <name val="MS Sans Serif"/>
      <family val="2"/>
    </font>
    <font>
      <i/>
      <sz val="10"/>
      <color indexed="23"/>
      <name val="Arial"/>
      <family val="2"/>
    </font>
    <font>
      <sz val="10"/>
      <color indexed="17"/>
      <name val="Arial"/>
      <family val="2"/>
    </font>
    <font>
      <sz val="10"/>
      <color rgb="FF006100"/>
      <name val="Arial"/>
      <family val="2"/>
    </font>
    <font>
      <sz val="10"/>
      <color rgb="FF006100"/>
      <name val="MetaNormalLF-Roman"/>
      <family val="2"/>
    </font>
    <font>
      <sz val="9"/>
      <color indexed="17"/>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8"/>
      <name val="Arial"/>
      <family val="2"/>
      <charset val="238"/>
    </font>
    <font>
      <sz val="10"/>
      <color indexed="10"/>
      <name val="Arial"/>
      <family val="2"/>
    </font>
    <font>
      <sz val="10"/>
      <color indexed="19"/>
      <name val="Arial"/>
      <family val="2"/>
    </font>
    <font>
      <sz val="11"/>
      <color indexed="19"/>
      <name val="Calibri"/>
      <family val="2"/>
      <scheme val="minor"/>
    </font>
    <font>
      <sz val="10"/>
      <color indexed="19"/>
      <name val="MetaNormalLF-Roman"/>
      <family val="2"/>
    </font>
    <font>
      <sz val="9"/>
      <color indexed="19"/>
      <name val="Calibri"/>
      <family val="2"/>
    </font>
    <font>
      <sz val="11"/>
      <color indexed="60"/>
      <name val="Arial"/>
      <family val="2"/>
    </font>
    <font>
      <sz val="10"/>
      <name val="MS Sans Serif"/>
      <family val="2"/>
    </font>
    <font>
      <sz val="8"/>
      <name val="Courier"/>
      <family val="3"/>
    </font>
    <font>
      <b/>
      <sz val="10"/>
      <color indexed="63"/>
      <name val="Arial"/>
      <family val="2"/>
    </font>
    <font>
      <sz val="7.5"/>
      <color indexed="8"/>
      <name val="MS Sans Serif"/>
      <family val="2"/>
    </font>
    <font>
      <sz val="10"/>
      <color rgb="FF9C0006"/>
      <name val="Arial"/>
      <family val="2"/>
    </font>
    <font>
      <sz val="10"/>
      <color rgb="FF9C0006"/>
      <name val="MetaNormalLF-Roman"/>
      <family val="2"/>
    </font>
    <font>
      <sz val="9"/>
      <color indexed="20"/>
      <name val="Calibri"/>
      <family val="2"/>
    </font>
    <font>
      <sz val="11"/>
      <color indexed="20"/>
      <name val="Arial"/>
      <family val="2"/>
    </font>
    <font>
      <sz val="10"/>
      <name val="Courier"/>
      <family val="3"/>
    </font>
    <font>
      <sz val="9"/>
      <name val="MetaNormalLF-Roman"/>
    </font>
    <font>
      <sz val="8"/>
      <name val="Bliss 2 Regular"/>
      <family val="3"/>
    </font>
    <font>
      <b/>
      <sz val="14"/>
      <name val="Helv"/>
    </font>
    <font>
      <b/>
      <sz val="12"/>
      <name val="Helv"/>
    </font>
    <font>
      <b/>
      <sz val="15"/>
      <color indexed="60"/>
      <name val="Arial"/>
      <family val="2"/>
    </font>
    <font>
      <b/>
      <sz val="15"/>
      <color indexed="60"/>
      <name val="MetaNormalLF-Roman"/>
      <family val="2"/>
    </font>
    <font>
      <b/>
      <sz val="13"/>
      <color indexed="60"/>
      <name val="Arial"/>
      <family val="2"/>
    </font>
    <font>
      <b/>
      <sz val="13"/>
      <color indexed="60"/>
      <name val="MetaNormalLF-Roman"/>
      <family val="2"/>
    </font>
    <font>
      <b/>
      <sz val="11"/>
      <color indexed="60"/>
      <name val="Arial"/>
      <family val="2"/>
    </font>
    <font>
      <b/>
      <sz val="11"/>
      <color indexed="60"/>
      <name val="MetaNormalLF-Roman"/>
      <family val="2"/>
    </font>
    <font>
      <sz val="8"/>
      <color indexed="8"/>
      <name val="Bliss 2 Regular"/>
      <family val="3"/>
    </font>
    <font>
      <sz val="10"/>
      <color indexed="10"/>
      <name val="MetaNormalLF-Roman"/>
      <family val="2"/>
    </font>
    <font>
      <sz val="9"/>
      <color indexed="10"/>
      <name val="Calibri"/>
      <family val="2"/>
    </font>
    <font>
      <sz val="11"/>
      <color indexed="52"/>
      <name val="Arial"/>
      <family val="2"/>
    </font>
    <font>
      <sz val="10"/>
      <color rgb="FFFF0000"/>
      <name val="Arial"/>
      <family val="2"/>
    </font>
    <font>
      <sz val="10"/>
      <color rgb="FFFF0000"/>
      <name val="MetaNormalLF-Roman"/>
      <family val="2"/>
    </font>
    <font>
      <sz val="11"/>
      <color indexed="10"/>
      <name val="Arial"/>
      <family val="2"/>
    </font>
    <font>
      <b/>
      <sz val="10"/>
      <color theme="0"/>
      <name val="Arial"/>
      <family val="2"/>
    </font>
    <font>
      <b/>
      <sz val="10"/>
      <color theme="0"/>
      <name val="MetaNormalLF-Roman"/>
      <family val="2"/>
    </font>
    <font>
      <b/>
      <sz val="9"/>
      <color indexed="9"/>
      <name val="Calibri"/>
      <family val="2"/>
    </font>
    <font>
      <b/>
      <sz val="11"/>
      <color indexed="9"/>
      <name val="Arial"/>
      <family val="2"/>
    </font>
    <font>
      <sz val="11"/>
      <color indexed="60"/>
      <name val="Calibri"/>
      <family val="2"/>
    </font>
    <font>
      <sz val="11"/>
      <color rgb="FF000000"/>
      <name val="Calibri"/>
      <family val="2"/>
      <scheme val="minor"/>
    </font>
    <font>
      <b/>
      <sz val="15"/>
      <color indexed="56"/>
      <name val="Calibri"/>
      <family val="2"/>
    </font>
    <font>
      <b/>
      <sz val="13"/>
      <color indexed="56"/>
      <name val="Calibri"/>
      <family val="2"/>
    </font>
    <font>
      <b/>
      <sz val="11"/>
      <color indexed="56"/>
      <name val="Calibri"/>
      <family val="2"/>
    </font>
    <font>
      <sz val="11"/>
      <color indexed="52"/>
      <name val="Calibri"/>
      <family val="2"/>
    </font>
    <font>
      <sz val="8.5"/>
      <color indexed="8"/>
      <name val="Arial"/>
      <family val="2"/>
    </font>
    <font>
      <vertAlign val="superscript"/>
      <sz val="9"/>
      <color indexed="8"/>
      <name val="Arial"/>
      <family val="2"/>
    </font>
    <font>
      <sz val="8.5"/>
      <name val="Arial"/>
      <family val="2"/>
    </font>
    <font>
      <vertAlign val="superscript"/>
      <sz val="9"/>
      <name val="Arial"/>
      <family val="2"/>
    </font>
    <font>
      <sz val="1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rgb="FFFA7D00"/>
      <name val="Calibri"/>
      <family val="2"/>
      <scheme val="minor"/>
    </font>
    <font>
      <sz val="11"/>
      <color rgb="FFFA7D00"/>
      <name val="Calibri"/>
      <family val="2"/>
      <scheme val="minor"/>
    </font>
    <font>
      <b/>
      <sz val="10"/>
      <color rgb="FFFA7D00"/>
      <name val="MetaNormalLF-Roman"/>
      <family val="2"/>
    </font>
    <font>
      <sz val="10"/>
      <color rgb="FF9C6500"/>
      <name val="MetaNormalLF-Roman"/>
      <family val="2"/>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3F3F3F"/>
      <name val="Arial"/>
      <family val="2"/>
    </font>
    <font>
      <b/>
      <sz val="10"/>
      <color rgb="FFFA7D00"/>
      <name val="Arial"/>
      <family val="2"/>
    </font>
    <font>
      <sz val="10"/>
      <color rgb="FFFA7D00"/>
      <name val="Arial"/>
      <family val="2"/>
    </font>
    <font>
      <sz val="9"/>
      <color indexed="12"/>
      <name val="Arial"/>
      <family val="2"/>
    </font>
    <font>
      <b/>
      <sz val="11"/>
      <color indexed="52"/>
      <name val="Calibri"/>
      <family val="2"/>
    </font>
    <font>
      <sz val="9"/>
      <color rgb="FF010205"/>
      <name val="Arial"/>
      <family val="2"/>
    </font>
    <font>
      <sz val="10"/>
      <name val="Arial"/>
      <family val="2"/>
    </font>
    <font>
      <u/>
      <sz val="11"/>
      <color rgb="FF0000FF"/>
      <name val="Calibri"/>
      <family val="2"/>
      <scheme val="minor"/>
    </font>
    <font>
      <u/>
      <sz val="11"/>
      <color rgb="FF800080"/>
      <name val="Calibri"/>
      <family val="2"/>
      <scheme val="minor"/>
    </font>
    <font>
      <u/>
      <sz val="10"/>
      <color indexed="12"/>
      <name val="Helvetica-Narrow"/>
    </font>
    <font>
      <sz val="8.5"/>
      <color theme="1"/>
      <name val="Arial"/>
      <family val="2"/>
    </font>
    <font>
      <sz val="9"/>
      <color indexed="40"/>
      <name val="Arial"/>
      <family val="2"/>
    </font>
    <font>
      <b/>
      <sz val="8.5"/>
      <color indexed="8"/>
      <name val="Arial"/>
      <family val="2"/>
    </font>
    <font>
      <b/>
      <sz val="8.5"/>
      <name val="Arial"/>
      <family val="2"/>
    </font>
    <font>
      <sz val="9"/>
      <color indexed="8"/>
      <name val="Symbol"/>
      <family val="1"/>
      <charset val="2"/>
    </font>
    <font>
      <sz val="10"/>
      <name val="Arial"/>
      <family val="2"/>
    </font>
    <font>
      <u/>
      <sz val="10"/>
      <color indexed="12"/>
      <name val="Arial"/>
      <family val="2"/>
    </font>
    <font>
      <i/>
      <sz val="9"/>
      <name val="Arial"/>
      <family val="2"/>
    </font>
    <font>
      <b/>
      <sz val="11"/>
      <color theme="1"/>
      <name val="Arial"/>
      <family val="2"/>
    </font>
    <font>
      <u/>
      <sz val="10"/>
      <color rgb="FF0000FF"/>
      <name val="Arial"/>
      <family val="2"/>
    </font>
    <font>
      <b/>
      <sz val="9"/>
      <name val="Arial"/>
      <family val="2"/>
    </font>
    <font>
      <b/>
      <sz val="8.5"/>
      <color theme="1"/>
      <name val="Arial"/>
      <family val="2"/>
    </font>
    <font>
      <sz val="9"/>
      <color indexed="8"/>
      <name val="Adobe Caslon Pro"/>
      <family val="1"/>
    </font>
    <font>
      <b/>
      <sz val="8"/>
      <name val="Symbol"/>
      <family val="1"/>
      <charset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9"/>
      </patternFill>
    </fill>
    <fill>
      <patternFill patternType="solid">
        <fgColor indexed="54"/>
      </patternFill>
    </fill>
    <fill>
      <patternFill patternType="solid">
        <fgColor indexed="63"/>
        <bgColor indexed="64"/>
      </patternFill>
    </fill>
    <fill>
      <patternFill patternType="solid">
        <fgColor indexed="22"/>
        <bgColor indexed="64"/>
      </patternFill>
    </fill>
    <fill>
      <patternFill patternType="solid">
        <fgColor indexed="22"/>
        <bgColor indexed="8"/>
      </patternFill>
    </fill>
    <fill>
      <patternFill patternType="solid">
        <fgColor theme="0" tint="-0.249977111117893"/>
        <bgColor indexed="64"/>
      </patternFill>
    </fill>
    <fill>
      <patternFill patternType="solid">
        <fgColor theme="0" tint="-0.14999847407452621"/>
        <bgColor indexed="64"/>
      </patternFill>
    </fill>
    <fill>
      <patternFill patternType="solid">
        <fgColor indexed="56"/>
      </patternFill>
    </fill>
    <fill>
      <patternFill patternType="solid">
        <fgColor indexed="22"/>
        <bgColor indexed="10"/>
      </patternFill>
    </fill>
    <fill>
      <patternFill patternType="solid">
        <fgColor indexed="10"/>
        <bgColor indexed="64"/>
      </patternFill>
    </fill>
    <fill>
      <patternFill patternType="solid">
        <fgColor theme="0"/>
        <bgColor indexed="64"/>
      </patternFill>
    </fill>
    <fill>
      <patternFill patternType="solid">
        <fgColor indexed="31"/>
        <bgColor indexed="64"/>
      </patternFill>
    </fill>
    <fill>
      <patternFill patternType="solid">
        <fgColor indexed="44"/>
        <bgColor indexed="8"/>
      </patternFill>
    </fill>
    <fill>
      <patternFill patternType="solid">
        <fgColor theme="2"/>
        <bgColor indexed="64"/>
      </patternFill>
    </fill>
    <fill>
      <patternFill patternType="solid">
        <fgColor rgb="FFC5D9F1"/>
        <bgColor indexed="64"/>
      </patternFill>
    </fill>
    <fill>
      <patternFill patternType="solid">
        <fgColor rgb="FFD9D9D9"/>
        <bgColor indexed="64"/>
      </patternFill>
    </fill>
    <fill>
      <patternFill patternType="solid">
        <fgColor rgb="FFBFBFBF"/>
        <bgColor indexed="64"/>
      </patternFill>
    </fill>
    <fill>
      <patternFill patternType="solid">
        <fgColor theme="3" tint="0.79998168889431442"/>
        <bgColor indexed="64"/>
      </patternFill>
    </fill>
    <fill>
      <patternFill patternType="solid">
        <fgColor rgb="FFB8CCE4"/>
        <bgColor indexed="64"/>
      </patternFill>
    </fill>
  </fills>
  <borders count="26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49"/>
      </top>
      <bottom style="double">
        <color indexed="49"/>
      </bottom>
      <diagonal/>
    </border>
    <border>
      <left/>
      <right/>
      <top style="thin">
        <color indexed="56"/>
      </top>
      <bottom style="double">
        <color indexed="56"/>
      </bottom>
      <diagonal/>
    </border>
    <border>
      <left/>
      <right/>
      <top/>
      <bottom style="thick">
        <color indexed="49"/>
      </bottom>
      <diagonal/>
    </border>
    <border>
      <left/>
      <right/>
      <top/>
      <bottom style="medium">
        <color indexed="49"/>
      </bottom>
      <diagonal/>
    </border>
    <border>
      <left/>
      <right/>
      <top/>
      <bottom style="double">
        <color indexed="10"/>
      </bottom>
      <diagonal/>
    </border>
    <border>
      <left/>
      <right/>
      <top style="thin">
        <color indexed="64"/>
      </top>
      <bottom/>
      <diagonal/>
    </border>
    <border>
      <left style="medium">
        <color indexed="64"/>
      </left>
      <right style="medium">
        <color indexed="64"/>
      </right>
      <top style="medium">
        <color indexed="64"/>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ck">
        <color indexed="64"/>
      </left>
      <right style="thick">
        <color indexed="64"/>
      </right>
      <top/>
      <bottom/>
      <diagonal/>
    </border>
    <border>
      <left/>
      <right/>
      <top/>
      <bottom style="thick">
        <color indexed="47"/>
      </bottom>
      <diagonal/>
    </border>
    <border>
      <left/>
      <right/>
      <top/>
      <bottom style="medium">
        <color indexed="47"/>
      </bottom>
      <diagonal/>
    </border>
    <border>
      <left/>
      <right/>
      <top style="thick">
        <color indexed="63"/>
      </top>
      <bottom/>
      <diagonal/>
    </border>
    <border>
      <left style="thin">
        <color indexed="49"/>
      </left>
      <right style="thin">
        <color indexed="49"/>
      </right>
      <top style="thin">
        <color indexed="49"/>
      </top>
      <bottom style="thin">
        <color indexed="49"/>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theme="4"/>
      </left>
      <right style="thin">
        <color theme="4"/>
      </right>
      <top style="thin">
        <color theme="4"/>
      </top>
      <bottom style="thin">
        <color theme="4"/>
      </bottom>
      <diagonal/>
    </border>
    <border>
      <left/>
      <right/>
      <top style="hair">
        <color indexed="64"/>
      </top>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bottom style="thin">
        <color rgb="FFAEAEAE"/>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style="thin">
        <color indexed="64"/>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diagonal/>
    </border>
  </borders>
  <cellStyleXfs count="42408">
    <xf numFmtId="0" fontId="0" fillId="0" borderId="0"/>
    <xf numFmtId="0" fontId="12" fillId="0" borderId="0"/>
    <xf numFmtId="0" fontId="13"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165" fontId="14" fillId="0" borderId="7">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0" fontId="13" fillId="39"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0" fontId="15" fillId="43"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164" fontId="14" fillId="0" borderId="7">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16" fillId="51" borderId="9" applyNumberFormat="0" applyAlignment="0" applyProtection="0"/>
    <xf numFmtId="0" fontId="17" fillId="51" borderId="10" applyNumberFormat="0" applyAlignment="0" applyProtection="0"/>
    <xf numFmtId="0" fontId="18" fillId="38" borderId="10" applyNumberFormat="0" applyAlignment="0" applyProtection="0"/>
    <xf numFmtId="0" fontId="19" fillId="0" borderId="11" applyNumberFormat="0" applyFill="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3" fillId="53" borderId="12" applyNumberFormat="0" applyFont="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36"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53" borderId="12"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35" fillId="0" borderId="0"/>
    <xf numFmtId="0" fontId="23" fillId="0" borderId="0"/>
    <xf numFmtId="0" fontId="1" fillId="0" borderId="0"/>
    <xf numFmtId="0" fontId="35" fillId="0" borderId="0"/>
    <xf numFmtId="43" fontId="1" fillId="0" borderId="0" applyFont="0" applyFill="0" applyBorder="0" applyAlignment="0" applyProtection="0"/>
    <xf numFmtId="0" fontId="23" fillId="0" borderId="0"/>
    <xf numFmtId="0" fontId="12" fillId="0" borderId="0"/>
    <xf numFmtId="0" fontId="37" fillId="0" borderId="0"/>
    <xf numFmtId="0" fontId="81" fillId="10" borderId="0" applyNumberFormat="0" applyBorder="0" applyAlignment="0" applyProtection="0"/>
    <xf numFmtId="0" fontId="13" fillId="33" borderId="0" applyNumberFormat="0" applyBorder="0" applyAlignment="0" applyProtection="0"/>
    <xf numFmtId="0" fontId="32" fillId="39" borderId="0" applyNumberFormat="0" applyBorder="0" applyAlignment="0" applyProtection="0"/>
    <xf numFmtId="0" fontId="81" fillId="10" borderId="0" applyNumberFormat="0" applyBorder="0" applyAlignment="0" applyProtection="0"/>
    <xf numFmtId="0" fontId="13" fillId="33" borderId="0" applyNumberFormat="0" applyBorder="0" applyAlignment="0" applyProtection="0"/>
    <xf numFmtId="0" fontId="81" fillId="10" borderId="0" applyNumberFormat="0" applyBorder="0" applyAlignment="0" applyProtection="0"/>
    <xf numFmtId="0" fontId="33" fillId="33" borderId="0" applyNumberFormat="0" applyBorder="0" applyAlignment="0" applyProtection="0"/>
    <xf numFmtId="0" fontId="81" fillId="14" borderId="0" applyNumberFormat="0" applyBorder="0" applyAlignment="0" applyProtection="0"/>
    <xf numFmtId="0" fontId="13" fillId="34" borderId="0" applyNumberFormat="0" applyBorder="0" applyAlignment="0" applyProtection="0"/>
    <xf numFmtId="0" fontId="32" fillId="40" borderId="0" applyNumberFormat="0" applyBorder="0" applyAlignment="0" applyProtection="0"/>
    <xf numFmtId="0" fontId="81" fillId="14" borderId="0" applyNumberFormat="0" applyBorder="0" applyAlignment="0" applyProtection="0"/>
    <xf numFmtId="0" fontId="13" fillId="34" borderId="0" applyNumberFormat="0" applyBorder="0" applyAlignment="0" applyProtection="0"/>
    <xf numFmtId="0" fontId="81" fillId="14" borderId="0" applyNumberFormat="0" applyBorder="0" applyAlignment="0" applyProtection="0"/>
    <xf numFmtId="0" fontId="33" fillId="34" borderId="0" applyNumberFormat="0" applyBorder="0" applyAlignment="0" applyProtection="0"/>
    <xf numFmtId="0" fontId="81" fillId="18" borderId="0" applyNumberFormat="0" applyBorder="0" applyAlignment="0" applyProtection="0"/>
    <xf numFmtId="0" fontId="13" fillId="35" borderId="0" applyNumberFormat="0" applyBorder="0" applyAlignment="0" applyProtection="0"/>
    <xf numFmtId="0" fontId="32" fillId="53" borderId="0" applyNumberFormat="0" applyBorder="0" applyAlignment="0" applyProtection="0"/>
    <xf numFmtId="0" fontId="81" fillId="18" borderId="0" applyNumberFormat="0" applyBorder="0" applyAlignment="0" applyProtection="0"/>
    <xf numFmtId="0" fontId="13" fillId="35" borderId="0" applyNumberFormat="0" applyBorder="0" applyAlignment="0" applyProtection="0"/>
    <xf numFmtId="0" fontId="81" fillId="18" borderId="0" applyNumberFormat="0" applyBorder="0" applyAlignment="0" applyProtection="0"/>
    <xf numFmtId="0" fontId="33" fillId="35" borderId="0" applyNumberFormat="0" applyBorder="0" applyAlignment="0" applyProtection="0"/>
    <xf numFmtId="0" fontId="81" fillId="22" borderId="0" applyNumberFormat="0" applyBorder="0" applyAlignment="0" applyProtection="0"/>
    <xf numFmtId="0" fontId="13" fillId="36" borderId="0" applyNumberFormat="0" applyBorder="0" applyAlignment="0" applyProtection="0"/>
    <xf numFmtId="0" fontId="32" fillId="38" borderId="0" applyNumberFormat="0" applyBorder="0" applyAlignment="0" applyProtection="0"/>
    <xf numFmtId="0" fontId="81" fillId="22" borderId="0" applyNumberFormat="0" applyBorder="0" applyAlignment="0" applyProtection="0"/>
    <xf numFmtId="0" fontId="13" fillId="36" borderId="0" applyNumberFormat="0" applyBorder="0" applyAlignment="0" applyProtection="0"/>
    <xf numFmtId="0" fontId="81" fillId="22" borderId="0" applyNumberFormat="0" applyBorder="0" applyAlignment="0" applyProtection="0"/>
    <xf numFmtId="0" fontId="33" fillId="36" borderId="0" applyNumberFormat="0" applyBorder="0" applyAlignment="0" applyProtection="0"/>
    <xf numFmtId="0" fontId="81" fillId="26" borderId="0" applyNumberFormat="0" applyBorder="0" applyAlignment="0" applyProtection="0"/>
    <xf numFmtId="0" fontId="13" fillId="37" borderId="0" applyNumberFormat="0" applyBorder="0" applyAlignment="0" applyProtection="0"/>
    <xf numFmtId="0" fontId="32" fillId="37" borderId="0" applyNumberFormat="0" applyBorder="0" applyAlignment="0" applyProtection="0"/>
    <xf numFmtId="0" fontId="81" fillId="26" borderId="0" applyNumberFormat="0" applyBorder="0" applyAlignment="0" applyProtection="0"/>
    <xf numFmtId="0" fontId="13" fillId="37" borderId="0" applyNumberFormat="0" applyBorder="0" applyAlignment="0" applyProtection="0"/>
    <xf numFmtId="0" fontId="81" fillId="26" borderId="0" applyNumberFormat="0" applyBorder="0" applyAlignment="0" applyProtection="0"/>
    <xf numFmtId="0" fontId="33" fillId="37" borderId="0" applyNumberFormat="0" applyBorder="0" applyAlignment="0" applyProtection="0"/>
    <xf numFmtId="0" fontId="81" fillId="30" borderId="0" applyNumberFormat="0" applyBorder="0" applyAlignment="0" applyProtection="0"/>
    <xf numFmtId="0" fontId="13" fillId="38" borderId="0" applyNumberFormat="0" applyBorder="0" applyAlignment="0" applyProtection="0"/>
    <xf numFmtId="0" fontId="32" fillId="53" borderId="0" applyNumberFormat="0" applyBorder="0" applyAlignment="0" applyProtection="0"/>
    <xf numFmtId="0" fontId="81" fillId="30" borderId="0" applyNumberFormat="0" applyBorder="0" applyAlignment="0" applyProtection="0"/>
    <xf numFmtId="0" fontId="13" fillId="38" borderId="0" applyNumberFormat="0" applyBorder="0" applyAlignment="0" applyProtection="0"/>
    <xf numFmtId="0" fontId="81" fillId="30" borderId="0" applyNumberFormat="0" applyBorder="0" applyAlignment="0" applyProtection="0"/>
    <xf numFmtId="0" fontId="33" fillId="38" borderId="0" applyNumberFormat="0" applyBorder="0" applyAlignment="0" applyProtection="0"/>
    <xf numFmtId="0" fontId="32" fillId="33" borderId="0" applyNumberFormat="0" applyBorder="0" applyAlignment="0" applyProtection="0"/>
    <xf numFmtId="0" fontId="32" fillId="56" borderId="0" applyNumberFormat="0" applyBorder="0" applyAlignment="0" applyProtection="0"/>
    <xf numFmtId="0" fontId="32" fillId="34"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53" borderId="0" applyNumberFormat="0" applyBorder="0" applyAlignment="0" applyProtection="0"/>
    <xf numFmtId="0" fontId="32" fillId="36" borderId="0" applyNumberFormat="0" applyBorder="0" applyAlignment="0" applyProtection="0"/>
    <xf numFmtId="0" fontId="32" fillId="5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53" borderId="0" applyNumberFormat="0" applyBorder="0" applyAlignment="0" applyProtection="0"/>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0" fontId="81" fillId="11" borderId="0" applyNumberFormat="0" applyBorder="0" applyAlignment="0" applyProtection="0"/>
    <xf numFmtId="0" fontId="13" fillId="39" borderId="0" applyNumberFormat="0" applyBorder="0" applyAlignment="0" applyProtection="0"/>
    <xf numFmtId="0" fontId="32" fillId="37" borderId="0" applyNumberFormat="0" applyBorder="0" applyAlignment="0" applyProtection="0"/>
    <xf numFmtId="0" fontId="81" fillId="11" borderId="0" applyNumberFormat="0" applyBorder="0" applyAlignment="0" applyProtection="0"/>
    <xf numFmtId="0" fontId="13" fillId="39" borderId="0" applyNumberFormat="0" applyBorder="0" applyAlignment="0" applyProtection="0"/>
    <xf numFmtId="0" fontId="81" fillId="11" borderId="0" applyNumberFormat="0" applyBorder="0" applyAlignment="0" applyProtection="0"/>
    <xf numFmtId="0" fontId="33" fillId="39" borderId="0" applyNumberFormat="0" applyBorder="0" applyAlignment="0" applyProtection="0"/>
    <xf numFmtId="0" fontId="81" fillId="15" borderId="0" applyNumberFormat="0" applyBorder="0" applyAlignment="0" applyProtection="0"/>
    <xf numFmtId="0" fontId="13" fillId="40" borderId="0" applyNumberFormat="0" applyBorder="0" applyAlignment="0" applyProtection="0"/>
    <xf numFmtId="0" fontId="32" fillId="40" borderId="0" applyNumberFormat="0" applyBorder="0" applyAlignment="0" applyProtection="0"/>
    <xf numFmtId="0" fontId="81" fillId="15" borderId="0" applyNumberFormat="0" applyBorder="0" applyAlignment="0" applyProtection="0"/>
    <xf numFmtId="0" fontId="13" fillId="40" borderId="0" applyNumberFormat="0" applyBorder="0" applyAlignment="0" applyProtection="0"/>
    <xf numFmtId="0" fontId="81" fillId="15" borderId="0" applyNumberFormat="0" applyBorder="0" applyAlignment="0" applyProtection="0"/>
    <xf numFmtId="0" fontId="33" fillId="40" borderId="0" applyNumberFormat="0" applyBorder="0" applyAlignment="0" applyProtection="0"/>
    <xf numFmtId="0" fontId="81" fillId="19" borderId="0" applyNumberFormat="0" applyBorder="0" applyAlignment="0" applyProtection="0"/>
    <xf numFmtId="0" fontId="13" fillId="41" borderId="0" applyNumberFormat="0" applyBorder="0" applyAlignment="0" applyProtection="0"/>
    <xf numFmtId="0" fontId="32" fillId="52" borderId="0" applyNumberFormat="0" applyBorder="0" applyAlignment="0" applyProtection="0"/>
    <xf numFmtId="0" fontId="81" fillId="19" borderId="0" applyNumberFormat="0" applyBorder="0" applyAlignment="0" applyProtection="0"/>
    <xf numFmtId="0" fontId="13" fillId="41" borderId="0" applyNumberFormat="0" applyBorder="0" applyAlignment="0" applyProtection="0"/>
    <xf numFmtId="0" fontId="81" fillId="19" borderId="0" applyNumberFormat="0" applyBorder="0" applyAlignment="0" applyProtection="0"/>
    <xf numFmtId="0" fontId="33" fillId="41" borderId="0" applyNumberFormat="0" applyBorder="0" applyAlignment="0" applyProtection="0"/>
    <xf numFmtId="0" fontId="81" fillId="23" borderId="0" applyNumberFormat="0" applyBorder="0" applyAlignment="0" applyProtection="0"/>
    <xf numFmtId="0" fontId="13" fillId="36" borderId="0" applyNumberFormat="0" applyBorder="0" applyAlignment="0" applyProtection="0"/>
    <xf numFmtId="0" fontId="32" fillId="34" borderId="0" applyNumberFormat="0" applyBorder="0" applyAlignment="0" applyProtection="0"/>
    <xf numFmtId="0" fontId="81" fillId="23" borderId="0" applyNumberFormat="0" applyBorder="0" applyAlignment="0" applyProtection="0"/>
    <xf numFmtId="0" fontId="13" fillId="36" borderId="0" applyNumberFormat="0" applyBorder="0" applyAlignment="0" applyProtection="0"/>
    <xf numFmtId="0" fontId="81" fillId="23" borderId="0" applyNumberFormat="0" applyBorder="0" applyAlignment="0" applyProtection="0"/>
    <xf numFmtId="0" fontId="33" fillId="36" borderId="0" applyNumberFormat="0" applyBorder="0" applyAlignment="0" applyProtection="0"/>
    <xf numFmtId="0" fontId="81" fillId="27" borderId="0" applyNumberFormat="0" applyBorder="0" applyAlignment="0" applyProtection="0"/>
    <xf numFmtId="0" fontId="13" fillId="39" borderId="0" applyNumberFormat="0" applyBorder="0" applyAlignment="0" applyProtection="0"/>
    <xf numFmtId="0" fontId="32" fillId="37" borderId="0" applyNumberFormat="0" applyBorder="0" applyAlignment="0" applyProtection="0"/>
    <xf numFmtId="0" fontId="81" fillId="27" borderId="0" applyNumberFormat="0" applyBorder="0" applyAlignment="0" applyProtection="0"/>
    <xf numFmtId="0" fontId="13" fillId="39" borderId="0" applyNumberFormat="0" applyBorder="0" applyAlignment="0" applyProtection="0"/>
    <xf numFmtId="0" fontId="81" fillId="27" borderId="0" applyNumberFormat="0" applyBorder="0" applyAlignment="0" applyProtection="0"/>
    <xf numFmtId="0" fontId="33" fillId="39" borderId="0" applyNumberFormat="0" applyBorder="0" applyAlignment="0" applyProtection="0"/>
    <xf numFmtId="0" fontId="81" fillId="31" borderId="0" applyNumberFormat="0" applyBorder="0" applyAlignment="0" applyProtection="0"/>
    <xf numFmtId="0" fontId="13" fillId="42" borderId="0" applyNumberFormat="0" applyBorder="0" applyAlignment="0" applyProtection="0"/>
    <xf numFmtId="0" fontId="32" fillId="53" borderId="0" applyNumberFormat="0" applyBorder="0" applyAlignment="0" applyProtection="0"/>
    <xf numFmtId="0" fontId="81" fillId="31" borderId="0" applyNumberFormat="0" applyBorder="0" applyAlignment="0" applyProtection="0"/>
    <xf numFmtId="0" fontId="13" fillId="42" borderId="0" applyNumberFormat="0" applyBorder="0" applyAlignment="0" applyProtection="0"/>
    <xf numFmtId="0" fontId="81" fillId="31" borderId="0" applyNumberFormat="0" applyBorder="0" applyAlignment="0" applyProtection="0"/>
    <xf numFmtId="0" fontId="33" fillId="42" borderId="0" applyNumberFormat="0" applyBorder="0" applyAlignment="0" applyProtection="0"/>
    <xf numFmtId="0" fontId="32" fillId="39" borderId="0" applyNumberFormat="0" applyBorder="0" applyAlignment="0" applyProtection="0"/>
    <xf numFmtId="0" fontId="32" fillId="51"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52" borderId="0" applyNumberFormat="0" applyBorder="0" applyAlignment="0" applyProtection="0"/>
    <xf numFmtId="0" fontId="32" fillId="36" borderId="0" applyNumberFormat="0" applyBorder="0" applyAlignment="0" applyProtection="0"/>
    <xf numFmtId="0" fontId="32" fillId="5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52" borderId="0" applyNumberFormat="0" applyBorder="0" applyAlignment="0" applyProtection="0"/>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0" fontId="82" fillId="12" borderId="0" applyNumberFormat="0" applyBorder="0" applyAlignment="0" applyProtection="0"/>
    <xf numFmtId="0" fontId="15" fillId="43" borderId="0" applyNumberFormat="0" applyBorder="0" applyAlignment="0" applyProtection="0"/>
    <xf numFmtId="0" fontId="46" fillId="37" borderId="0" applyNumberFormat="0" applyBorder="0" applyAlignment="0" applyProtection="0"/>
    <xf numFmtId="0" fontId="15" fillId="43" borderId="0" applyNumberFormat="0" applyBorder="0" applyAlignment="0" applyProtection="0"/>
    <xf numFmtId="0" fontId="79" fillId="43" borderId="0" applyNumberFormat="0" applyBorder="0" applyAlignment="0" applyProtection="0"/>
    <xf numFmtId="0" fontId="82" fillId="16" borderId="0" applyNumberFormat="0" applyBorder="0" applyAlignment="0" applyProtection="0"/>
    <xf numFmtId="0" fontId="15" fillId="40" borderId="0" applyNumberFormat="0" applyBorder="0" applyAlignment="0" applyProtection="0"/>
    <xf numFmtId="0" fontId="46" fillId="50" borderId="0" applyNumberFormat="0" applyBorder="0" applyAlignment="0" applyProtection="0"/>
    <xf numFmtId="0" fontId="15" fillId="40" borderId="0" applyNumberFormat="0" applyBorder="0" applyAlignment="0" applyProtection="0"/>
    <xf numFmtId="0" fontId="79" fillId="40" borderId="0" applyNumberFormat="0" applyBorder="0" applyAlignment="0" applyProtection="0"/>
    <xf numFmtId="0" fontId="82" fillId="20" borderId="0" applyNumberFormat="0" applyBorder="0" applyAlignment="0" applyProtection="0"/>
    <xf numFmtId="0" fontId="15" fillId="41" borderId="0" applyNumberFormat="0" applyBorder="0" applyAlignment="0" applyProtection="0"/>
    <xf numFmtId="0" fontId="46" fillId="42" borderId="0" applyNumberFormat="0" applyBorder="0" applyAlignment="0" applyProtection="0"/>
    <xf numFmtId="0" fontId="15" fillId="41" borderId="0" applyNumberFormat="0" applyBorder="0" applyAlignment="0" applyProtection="0"/>
    <xf numFmtId="0" fontId="79" fillId="41" borderId="0" applyNumberFormat="0" applyBorder="0" applyAlignment="0" applyProtection="0"/>
    <xf numFmtId="0" fontId="82" fillId="24" borderId="0" applyNumberFormat="0" applyBorder="0" applyAlignment="0" applyProtection="0"/>
    <xf numFmtId="0" fontId="15" fillId="44" borderId="0" applyNumberFormat="0" applyBorder="0" applyAlignment="0" applyProtection="0"/>
    <xf numFmtId="0" fontId="46" fillId="34" borderId="0" applyNumberFormat="0" applyBorder="0" applyAlignment="0" applyProtection="0"/>
    <xf numFmtId="0" fontId="15" fillId="44" borderId="0" applyNumberFormat="0" applyBorder="0" applyAlignment="0" applyProtection="0"/>
    <xf numFmtId="0" fontId="79" fillId="44" borderId="0" applyNumberFormat="0" applyBorder="0" applyAlignment="0" applyProtection="0"/>
    <xf numFmtId="0" fontId="82" fillId="28" borderId="0" applyNumberFormat="0" applyBorder="0" applyAlignment="0" applyProtection="0"/>
    <xf numFmtId="0" fontId="15" fillId="45" borderId="0" applyNumberFormat="0" applyBorder="0" applyAlignment="0" applyProtection="0"/>
    <xf numFmtId="0" fontId="46" fillId="37" borderId="0" applyNumberFormat="0" applyBorder="0" applyAlignment="0" applyProtection="0"/>
    <xf numFmtId="0" fontId="15" fillId="45" borderId="0" applyNumberFormat="0" applyBorder="0" applyAlignment="0" applyProtection="0"/>
    <xf numFmtId="0" fontId="79" fillId="45" borderId="0" applyNumberFormat="0" applyBorder="0" applyAlignment="0" applyProtection="0"/>
    <xf numFmtId="0" fontId="82" fillId="32" borderId="0" applyNumberFormat="0" applyBorder="0" applyAlignment="0" applyProtection="0"/>
    <xf numFmtId="0" fontId="15" fillId="46" borderId="0" applyNumberFormat="0" applyBorder="0" applyAlignment="0" applyProtection="0"/>
    <xf numFmtId="0" fontId="46" fillId="40" borderId="0" applyNumberFormat="0" applyBorder="0" applyAlignment="0" applyProtection="0"/>
    <xf numFmtId="0" fontId="15" fillId="46" borderId="0" applyNumberFormat="0" applyBorder="0" applyAlignment="0" applyProtection="0"/>
    <xf numFmtId="0" fontId="79" fillId="46" borderId="0" applyNumberFormat="0" applyBorder="0" applyAlignment="0" applyProtection="0"/>
    <xf numFmtId="0" fontId="46" fillId="43" borderId="0" applyNumberFormat="0" applyBorder="0" applyAlignment="0" applyProtection="0"/>
    <xf numFmtId="0" fontId="46" fillId="45"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52" borderId="0" applyNumberFormat="0" applyBorder="0" applyAlignment="0" applyProtection="0"/>
    <xf numFmtId="0" fontId="46" fillId="44" borderId="0" applyNumberFormat="0" applyBorder="0" applyAlignment="0" applyProtection="0"/>
    <xf numFmtId="0" fontId="46" fillId="51"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0" borderId="0" applyNumberFormat="0" applyBorder="0" applyAlignment="0" applyProtection="0"/>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0" fontId="46" fillId="45" borderId="0" applyNumberFormat="0" applyBorder="0" applyAlignment="0" applyProtection="0"/>
    <xf numFmtId="0" fontId="82" fillId="9" borderId="0" applyNumberFormat="0" applyBorder="0" applyAlignment="0" applyProtection="0"/>
    <xf numFmtId="0" fontId="15" fillId="47" borderId="0" applyNumberFormat="0" applyBorder="0" applyAlignment="0" applyProtection="0"/>
    <xf numFmtId="0" fontId="46" fillId="48" borderId="0" applyNumberFormat="0" applyBorder="0" applyAlignment="0" applyProtection="0"/>
    <xf numFmtId="0" fontId="82" fillId="13" borderId="0" applyNumberFormat="0" applyBorder="0" applyAlignment="0" applyProtection="0"/>
    <xf numFmtId="0" fontId="15" fillId="48" borderId="0" applyNumberFormat="0" applyBorder="0" applyAlignment="0" applyProtection="0"/>
    <xf numFmtId="0" fontId="46" fillId="49" borderId="0" applyNumberFormat="0" applyBorder="0" applyAlignment="0" applyProtection="0"/>
    <xf numFmtId="0" fontId="82" fillId="17" borderId="0" applyNumberFormat="0" applyBorder="0" applyAlignment="0" applyProtection="0"/>
    <xf numFmtId="0" fontId="15" fillId="49" borderId="0" applyNumberFormat="0" applyBorder="0" applyAlignment="0" applyProtection="0"/>
    <xf numFmtId="0" fontId="46" fillId="57" borderId="0" applyNumberFormat="0" applyBorder="0" applyAlignment="0" applyProtection="0"/>
    <xf numFmtId="0" fontId="82" fillId="21" borderId="0" applyNumberFormat="0" applyBorder="0" applyAlignment="0" applyProtection="0"/>
    <xf numFmtId="0" fontId="15" fillId="44" borderId="0" applyNumberFormat="0" applyBorder="0" applyAlignment="0" applyProtection="0"/>
    <xf numFmtId="0" fontId="46" fillId="45" borderId="0" applyNumberFormat="0" applyBorder="0" applyAlignment="0" applyProtection="0"/>
    <xf numFmtId="0" fontId="82" fillId="25" borderId="0" applyNumberFormat="0" applyBorder="0" applyAlignment="0" applyProtection="0"/>
    <xf numFmtId="0" fontId="15" fillId="45" borderId="0" applyNumberFormat="0" applyBorder="0" applyAlignment="0" applyProtection="0"/>
    <xf numFmtId="0" fontId="46" fillId="48" borderId="0" applyNumberFormat="0" applyBorder="0" applyAlignment="0" applyProtection="0"/>
    <xf numFmtId="0" fontId="82" fillId="29" borderId="0" applyNumberFormat="0" applyBorder="0" applyAlignment="0" applyProtection="0"/>
    <xf numFmtId="0" fontId="15" fillId="50" borderId="0" applyNumberFormat="0" applyBorder="0" applyAlignment="0" applyProtection="0"/>
    <xf numFmtId="0" fontId="47" fillId="56" borderId="9" applyNumberFormat="0" applyAlignment="0" applyProtection="0"/>
    <xf numFmtId="0" fontId="83" fillId="6" borderId="2"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47" fillId="56" borderId="9" applyNumberFormat="0" applyAlignment="0" applyProtection="0"/>
    <xf numFmtId="0" fontId="47" fillId="56" borderId="9" applyNumberFormat="0" applyAlignment="0" applyProtection="0"/>
    <xf numFmtId="0" fontId="47" fillId="56" borderId="9" applyNumberFormat="0" applyAlignment="0" applyProtection="0"/>
    <xf numFmtId="0" fontId="47" fillId="56" borderId="9" applyNumberFormat="0" applyAlignment="0" applyProtection="0"/>
    <xf numFmtId="0" fontId="3" fillId="3" borderId="0" applyNumberFormat="0" applyBorder="0" applyAlignment="0" applyProtection="0"/>
    <xf numFmtId="176" fontId="63" fillId="0" borderId="0">
      <alignment horizontal="right"/>
    </xf>
    <xf numFmtId="0" fontId="48" fillId="56" borderId="10" applyNumberFormat="0" applyAlignment="0" applyProtection="0"/>
    <xf numFmtId="0" fontId="84" fillId="6" borderId="1"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48" fillId="56" borderId="10" applyNumberFormat="0" applyAlignment="0" applyProtection="0"/>
    <xf numFmtId="0" fontId="48" fillId="56" borderId="10" applyNumberFormat="0" applyAlignment="0" applyProtection="0"/>
    <xf numFmtId="0" fontId="48" fillId="56" borderId="10" applyNumberFormat="0" applyAlignment="0" applyProtection="0"/>
    <xf numFmtId="0" fontId="48" fillId="56" borderId="10" applyNumberFormat="0" applyAlignment="0" applyProtection="0"/>
    <xf numFmtId="0" fontId="49" fillId="58" borderId="30"/>
    <xf numFmtId="0" fontId="49" fillId="0" borderId="7"/>
    <xf numFmtId="0" fontId="64" fillId="59" borderId="0">
      <alignment horizontal="center"/>
    </xf>
    <xf numFmtId="0" fontId="65" fillId="59" borderId="0">
      <alignment horizontal="center"/>
    </xf>
    <xf numFmtId="169" fontId="33" fillId="0" borderId="0" applyFont="0" applyFill="0" applyBorder="0" applyAlignment="0" applyProtection="0"/>
    <xf numFmtId="169" fontId="33" fillId="0" borderId="0" applyFont="0" applyFill="0" applyBorder="0" applyAlignment="0" applyProtection="0"/>
    <xf numFmtId="0" fontId="66" fillId="55" borderId="30" applyBorder="0">
      <protection locked="0"/>
    </xf>
    <xf numFmtId="170" fontId="1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0" fontId="43" fillId="0" borderId="31" applyAlignment="0"/>
    <xf numFmtId="0" fontId="43" fillId="0" borderId="32"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85" fillId="5" borderId="1" applyNumberFormat="0" applyAlignment="0" applyProtection="0"/>
    <xf numFmtId="0" fontId="86" fillId="5" borderId="1"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67" fillId="52" borderId="10" applyNumberFormat="0" applyAlignment="0" applyProtection="0"/>
    <xf numFmtId="0" fontId="5" fillId="5" borderId="1" applyNumberFormat="0" applyAlignment="0" applyProtection="0"/>
    <xf numFmtId="0" fontId="67" fillId="52" borderId="10" applyNumberFormat="0" applyAlignment="0" applyProtection="0"/>
    <xf numFmtId="0" fontId="67" fillId="52" borderId="10" applyNumberFormat="0" applyAlignment="0" applyProtection="0"/>
    <xf numFmtId="0" fontId="67" fillId="52" borderId="10" applyNumberFormat="0" applyAlignment="0" applyProtection="0"/>
    <xf numFmtId="0" fontId="67" fillId="52" borderId="10" applyNumberFormat="0" applyAlignment="0" applyProtection="0"/>
    <xf numFmtId="0" fontId="18" fillId="38" borderId="10" applyNumberFormat="0" applyAlignment="0" applyProtection="0"/>
    <xf numFmtId="0" fontId="19" fillId="0" borderId="11"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44" fillId="0" borderId="33" applyNumberFormat="0" applyFill="0" applyAlignment="0" applyProtection="0"/>
    <xf numFmtId="0" fontId="19" fillId="0" borderId="11"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50" fillId="0" borderId="0" applyNumberFormat="0" applyFill="0" applyBorder="0" applyAlignment="0" applyProtection="0"/>
    <xf numFmtId="0" fontId="87" fillId="0" borderId="0" applyNumberFormat="0" applyFill="0" applyBorder="0" applyAlignment="0" applyProtection="0"/>
    <xf numFmtId="0" fontId="20" fillId="0" borderId="0" applyNumberForma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0" fontId="45" fillId="59" borderId="7">
      <alignment horizontal="left"/>
    </xf>
    <xf numFmtId="0" fontId="33" fillId="59" borderId="0">
      <alignment horizontal="left"/>
    </xf>
    <xf numFmtId="0" fontId="51" fillId="60" borderId="0">
      <alignment horizontal="right" vertical="top" wrapText="1"/>
    </xf>
    <xf numFmtId="0" fontId="52" fillId="35" borderId="0" applyNumberFormat="0" applyBorder="0" applyAlignment="0" applyProtection="0"/>
    <xf numFmtId="0" fontId="88" fillId="2" borderId="0" applyNumberFormat="0" applyBorder="0" applyAlignment="0" applyProtection="0"/>
    <xf numFmtId="0" fontId="21" fillId="35" borderId="0" applyNumberFormat="0" applyBorder="0" applyAlignment="0" applyProtection="0"/>
    <xf numFmtId="174" fontId="90"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91" fillId="0" borderId="0" applyNumberFormat="0" applyFill="0" applyBorder="0" applyAlignment="0" applyProtection="0">
      <alignment vertical="top"/>
      <protection locked="0"/>
    </xf>
    <xf numFmtId="0" fontId="36" fillId="0" borderId="0" applyNumberFormat="0" applyFill="0" applyBorder="0" applyAlignment="0" applyProtection="0"/>
    <xf numFmtId="0" fontId="53" fillId="0" borderId="0" applyNumberFormat="0" applyFill="0" applyBorder="0" applyAlignment="0" applyProtection="0"/>
    <xf numFmtId="0" fontId="6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0" fontId="34"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9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0" fontId="12" fillId="59" borderId="7">
      <alignment horizontal="centerContinuous" wrapText="1"/>
    </xf>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3" fontId="56" fillId="0" borderId="0" applyFont="0" applyFill="0" applyBorder="0" applyAlignment="0" applyProtection="0"/>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7"/>
    <xf numFmtId="0" fontId="49" fillId="59" borderId="29"/>
    <xf numFmtId="0" fontId="49" fillId="59" borderId="20">
      <alignment horizontal="center" wrapText="1"/>
    </xf>
    <xf numFmtId="0" fontId="54" fillId="52" borderId="0" applyNumberFormat="0" applyBorder="0" applyAlignment="0" applyProtection="0"/>
    <xf numFmtId="0" fontId="94" fillId="4" borderId="0" applyNumberFormat="0" applyBorder="0" applyAlignment="0" applyProtection="0"/>
    <xf numFmtId="0" fontId="4" fillId="4" borderId="0" applyNumberFormat="0" applyBorder="0" applyAlignment="0" applyProtection="0"/>
    <xf numFmtId="0" fontId="22" fillId="52" borderId="0" applyNumberFormat="0" applyBorder="0" applyAlignment="0" applyProtection="0"/>
    <xf numFmtId="0" fontId="70" fillId="4" borderId="0" applyNumberFormat="0" applyBorder="0" applyAlignment="0" applyProtection="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xf numFmtId="0" fontId="95" fillId="0" borderId="0"/>
    <xf numFmtId="0" fontId="95" fillId="0" borderId="0"/>
    <xf numFmtId="0" fontId="12" fillId="0" borderId="0"/>
    <xf numFmtId="0" fontId="69" fillId="0" borderId="0"/>
    <xf numFmtId="0" fontId="1" fillId="0" borderId="0"/>
    <xf numFmtId="0" fontId="69"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69" fillId="0" borderId="0"/>
    <xf numFmtId="0" fontId="12" fillId="0" borderId="0"/>
    <xf numFmtId="0" fontId="12" fillId="0" borderId="0"/>
    <xf numFmtId="0" fontId="95" fillId="0" borderId="0"/>
    <xf numFmtId="0" fontId="1" fillId="0" borderId="0"/>
    <xf numFmtId="0" fontId="1" fillId="0" borderId="0"/>
    <xf numFmtId="0" fontId="1" fillId="0" borderId="0"/>
    <xf numFmtId="0" fontId="80" fillId="0" borderId="0"/>
    <xf numFmtId="0" fontId="95" fillId="0" borderId="0"/>
    <xf numFmtId="0" fontId="95" fillId="0" borderId="0"/>
    <xf numFmtId="0" fontId="80" fillId="0" borderId="0"/>
    <xf numFmtId="0" fontId="80" fillId="0" borderId="0"/>
    <xf numFmtId="0" fontId="95" fillId="0" borderId="0"/>
    <xf numFmtId="0" fontId="69" fillId="0" borderId="0"/>
    <xf numFmtId="0" fontId="69" fillId="0" borderId="0"/>
    <xf numFmtId="0" fontId="1" fillId="0" borderId="0"/>
    <xf numFmtId="0" fontId="1" fillId="0" borderId="0"/>
    <xf numFmtId="0" fontId="12"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3" fillId="0" borderId="0" applyFont="0" applyFill="0" applyBorder="0" applyAlignment="0" applyProtection="0"/>
    <xf numFmtId="9" fontId="6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0" fontId="49" fillId="59" borderId="7"/>
    <xf numFmtId="0" fontId="55" fillId="34" borderId="0" applyNumberFormat="0" applyBorder="0" applyAlignment="0" applyProtection="0"/>
    <xf numFmtId="0" fontId="96" fillId="3" borderId="0" applyNumberFormat="0" applyBorder="0" applyAlignment="0" applyProtection="0"/>
    <xf numFmtId="0" fontId="24" fillId="34"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95" fillId="0" borderId="0"/>
    <xf numFmtId="0" fontId="95" fillId="0" borderId="0"/>
    <xf numFmtId="0" fontId="95" fillId="0" borderId="0"/>
    <xf numFmtId="0" fontId="95" fillId="0" borderId="0"/>
    <xf numFmtId="0" fontId="9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7" fillId="0" borderId="0"/>
    <xf numFmtId="0" fontId="12" fillId="0" borderId="0"/>
    <xf numFmtId="0" fontId="12" fillId="0" borderId="0"/>
    <xf numFmtId="0" fontId="12" fillId="0" borderId="0"/>
    <xf numFmtId="0" fontId="9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9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2" fillId="0" borderId="0"/>
    <xf numFmtId="0" fontId="72" fillId="0" borderId="0"/>
    <xf numFmtId="0" fontId="77" fillId="0" borderId="0"/>
    <xf numFmtId="0" fontId="23" fillId="0" borderId="0"/>
    <xf numFmtId="0" fontId="37"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23" fillId="0" borderId="0"/>
    <xf numFmtId="0" fontId="23" fillId="0" borderId="0"/>
    <xf numFmtId="0" fontId="97" fillId="0" borderId="0"/>
    <xf numFmtId="0" fontId="12" fillId="0" borderId="0"/>
    <xf numFmtId="0" fontId="1" fillId="0" borderId="0"/>
    <xf numFmtId="0" fontId="1" fillId="0" borderId="0"/>
    <xf numFmtId="0" fontId="12" fillId="0" borderId="0"/>
    <xf numFmtId="0" fontId="12" fillId="0" borderId="0"/>
    <xf numFmtId="0" fontId="97" fillId="0" borderId="0"/>
    <xf numFmtId="0" fontId="23" fillId="0" borderId="0"/>
    <xf numFmtId="0" fontId="12" fillId="0" borderId="0"/>
    <xf numFmtId="0" fontId="12" fillId="0" borderId="0"/>
    <xf numFmtId="0" fontId="97" fillId="0" borderId="0"/>
    <xf numFmtId="0" fontId="73" fillId="0" borderId="0"/>
    <xf numFmtId="0" fontId="32" fillId="0" borderId="0"/>
    <xf numFmtId="0" fontId="12" fillId="0" borderId="0"/>
    <xf numFmtId="0" fontId="78" fillId="0" borderId="0"/>
    <xf numFmtId="0" fontId="3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9" fillId="0" borderId="0"/>
    <xf numFmtId="0" fontId="12" fillId="0" borderId="0"/>
    <xf numFmtId="0" fontId="69" fillId="0" borderId="0"/>
    <xf numFmtId="0" fontId="80" fillId="0" borderId="0"/>
    <xf numFmtId="0" fontId="12" fillId="0" borderId="0"/>
    <xf numFmtId="0" fontId="12" fillId="0" borderId="0"/>
    <xf numFmtId="0" fontId="1" fillId="0" borderId="0"/>
    <xf numFmtId="0" fontId="80" fillId="0" borderId="0"/>
    <xf numFmtId="0" fontId="1" fillId="0" borderId="0"/>
    <xf numFmtId="0" fontId="12" fillId="0" borderId="0"/>
    <xf numFmtId="0" fontId="1" fillId="0" borderId="0"/>
    <xf numFmtId="0" fontId="1" fillId="0" borderId="0"/>
    <xf numFmtId="0" fontId="12" fillId="0" borderId="0"/>
    <xf numFmtId="0" fontId="23" fillId="0" borderId="0"/>
    <xf numFmtId="0" fontId="12" fillId="0" borderId="0"/>
    <xf numFmtId="0" fontId="12" fillId="0" borderId="0"/>
    <xf numFmtId="0" fontId="12" fillId="0" borderId="0"/>
    <xf numFmtId="0" fontId="80" fillId="0" borderId="0"/>
    <xf numFmtId="0" fontId="80" fillId="0" borderId="0"/>
    <xf numFmtId="0" fontId="33" fillId="0" borderId="0"/>
    <xf numFmtId="0" fontId="33" fillId="0" borderId="0"/>
    <xf numFmtId="0" fontId="1" fillId="0" borderId="0"/>
    <xf numFmtId="0" fontId="1" fillId="0" borderId="0"/>
    <xf numFmtId="0" fontId="80"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80"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49" fillId="0" borderId="0"/>
    <xf numFmtId="0" fontId="33"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2"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32" fillId="0" borderId="0"/>
    <xf numFmtId="0" fontId="1" fillId="0" borderId="0"/>
    <xf numFmtId="0" fontId="12" fillId="0" borderId="0"/>
    <xf numFmtId="0" fontId="32" fillId="0" borderId="0"/>
    <xf numFmtId="0" fontId="1" fillId="0" borderId="0"/>
    <xf numFmtId="0" fontId="12" fillId="0" borderId="0"/>
    <xf numFmtId="0" fontId="32" fillId="0" borderId="0"/>
    <xf numFmtId="0" fontId="80" fillId="0" borderId="0"/>
    <xf numFmtId="0" fontId="33" fillId="0" borderId="0"/>
    <xf numFmtId="0" fontId="97" fillId="0" borderId="0"/>
    <xf numFmtId="0" fontId="12" fillId="0" borderId="0"/>
    <xf numFmtId="0" fontId="33" fillId="0" borderId="0"/>
    <xf numFmtId="0" fontId="97" fillId="0" borderId="0"/>
    <xf numFmtId="0" fontId="80" fillId="0" borderId="0"/>
    <xf numFmtId="0" fontId="12" fillId="0" borderId="0"/>
    <xf numFmtId="0" fontId="97" fillId="0" borderId="0"/>
    <xf numFmtId="0" fontId="35" fillId="0" borderId="0"/>
    <xf numFmtId="0" fontId="12" fillId="0" borderId="0"/>
    <xf numFmtId="0" fontId="97" fillId="0" borderId="0"/>
    <xf numFmtId="0" fontId="97" fillId="0" borderId="0"/>
    <xf numFmtId="0" fontId="35" fillId="0" borderId="0"/>
    <xf numFmtId="0" fontId="33" fillId="0" borderId="0"/>
    <xf numFmtId="0" fontId="23" fillId="0" borderId="0"/>
    <xf numFmtId="0" fontId="12" fillId="0" borderId="0"/>
    <xf numFmtId="0" fontId="23"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5" fillId="0" borderId="0"/>
    <xf numFmtId="0" fontId="12" fillId="0" borderId="0"/>
    <xf numFmtId="0" fontId="35" fillId="0" borderId="0"/>
    <xf numFmtId="0" fontId="1" fillId="0" borderId="0"/>
    <xf numFmtId="0" fontId="23" fillId="0" borderId="0"/>
    <xf numFmtId="0" fontId="1" fillId="0" borderId="0"/>
    <xf numFmtId="0" fontId="1" fillId="0" borderId="0"/>
    <xf numFmtId="0" fontId="12" fillId="0" borderId="0"/>
    <xf numFmtId="0" fontId="1" fillId="0" borderId="0"/>
    <xf numFmtId="0" fontId="1" fillId="0" borderId="0"/>
    <xf numFmtId="0" fontId="23" fillId="0" borderId="0"/>
    <xf numFmtId="0" fontId="12" fillId="0" borderId="0" applyNumberFormat="0" applyFont="0" applyFill="0" applyBorder="0" applyAlignment="0" applyProtection="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74"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 fillId="0" borderId="0"/>
    <xf numFmtId="0" fontId="12" fillId="0" borderId="0"/>
    <xf numFmtId="0" fontId="1" fillId="0" borderId="0"/>
    <xf numFmtId="0" fontId="35" fillId="0" borderId="0"/>
    <xf numFmtId="0" fontId="1" fillId="0" borderId="0"/>
    <xf numFmtId="0" fontId="1" fillId="0" borderId="0"/>
    <xf numFmtId="0" fontId="12" fillId="0" borderId="0"/>
    <xf numFmtId="0" fontId="1" fillId="0" borderId="0"/>
    <xf numFmtId="0" fontId="1" fillId="0" borderId="0"/>
    <xf numFmtId="0" fontId="35" fillId="0" borderId="0"/>
    <xf numFmtId="0" fontId="12" fillId="0" borderId="0"/>
    <xf numFmtId="0" fontId="32" fillId="0" borderId="0"/>
    <xf numFmtId="0" fontId="12" fillId="0" borderId="0"/>
    <xf numFmtId="0" fontId="32" fillId="0" borderId="0"/>
    <xf numFmtId="0" fontId="23" fillId="0" borderId="0"/>
    <xf numFmtId="0" fontId="32" fillId="0" borderId="0"/>
    <xf numFmtId="0" fontId="23" fillId="0" borderId="0"/>
    <xf numFmtId="0" fontId="32" fillId="0" borderId="0"/>
    <xf numFmtId="0" fontId="23"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2" fillId="0" borderId="0" applyNumberFormat="0" applyFill="0" applyBorder="0" applyAlignment="0" applyProtection="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171" fontId="74"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177" fontId="75"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177" fontId="75" fillId="0" borderId="0"/>
    <xf numFmtId="0" fontId="12" fillId="0" borderId="0" applyNumberFormat="0" applyFill="0" applyBorder="0" applyAlignment="0" applyProtection="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 fillId="0" borderId="0"/>
    <xf numFmtId="0" fontId="12" fillId="0" borderId="0" applyNumberFormat="0" applyFill="0" applyBorder="0" applyAlignment="0" applyProtection="0"/>
    <xf numFmtId="0" fontId="1" fillId="0" borderId="0"/>
    <xf numFmtId="0" fontId="12" fillId="0" borderId="0"/>
    <xf numFmtId="0" fontId="1" fillId="0" borderId="0"/>
    <xf numFmtId="0" fontId="35" fillId="0" borderId="0"/>
    <xf numFmtId="0" fontId="1" fillId="0" borderId="0"/>
    <xf numFmtId="0" fontId="1" fillId="0" borderId="0"/>
    <xf numFmtId="0" fontId="12" fillId="0" borderId="0"/>
    <xf numFmtId="0" fontId="1" fillId="0" borderId="0"/>
    <xf numFmtId="0" fontId="12" fillId="0" borderId="0"/>
    <xf numFmtId="0" fontId="1" fillId="0" borderId="0"/>
    <xf numFmtId="177" fontId="76" fillId="0" borderId="0"/>
    <xf numFmtId="0" fontId="12" fillId="0" borderId="0"/>
    <xf numFmtId="0" fontId="1" fillId="0" borderId="0"/>
    <xf numFmtId="0" fontId="1" fillId="0" borderId="0"/>
    <xf numFmtId="0" fontId="1" fillId="0" borderId="0"/>
    <xf numFmtId="0" fontId="1" fillId="0" borderId="0"/>
    <xf numFmtId="0" fontId="23" fillId="0" borderId="0"/>
    <xf numFmtId="177" fontId="76"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2" fillId="0" borderId="0"/>
    <xf numFmtId="0" fontId="97" fillId="0" borderId="0"/>
    <xf numFmtId="0" fontId="12" fillId="0" borderId="0"/>
    <xf numFmtId="0" fontId="1" fillId="0" borderId="0"/>
    <xf numFmtId="0" fontId="97" fillId="0" borderId="0"/>
    <xf numFmtId="0" fontId="12" fillId="0" borderId="0"/>
    <xf numFmtId="0" fontId="97" fillId="0" borderId="0"/>
    <xf numFmtId="0" fontId="12" fillId="0" borderId="0"/>
    <xf numFmtId="0" fontId="12" fillId="0" borderId="0"/>
    <xf numFmtId="0" fontId="12" fillId="0" borderId="0"/>
    <xf numFmtId="0" fontId="97" fillId="0" borderId="0"/>
    <xf numFmtId="0" fontId="97" fillId="0" borderId="0"/>
    <xf numFmtId="0" fontId="12" fillId="0" borderId="0"/>
    <xf numFmtId="0" fontId="12"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59" borderId="0"/>
    <xf numFmtId="0" fontId="58" fillId="0" borderId="35" applyNumberFormat="0" applyFill="0" applyAlignment="0" applyProtection="0"/>
    <xf numFmtId="0" fontId="26" fillId="0" borderId="13" applyNumberFormat="0" applyFill="0" applyAlignment="0" applyProtection="0"/>
    <xf numFmtId="0" fontId="59" fillId="0" borderId="14" applyNumberFormat="0" applyFill="0" applyAlignment="0" applyProtection="0"/>
    <xf numFmtId="0" fontId="27" fillId="0" borderId="14" applyNumberFormat="0" applyFill="0" applyAlignment="0" applyProtection="0"/>
    <xf numFmtId="0" fontId="60" fillId="0" borderId="36" applyNumberFormat="0" applyFill="0" applyAlignment="0" applyProtection="0"/>
    <xf numFmtId="0" fontId="28" fillId="0" borderId="15" applyNumberFormat="0" applyFill="0" applyAlignment="0" applyProtection="0"/>
    <xf numFmtId="0" fontId="60" fillId="0" borderId="0" applyNumberFormat="0" applyFill="0" applyBorder="0" applyAlignment="0" applyProtection="0"/>
    <xf numFmtId="0" fontId="28"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42" fillId="0" borderId="37" applyNumberFormat="0" applyFill="0" applyAlignment="0" applyProtection="0"/>
    <xf numFmtId="0" fontId="98" fillId="0" borderId="3" applyNumberFormat="0" applyFill="0" applyAlignment="0" applyProtection="0"/>
    <xf numFmtId="0" fontId="29" fillId="0" borderId="16" applyNumberFormat="0" applyFill="0" applyAlignment="0" applyProtection="0"/>
    <xf numFmtId="178" fontId="49" fillId="0" borderId="0">
      <alignment vertical="center"/>
    </xf>
    <xf numFmtId="0" fontId="42" fillId="0" borderId="0" applyNumberFormat="0" applyFill="0" applyBorder="0" applyAlignment="0" applyProtection="0"/>
    <xf numFmtId="0" fontId="99" fillId="0" borderId="0" applyNumberFormat="0" applyFill="0" applyBorder="0" applyAlignment="0" applyProtection="0"/>
    <xf numFmtId="0" fontId="30" fillId="0" borderId="0" applyNumberFormat="0" applyFill="0" applyBorder="0" applyAlignment="0" applyProtection="0"/>
    <xf numFmtId="0" fontId="95" fillId="0" borderId="0">
      <alignment wrapText="1"/>
    </xf>
    <xf numFmtId="179" fontId="95" fillId="0" borderId="0">
      <alignment wrapText="1"/>
    </xf>
    <xf numFmtId="0" fontId="95" fillId="51" borderId="0">
      <alignment wrapText="1"/>
    </xf>
    <xf numFmtId="0" fontId="95" fillId="0" borderId="0">
      <alignment wrapText="1"/>
    </xf>
    <xf numFmtId="0" fontId="95" fillId="0" borderId="0">
      <alignment wrapText="1"/>
    </xf>
    <xf numFmtId="0" fontId="62" fillId="54" borderId="17" applyNumberFormat="0" applyAlignment="0" applyProtection="0"/>
    <xf numFmtId="0" fontId="100" fillId="7" borderId="4" applyNumberFormat="0" applyAlignment="0" applyProtection="0"/>
    <xf numFmtId="0" fontId="31" fillId="54" borderId="17" applyNumberFormat="0" applyAlignment="0" applyProtection="0"/>
    <xf numFmtId="0" fontId="12" fillId="0" borderId="0"/>
    <xf numFmtId="0" fontId="34" fillId="0" borderId="0" applyNumberFormat="0" applyFill="0" applyBorder="0" applyAlignment="0" applyProtection="0">
      <alignment vertical="top"/>
      <protection locked="0"/>
    </xf>
    <xf numFmtId="0" fontId="35" fillId="0" borderId="0"/>
    <xf numFmtId="0" fontId="12" fillId="0" borderId="0"/>
    <xf numFmtId="0" fontId="38" fillId="0" borderId="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47" fillId="56" borderId="9" applyNumberFormat="0" applyAlignment="0" applyProtection="0"/>
    <xf numFmtId="0" fontId="48" fillId="56" borderId="10" applyNumberFormat="0" applyAlignment="0" applyProtection="0"/>
    <xf numFmtId="0" fontId="85" fillId="5" borderId="1" applyNumberFormat="0" applyAlignment="0" applyProtection="0"/>
    <xf numFmtId="0" fontId="44" fillId="0" borderId="33"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0" fontId="89" fillId="0" borderId="0" applyNumberFormat="0" applyFill="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169" fontId="1" fillId="0" borderId="0" applyFont="0" applyFill="0" applyBorder="0" applyAlignment="0" applyProtection="0"/>
    <xf numFmtId="0" fontId="54" fillId="52" borderId="0" applyNumberFormat="0" applyBorder="0" applyAlignment="0" applyProtection="0"/>
    <xf numFmtId="0" fontId="12" fillId="53" borderId="12" applyNumberFormat="0" applyFont="0" applyAlignment="0" applyProtection="0"/>
    <xf numFmtId="0" fontId="55" fillId="34" borderId="0" applyNumberFormat="0" applyBorder="0" applyAlignment="0" applyProtection="0"/>
    <xf numFmtId="0" fontId="12" fillId="0" borderId="0"/>
    <xf numFmtId="0" fontId="72" fillId="0" borderId="0"/>
    <xf numFmtId="0" fontId="80" fillId="0" borderId="0"/>
    <xf numFmtId="0" fontId="12" fillId="0" borderId="0"/>
    <xf numFmtId="0" fontId="12" fillId="0" borderId="0"/>
    <xf numFmtId="0" fontId="12" fillId="0" borderId="0"/>
    <xf numFmtId="0" fontId="58" fillId="0" borderId="35" applyNumberFormat="0" applyFill="0" applyAlignment="0" applyProtection="0"/>
    <xf numFmtId="0" fontId="59" fillId="0" borderId="14" applyNumberFormat="0" applyFill="0" applyAlignment="0" applyProtection="0"/>
    <xf numFmtId="0" fontId="60" fillId="0" borderId="36"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38" fillId="0" borderId="0"/>
    <xf numFmtId="0" fontId="12" fillId="0" borderId="0"/>
    <xf numFmtId="0" fontId="12" fillId="0" borderId="0"/>
    <xf numFmtId="0" fontId="35" fillId="53" borderId="12" applyNumberFormat="0" applyFont="0" applyAlignment="0" applyProtection="0"/>
    <xf numFmtId="0" fontId="23" fillId="53" borderId="12" applyNumberFormat="0" applyFont="0" applyAlignment="0" applyProtection="0"/>
    <xf numFmtId="0" fontId="37" fillId="0" borderId="0"/>
    <xf numFmtId="0" fontId="23" fillId="0" borderId="0"/>
    <xf numFmtId="0" fontId="35"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44"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alignment vertical="center"/>
    </xf>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93" fillId="0" borderId="0" applyNumberFormat="0" applyFill="0" applyBorder="0" applyAlignment="0" applyProtection="0"/>
    <xf numFmtId="0" fontId="5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0" fontId="3" fillId="3" borderId="0" applyNumberFormat="0" applyBorder="0" applyAlignment="0" applyProtection="0"/>
    <xf numFmtId="0" fontId="12" fillId="0" borderId="0"/>
    <xf numFmtId="0" fontId="23" fillId="0" borderId="0"/>
    <xf numFmtId="0" fontId="104" fillId="0" borderId="0"/>
    <xf numFmtId="0" fontId="12" fillId="0" borderId="0"/>
    <xf numFmtId="0" fontId="12" fillId="0" borderId="0"/>
    <xf numFmtId="0" fontId="40" fillId="0" borderId="0"/>
    <xf numFmtId="0" fontId="12" fillId="0" borderId="0"/>
    <xf numFmtId="0" fontId="12" fillId="0" borderId="0"/>
    <xf numFmtId="0" fontId="12" fillId="0" borderId="0"/>
    <xf numFmtId="0" fontId="12" fillId="0" borderId="0"/>
    <xf numFmtId="0" fontId="104"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83" fontId="49" fillId="0" borderId="0"/>
    <xf numFmtId="49" fontId="49" fillId="0" borderId="0"/>
    <xf numFmtId="184" fontId="12" fillId="0" borderId="0">
      <alignment horizontal="center"/>
    </xf>
    <xf numFmtId="185" fontId="49" fillId="0" borderId="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186" fontId="12" fillId="0" borderId="0"/>
    <xf numFmtId="187" fontId="12" fillId="0" borderId="0"/>
    <xf numFmtId="165" fontId="14" fillId="0" borderId="7">
      <alignment horizontal="left"/>
    </xf>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188" fontId="12" fillId="0" borderId="0"/>
    <xf numFmtId="166" fontId="14" fillId="0" borderId="7">
      <alignment horizontal="left"/>
    </xf>
    <xf numFmtId="167" fontId="14" fillId="0" borderId="7">
      <alignment horizontal="left"/>
    </xf>
    <xf numFmtId="0" fontId="82" fillId="41" borderId="0" applyNumberFormat="0" applyBorder="0" applyAlignment="0" applyProtection="0"/>
    <xf numFmtId="0" fontId="82" fillId="44" borderId="0" applyNumberFormat="0" applyBorder="0" applyAlignment="0" applyProtection="0"/>
    <xf numFmtId="0" fontId="82" fillId="46" borderId="0" applyNumberFormat="0" applyBorder="0" applyAlignment="0" applyProtection="0"/>
    <xf numFmtId="0" fontId="46" fillId="43" borderId="0" applyNumberFormat="0" applyBorder="0" applyAlignment="0" applyProtection="0"/>
    <xf numFmtId="0" fontId="46" fillId="41" borderId="0" applyNumberFormat="0" applyBorder="0" applyAlignment="0" applyProtection="0"/>
    <xf numFmtId="0" fontId="46" fillId="44" borderId="0" applyNumberFormat="0" applyBorder="0" applyAlignment="0" applyProtection="0"/>
    <xf numFmtId="0" fontId="46" fillId="38" borderId="0" applyNumberFormat="0" applyBorder="0" applyAlignment="0" applyProtection="0"/>
    <xf numFmtId="0" fontId="46" fillId="46" borderId="0" applyNumberFormat="0" applyBorder="0" applyAlignment="0" applyProtection="0"/>
    <xf numFmtId="189" fontId="12" fillId="0" borderId="0">
      <alignment horizontal="center"/>
    </xf>
    <xf numFmtId="190" fontId="12" fillId="0" borderId="0">
      <alignment horizontal="center"/>
    </xf>
    <xf numFmtId="191" fontId="12" fillId="0" borderId="0">
      <alignment horizontal="center"/>
    </xf>
    <xf numFmtId="164" fontId="14" fillId="0" borderId="7">
      <alignment horizontal="left"/>
    </xf>
    <xf numFmtId="192" fontId="12" fillId="0" borderId="0">
      <alignment horizontal="center"/>
    </xf>
    <xf numFmtId="193" fontId="12" fillId="0" borderId="0">
      <alignment horizontal="center"/>
    </xf>
    <xf numFmtId="0" fontId="46" fillId="63" borderId="0" applyNumberFormat="0" applyBorder="0" applyAlignment="0" applyProtection="0"/>
    <xf numFmtId="0" fontId="46" fillId="50" borderId="0" applyNumberFormat="0" applyBorder="0" applyAlignment="0" applyProtection="0"/>
    <xf numFmtId="0" fontId="46" fillId="42"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113" fillId="59" borderId="0">
      <alignment horizontal="center" vertical="center"/>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180" fontId="114" fillId="0" borderId="0" applyFont="0" applyFill="0" applyBorder="0" applyAlignment="0" applyProtection="0"/>
    <xf numFmtId="43" fontId="80"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69" fontId="114" fillId="0" borderId="0" applyFont="0" applyFill="0" applyBorder="0" applyAlignment="0" applyProtection="0"/>
    <xf numFmtId="182" fontId="114" fillId="0" borderId="0" applyFont="0" applyFill="0" applyBorder="0" applyAlignment="0" applyProtection="0"/>
    <xf numFmtId="181" fontId="114" fillId="0" borderId="0" applyFont="0" applyFill="0" applyBorder="0" applyAlignment="0" applyProtection="0"/>
    <xf numFmtId="180" fontId="12" fillId="0" borderId="0" applyFont="0" applyFill="0" applyBorder="0" applyAlignment="0" applyProtection="0"/>
    <xf numFmtId="41" fontId="12" fillId="0" borderId="0" applyFont="0" applyFill="0" applyBorder="0" applyAlignment="0" applyProtection="0"/>
    <xf numFmtId="169" fontId="12"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0" fontId="121" fillId="0" borderId="6" applyNumberFormat="0" applyFill="0" applyAlignment="0" applyProtection="0"/>
    <xf numFmtId="0" fontId="50"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194" fontId="12" fillId="0" borderId="0" applyFont="0" applyFill="0" applyBorder="0" applyAlignment="0" applyProtection="0"/>
    <xf numFmtId="0" fontId="33" fillId="59" borderId="0">
      <alignment horizontal="left"/>
    </xf>
    <xf numFmtId="0" fontId="33" fillId="59" borderId="0">
      <alignment horizontal="left"/>
    </xf>
    <xf numFmtId="0" fontId="33" fillId="59" borderId="0">
      <alignment horizontal="left"/>
    </xf>
    <xf numFmtId="0" fontId="51" fillId="60" borderId="0">
      <alignment horizontal="right" vertical="top" textRotation="90" wrapText="1"/>
    </xf>
    <xf numFmtId="0" fontId="52" fillId="37" borderId="0" applyNumberFormat="0" applyBorder="0" applyAlignment="0" applyProtection="0"/>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34" fillId="0" borderId="0" applyNumberFormat="0" applyFill="0" applyBorder="0" applyAlignment="0" applyProtection="0"/>
    <xf numFmtId="0" fontId="39"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xf numFmtId="0" fontId="34" fillId="0" borderId="0" applyNumberFormat="0" applyFill="0" applyBorder="0" applyAlignment="0" applyProtection="0">
      <alignment vertical="top"/>
      <protection locked="0"/>
    </xf>
    <xf numFmtId="0" fontId="93" fillId="0" borderId="0" applyNumberFormat="0" applyFill="0" applyBorder="0" applyAlignment="0" applyProtection="0"/>
    <xf numFmtId="0" fontId="115" fillId="0" borderId="0" applyNumberFormat="0" applyFill="0" applyBorder="0" applyAlignment="0" applyProtection="0">
      <alignment vertical="top"/>
      <protection locked="0"/>
    </xf>
    <xf numFmtId="0" fontId="43" fillId="64" borderId="0">
      <alignment horizontal="center"/>
    </xf>
    <xf numFmtId="0" fontId="43" fillId="64" borderId="0">
      <alignment horizontal="center"/>
    </xf>
    <xf numFmtId="0" fontId="43" fillId="64" borderId="0">
      <alignment horizontal="center"/>
    </xf>
    <xf numFmtId="0" fontId="43" fillId="64" borderId="0">
      <alignment horizontal="center"/>
    </xf>
    <xf numFmtId="43" fontId="80"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54" fillId="52" borderId="0" applyNumberFormat="0" applyBorder="0" applyAlignment="0" applyProtection="0"/>
    <xf numFmtId="0" fontId="116" fillId="0" borderId="39" applyFont="0" applyBorder="0" applyAlignment="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1" fontId="43" fillId="55" borderId="23">
      <alignment horizontal="right"/>
    </xf>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3" fillId="53" borderId="12"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2" fillId="0" borderId="0" applyNumberFormat="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113" fillId="59" borderId="0">
      <alignment horizontal="right"/>
    </xf>
    <xf numFmtId="0" fontId="117" fillId="65" borderId="0">
      <alignment horizontal="center"/>
    </xf>
    <xf numFmtId="0" fontId="119" fillId="60" borderId="28">
      <alignment horizontal="left" vertical="top" wrapText="1"/>
    </xf>
    <xf numFmtId="0" fontId="119" fillId="60" borderId="18">
      <alignment horizontal="left" vertical="top"/>
    </xf>
    <xf numFmtId="0" fontId="24" fillId="34" borderId="0" applyNumberFormat="0" applyBorder="0" applyAlignment="0" applyProtection="0"/>
    <xf numFmtId="0" fontId="55" fillId="36" borderId="0" applyNumberFormat="0" applyBorder="0" applyAlignment="0" applyProtection="0"/>
    <xf numFmtId="0" fontId="32" fillId="0" borderId="0"/>
    <xf numFmtId="0" fontId="12" fillId="0" borderId="0"/>
    <xf numFmtId="0" fontId="8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72" fillId="0" borderId="0"/>
    <xf numFmtId="0" fontId="72" fillId="0" borderId="0"/>
    <xf numFmtId="0" fontId="77" fillId="0" borderId="0"/>
    <xf numFmtId="0" fontId="12" fillId="0" borderId="0"/>
    <xf numFmtId="0" fontId="77"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5" fillId="0" borderId="0"/>
    <xf numFmtId="0" fontId="32" fillId="0" borderId="0"/>
    <xf numFmtId="0" fontId="32" fillId="0" borderId="0"/>
    <xf numFmtId="0" fontId="32" fillId="0" borderId="0"/>
    <xf numFmtId="0" fontId="35"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35" fillId="0" borderId="0"/>
    <xf numFmtId="0" fontId="32" fillId="0" borderId="0"/>
    <xf numFmtId="0" fontId="32" fillId="0" borderId="0"/>
    <xf numFmtId="0" fontId="12" fillId="0" borderId="0"/>
    <xf numFmtId="0" fontId="12" fillId="0" borderId="0"/>
    <xf numFmtId="0" fontId="73" fillId="0" borderId="0"/>
    <xf numFmtId="0" fontId="1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 fillId="0" borderId="0"/>
    <xf numFmtId="0" fontId="1" fillId="0" borderId="0"/>
    <xf numFmtId="0" fontId="12" fillId="0" borderId="0"/>
    <xf numFmtId="0" fontId="1" fillId="0" borderId="0"/>
    <xf numFmtId="0" fontId="80" fillId="0" borderId="0"/>
    <xf numFmtId="0" fontId="23" fillId="0" borderId="0"/>
    <xf numFmtId="0" fontId="35" fillId="0" borderId="0"/>
    <xf numFmtId="171" fontId="105" fillId="0" borderId="0"/>
    <xf numFmtId="171" fontId="74" fillId="0" borderId="0"/>
    <xf numFmtId="0" fontId="12" fillId="0" borderId="0"/>
    <xf numFmtId="0" fontId="37" fillId="0" borderId="0"/>
    <xf numFmtId="0" fontId="12" fillId="0" borderId="0"/>
    <xf numFmtId="0" fontId="12" fillId="0" borderId="0"/>
    <xf numFmtId="0" fontId="12" fillId="0" borderId="0"/>
    <xf numFmtId="0" fontId="35" fillId="0" borderId="0"/>
    <xf numFmtId="0" fontId="12" fillId="0" borderId="0"/>
    <xf numFmtId="0" fontId="12" fillId="0" borderId="0"/>
    <xf numFmtId="0" fontId="12" fillId="0" borderId="0"/>
    <xf numFmtId="0" fontId="23" fillId="0" borderId="0"/>
    <xf numFmtId="0" fontId="35" fillId="0" borderId="0"/>
    <xf numFmtId="0" fontId="1"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04"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32" fillId="0" borderId="0"/>
    <xf numFmtId="0" fontId="12" fillId="0" borderId="0"/>
    <xf numFmtId="0" fontId="12" fillId="0" borderId="0"/>
    <xf numFmtId="0" fontId="3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ont="0" applyFill="0" applyBorder="0" applyAlignment="0" applyProtection="0"/>
    <xf numFmtId="0" fontId="12" fillId="0" borderId="0"/>
    <xf numFmtId="0" fontId="35" fillId="0" borderId="0"/>
    <xf numFmtId="0" fontId="35" fillId="0" borderId="0"/>
    <xf numFmtId="0" fontId="35" fillId="0" borderId="0"/>
    <xf numFmtId="0" fontId="12" fillId="0" borderId="0"/>
    <xf numFmtId="0" fontId="12" fillId="0" borderId="0"/>
    <xf numFmtId="0" fontId="35" fillId="0" borderId="0"/>
    <xf numFmtId="0" fontId="35"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74" fillId="0" borderId="0"/>
    <xf numFmtId="0" fontId="12" fillId="0" borderId="0"/>
    <xf numFmtId="0" fontId="12" fillId="0" borderId="0"/>
    <xf numFmtId="0" fontId="12" fillId="0" borderId="0"/>
    <xf numFmtId="0" fontId="12" fillId="0" borderId="0"/>
    <xf numFmtId="0" fontId="32" fillId="0" borderId="0"/>
    <xf numFmtId="0" fontId="35" fillId="0" borderId="0"/>
    <xf numFmtId="0" fontId="32" fillId="0" borderId="0"/>
    <xf numFmtId="0" fontId="35" fillId="0" borderId="0"/>
    <xf numFmtId="0" fontId="32" fillId="0" borderId="0"/>
    <xf numFmtId="0" fontId="3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5" fillId="0" borderId="0"/>
    <xf numFmtId="0" fontId="3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169" fontId="1" fillId="0" borderId="0" applyFont="0" applyFill="0" applyBorder="0" applyAlignment="0" applyProtection="0"/>
    <xf numFmtId="0" fontId="64" fillId="59" borderId="0">
      <alignment horizontal="center"/>
    </xf>
    <xf numFmtId="172" fontId="120" fillId="0" borderId="0">
      <alignment horizontal="center" vertical="center"/>
    </xf>
    <xf numFmtId="0" fontId="107" fillId="0" borderId="40" applyNumberFormat="0" applyFill="0" applyAlignment="0" applyProtection="0"/>
    <xf numFmtId="0" fontId="108" fillId="0" borderId="41" applyNumberFormat="0" applyFill="0" applyAlignment="0" applyProtection="0"/>
    <xf numFmtId="0" fontId="109" fillId="0" borderId="42" applyNumberFormat="0" applyFill="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42" fillId="0" borderId="37" applyNumberFormat="0" applyFill="0" applyAlignment="0" applyProtection="0"/>
    <xf numFmtId="0" fontId="12" fillId="0" borderId="0" applyNumberFormat="0" applyFill="0" applyBorder="0" applyAlignment="0" applyProtection="0"/>
    <xf numFmtId="0" fontId="42" fillId="0" borderId="0" applyNumberFormat="0" applyFill="0" applyBorder="0" applyAlignment="0" applyProtection="0"/>
    <xf numFmtId="0" fontId="62" fillId="54" borderId="17" applyNumberFormat="0" applyAlignment="0" applyProtection="0"/>
    <xf numFmtId="0" fontId="1" fillId="0" borderId="0"/>
    <xf numFmtId="0" fontId="80" fillId="0" borderId="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6" fillId="0" borderId="0" applyNumberFormat="0" applyFill="0" applyBorder="0" applyAlignment="0" applyProtection="0">
      <alignment vertical="top"/>
      <protection locked="0"/>
    </xf>
    <xf numFmtId="43" fontId="80"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53" borderId="1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2" fillId="0" borderId="0"/>
    <xf numFmtId="0" fontId="89" fillId="0" borderId="0" applyNumberFormat="0" applyFill="0" applyBorder="0" applyAlignment="0" applyProtection="0"/>
    <xf numFmtId="43" fontId="1" fillId="0" borderId="0" applyFont="0" applyFill="0" applyBorder="0" applyAlignment="0" applyProtection="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92"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80" fillId="0" borderId="0" applyFont="0" applyFill="0" applyBorder="0" applyAlignment="0" applyProtection="0"/>
    <xf numFmtId="9" fontId="9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0" fontId="12"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2"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3" borderId="0" applyNumberFormat="0" applyBorder="0" applyAlignment="0" applyProtection="0"/>
    <xf numFmtId="0" fontId="1" fillId="38" borderId="0" applyNumberFormat="0" applyBorder="0" applyAlignment="0" applyProtection="0"/>
    <xf numFmtId="0" fontId="13" fillId="3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81" fillId="40" borderId="0" applyNumberFormat="0" applyBorder="0" applyAlignment="0" applyProtection="0"/>
    <xf numFmtId="0" fontId="80"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123" fillId="40" borderId="0" applyNumberFormat="0" applyBorder="0" applyAlignment="0" applyProtection="0"/>
    <xf numFmtId="0" fontId="124" fillId="34" borderId="0" applyNumberFormat="0" applyBorder="0" applyAlignment="0" applyProtection="0"/>
    <xf numFmtId="0" fontId="1" fillId="40" borderId="0" applyNumberFormat="0" applyBorder="0" applyAlignment="0" applyProtection="0"/>
    <xf numFmtId="0" fontId="13"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80"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23" fillId="53" borderId="0" applyNumberFormat="0" applyBorder="0" applyAlignment="0" applyProtection="0"/>
    <xf numFmtId="0" fontId="124" fillId="35" borderId="0" applyNumberFormat="0" applyBorder="0" applyAlignment="0" applyProtection="0"/>
    <xf numFmtId="0" fontId="1" fillId="53" borderId="0" applyNumberFormat="0" applyBorder="0" applyAlignment="0" applyProtection="0"/>
    <xf numFmtId="0" fontId="13" fillId="35"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81" fillId="56" borderId="0" applyNumberFormat="0" applyBorder="0" applyAlignment="0" applyProtection="0"/>
    <xf numFmtId="0" fontId="80"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123" fillId="56" borderId="0" applyNumberFormat="0" applyBorder="0" applyAlignment="0" applyProtection="0"/>
    <xf numFmtId="0" fontId="124" fillId="36" borderId="0" applyNumberFormat="0" applyBorder="0" applyAlignment="0" applyProtection="0"/>
    <xf numFmtId="0" fontId="1" fillId="56" borderId="0" applyNumberFormat="0" applyBorder="0" applyAlignment="0" applyProtection="0"/>
    <xf numFmtId="0" fontId="13" fillId="3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80"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7" borderId="0" applyNumberFormat="0" applyBorder="0" applyAlignment="0" applyProtection="0"/>
    <xf numFmtId="0" fontId="1" fillId="38" borderId="0" applyNumberFormat="0" applyBorder="0" applyAlignment="0" applyProtection="0"/>
    <xf numFmtId="0" fontId="13"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23" fillId="53" borderId="0" applyNumberFormat="0" applyBorder="0" applyAlignment="0" applyProtection="0"/>
    <xf numFmtId="0" fontId="124" fillId="38" borderId="0" applyNumberFormat="0" applyBorder="0" applyAlignment="0" applyProtection="0"/>
    <xf numFmtId="0" fontId="1" fillId="53" borderId="0" applyNumberFormat="0" applyBorder="0" applyAlignment="0" applyProtection="0"/>
    <xf numFmtId="0" fontId="13" fillId="3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173" fontId="33" fillId="39" borderId="0" applyNumberFormat="0" applyBorder="0" applyAlignment="0" applyProtection="0"/>
    <xf numFmtId="173" fontId="1" fillId="38" borderId="0" applyNumberFormat="0" applyBorder="0" applyAlignment="0" applyProtection="0"/>
    <xf numFmtId="173" fontId="33" fillId="40" borderId="0" applyNumberFormat="0" applyBorder="0" applyAlignment="0" applyProtection="0"/>
    <xf numFmtId="173" fontId="1" fillId="40" borderId="0" applyNumberFormat="0" applyBorder="0" applyAlignment="0" applyProtection="0"/>
    <xf numFmtId="173" fontId="33" fillId="53" borderId="0" applyNumberFormat="0" applyBorder="0" applyAlignment="0" applyProtection="0"/>
    <xf numFmtId="173" fontId="1" fillId="53" borderId="0" applyNumberFormat="0" applyBorder="0" applyAlignment="0" applyProtection="0"/>
    <xf numFmtId="173" fontId="33" fillId="38" borderId="0" applyNumberFormat="0" applyBorder="0" applyAlignment="0" applyProtection="0"/>
    <xf numFmtId="173" fontId="1" fillId="56"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53" borderId="0" applyNumberFormat="0" applyBorder="0" applyAlignment="0" applyProtection="0"/>
    <xf numFmtId="173" fontId="1" fillId="53" borderId="0" applyNumberFormat="0" applyBorder="0" applyAlignment="0" applyProtection="0"/>
    <xf numFmtId="0" fontId="32" fillId="33" borderId="0" applyNumberFormat="0" applyBorder="0" applyAlignment="0" applyProtection="0"/>
    <xf numFmtId="0" fontId="32" fillId="56" borderId="0" applyNumberFormat="0" applyBorder="0" applyAlignment="0" applyProtection="0"/>
    <xf numFmtId="0" fontId="32" fillId="34"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53" borderId="0" applyNumberFormat="0" applyBorder="0" applyAlignment="0" applyProtection="0"/>
    <xf numFmtId="0" fontId="32" fillId="36" borderId="0" applyNumberFormat="0" applyBorder="0" applyAlignment="0" applyProtection="0"/>
    <xf numFmtId="0" fontId="32" fillId="5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53" borderId="0" applyNumberFormat="0" applyBorder="0" applyAlignment="0" applyProtection="0"/>
    <xf numFmtId="195" fontId="49" fillId="0" borderId="0"/>
    <xf numFmtId="186" fontId="12"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9" borderId="0" applyNumberFormat="0" applyBorder="0" applyAlignment="0" applyProtection="0"/>
    <xf numFmtId="0" fontId="1" fillId="38" borderId="0" applyNumberFormat="0" applyBorder="0" applyAlignment="0" applyProtection="0"/>
    <xf numFmtId="0" fontId="13"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80"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123" fillId="40" borderId="0" applyNumberFormat="0" applyBorder="0" applyAlignment="0" applyProtection="0"/>
    <xf numFmtId="0" fontId="124" fillId="40" borderId="0" applyNumberFormat="0" applyBorder="0" applyAlignment="0" applyProtection="0"/>
    <xf numFmtId="0" fontId="1" fillId="15" borderId="0" applyNumberFormat="0" applyBorder="0" applyAlignment="0" applyProtection="0"/>
    <xf numFmtId="0" fontId="13"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80" fillId="15"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23" fillId="52" borderId="0" applyNumberFormat="0" applyBorder="0" applyAlignment="0" applyProtection="0"/>
    <xf numFmtId="0" fontId="124" fillId="41" borderId="0" applyNumberFormat="0" applyBorder="0" applyAlignment="0" applyProtection="0"/>
    <xf numFmtId="0" fontId="1" fillId="52" borderId="0" applyNumberFormat="0" applyBorder="0" applyAlignment="0" applyProtection="0"/>
    <xf numFmtId="0" fontId="13" fillId="41"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81" fillId="51" borderId="0" applyNumberFormat="0" applyBorder="0" applyAlignment="0" applyProtection="0"/>
    <xf numFmtId="0" fontId="80"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123" fillId="51" borderId="0" applyNumberFormat="0" applyBorder="0" applyAlignment="0" applyProtection="0"/>
    <xf numFmtId="0" fontId="124" fillId="36" borderId="0" applyNumberFormat="0" applyBorder="0" applyAlignment="0" applyProtection="0"/>
    <xf numFmtId="0" fontId="1" fillId="51" borderId="0" applyNumberFormat="0" applyBorder="0" applyAlignment="0" applyProtection="0"/>
    <xf numFmtId="0" fontId="13" fillId="36"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80"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9" borderId="0" applyNumberFormat="0" applyBorder="0" applyAlignment="0" applyProtection="0"/>
    <xf numFmtId="0" fontId="1" fillId="38" borderId="0" applyNumberFormat="0" applyBorder="0" applyAlignment="0" applyProtection="0"/>
    <xf numFmtId="0" fontId="13"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23" fillId="52" borderId="0" applyNumberFormat="0" applyBorder="0" applyAlignment="0" applyProtection="0"/>
    <xf numFmtId="0" fontId="124" fillId="42" borderId="0" applyNumberFormat="0" applyBorder="0" applyAlignment="0" applyProtection="0"/>
    <xf numFmtId="0" fontId="1" fillId="52" borderId="0" applyNumberFormat="0" applyBorder="0" applyAlignment="0" applyProtection="0"/>
    <xf numFmtId="0" fontId="13" fillId="4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40" borderId="0" applyNumberFormat="0" applyBorder="0" applyAlignment="0" applyProtection="0"/>
    <xf numFmtId="173" fontId="1" fillId="15" borderId="0" applyNumberFormat="0" applyBorder="0" applyAlignment="0" applyProtection="0"/>
    <xf numFmtId="173" fontId="33" fillId="52" borderId="0" applyNumberFormat="0" applyBorder="0" applyAlignment="0" applyProtection="0"/>
    <xf numFmtId="173" fontId="1" fillId="52" borderId="0" applyNumberFormat="0" applyBorder="0" applyAlignment="0" applyProtection="0"/>
    <xf numFmtId="173" fontId="33" fillId="34" borderId="0" applyNumberFormat="0" applyBorder="0" applyAlignment="0" applyProtection="0"/>
    <xf numFmtId="173" fontId="1" fillId="51"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53" borderId="0" applyNumberFormat="0" applyBorder="0" applyAlignment="0" applyProtection="0"/>
    <xf numFmtId="173" fontId="1" fillId="52" borderId="0" applyNumberFormat="0" applyBorder="0" applyAlignment="0" applyProtection="0"/>
    <xf numFmtId="0" fontId="32" fillId="39" borderId="0" applyNumberFormat="0" applyBorder="0" applyAlignment="0" applyProtection="0"/>
    <xf numFmtId="0" fontId="32" fillId="51"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52" borderId="0" applyNumberFormat="0" applyBorder="0" applyAlignment="0" applyProtection="0"/>
    <xf numFmtId="0" fontId="32" fillId="36" borderId="0" applyNumberFormat="0" applyBorder="0" applyAlignment="0" applyProtection="0"/>
    <xf numFmtId="0" fontId="32" fillId="5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52" borderId="0" applyNumberFormat="0" applyBorder="0" applyAlignment="0" applyProtection="0"/>
    <xf numFmtId="0" fontId="125" fillId="38" borderId="0" applyNumberFormat="0" applyBorder="0" applyAlignment="0" applyProtection="0"/>
    <xf numFmtId="0" fontId="126" fillId="38" borderId="0" applyNumberFormat="0" applyBorder="0" applyAlignment="0" applyProtection="0"/>
    <xf numFmtId="0" fontId="11" fillId="38" borderId="0" applyNumberFormat="0" applyBorder="0" applyAlignment="0" applyProtection="0"/>
    <xf numFmtId="0" fontId="125" fillId="38" borderId="0" applyNumberFormat="0" applyBorder="0" applyAlignment="0" applyProtection="0"/>
    <xf numFmtId="0" fontId="127" fillId="38" borderId="0" applyNumberFormat="0" applyBorder="0" applyAlignment="0" applyProtection="0"/>
    <xf numFmtId="0" fontId="11" fillId="38" borderId="0" applyNumberFormat="0" applyBorder="0" applyAlignment="0" applyProtection="0"/>
    <xf numFmtId="0" fontId="128" fillId="43" borderId="0" applyNumberFormat="0" applyBorder="0" applyAlignment="0" applyProtection="0"/>
    <xf numFmtId="0" fontId="79" fillId="43" borderId="0" applyNumberFormat="0" applyBorder="0" applyAlignment="0" applyProtection="0"/>
    <xf numFmtId="0" fontId="15" fillId="43" borderId="0" applyNumberFormat="0" applyBorder="0" applyAlignment="0" applyProtection="0"/>
    <xf numFmtId="0" fontId="125" fillId="16" borderId="0" applyNumberFormat="0" applyBorder="0" applyAlignment="0" applyProtection="0"/>
    <xf numFmtId="0" fontId="126" fillId="16" borderId="0" applyNumberFormat="0" applyBorder="0" applyAlignment="0" applyProtection="0"/>
    <xf numFmtId="0" fontId="11" fillId="16" borderId="0" applyNumberFormat="0" applyBorder="0" applyAlignment="0" applyProtection="0"/>
    <xf numFmtId="0" fontId="125" fillId="16" borderId="0" applyNumberFormat="0" applyBorder="0" applyAlignment="0" applyProtection="0"/>
    <xf numFmtId="0" fontId="127" fillId="40" borderId="0" applyNumberFormat="0" applyBorder="0" applyAlignment="0" applyProtection="0"/>
    <xf numFmtId="0" fontId="11" fillId="16" borderId="0" applyNumberFormat="0" applyBorder="0" applyAlignment="0" applyProtection="0"/>
    <xf numFmtId="0" fontId="128" fillId="40" borderId="0" applyNumberFormat="0" applyBorder="0" applyAlignment="0" applyProtection="0"/>
    <xf numFmtId="0" fontId="79" fillId="40" borderId="0" applyNumberFormat="0" applyBorder="0" applyAlignment="0" applyProtection="0"/>
    <xf numFmtId="0" fontId="15" fillId="40" borderId="0" applyNumberFormat="0" applyBorder="0" applyAlignment="0" applyProtection="0"/>
    <xf numFmtId="0" fontId="125" fillId="52" borderId="0" applyNumberFormat="0" applyBorder="0" applyAlignment="0" applyProtection="0"/>
    <xf numFmtId="0" fontId="126" fillId="52" borderId="0" applyNumberFormat="0" applyBorder="0" applyAlignment="0" applyProtection="0"/>
    <xf numFmtId="0" fontId="11" fillId="52" borderId="0" applyNumberFormat="0" applyBorder="0" applyAlignment="0" applyProtection="0"/>
    <xf numFmtId="0" fontId="125" fillId="52" borderId="0" applyNumberFormat="0" applyBorder="0" applyAlignment="0" applyProtection="0"/>
    <xf numFmtId="0" fontId="127" fillId="52" borderId="0" applyNumberFormat="0" applyBorder="0" applyAlignment="0" applyProtection="0"/>
    <xf numFmtId="0" fontId="11" fillId="52" borderId="0" applyNumberFormat="0" applyBorder="0" applyAlignment="0" applyProtection="0"/>
    <xf numFmtId="0" fontId="128" fillId="41" borderId="0" applyNumberFormat="0" applyBorder="0" applyAlignment="0" applyProtection="0"/>
    <xf numFmtId="0" fontId="79" fillId="41" borderId="0" applyNumberFormat="0" applyBorder="0" applyAlignment="0" applyProtection="0"/>
    <xf numFmtId="0" fontId="15" fillId="41" borderId="0" applyNumberFormat="0" applyBorder="0" applyAlignment="0" applyProtection="0"/>
    <xf numFmtId="0" fontId="125" fillId="51" borderId="0" applyNumberFormat="0" applyBorder="0" applyAlignment="0" applyProtection="0"/>
    <xf numFmtId="0" fontId="126" fillId="51" borderId="0" applyNumberFormat="0" applyBorder="0" applyAlignment="0" applyProtection="0"/>
    <xf numFmtId="0" fontId="11" fillId="51" borderId="0" applyNumberFormat="0" applyBorder="0" applyAlignment="0" applyProtection="0"/>
    <xf numFmtId="0" fontId="125" fillId="51" borderId="0" applyNumberFormat="0" applyBorder="0" applyAlignment="0" applyProtection="0"/>
    <xf numFmtId="0" fontId="127" fillId="51" borderId="0" applyNumberFormat="0" applyBorder="0" applyAlignment="0" applyProtection="0"/>
    <xf numFmtId="0" fontId="11" fillId="51" borderId="0" applyNumberFormat="0" applyBorder="0" applyAlignment="0" applyProtection="0"/>
    <xf numFmtId="0" fontId="128" fillId="44" borderId="0" applyNumberFormat="0" applyBorder="0" applyAlignment="0" applyProtection="0"/>
    <xf numFmtId="0" fontId="79" fillId="44" borderId="0" applyNumberFormat="0" applyBorder="0" applyAlignment="0" applyProtection="0"/>
    <xf numFmtId="0" fontId="15" fillId="44" borderId="0" applyNumberFormat="0" applyBorder="0" applyAlignment="0" applyProtection="0"/>
    <xf numFmtId="0" fontId="125" fillId="38" borderId="0" applyNumberFormat="0" applyBorder="0" applyAlignment="0" applyProtection="0"/>
    <xf numFmtId="0" fontId="126" fillId="38" borderId="0" applyNumberFormat="0" applyBorder="0" applyAlignment="0" applyProtection="0"/>
    <xf numFmtId="0" fontId="11" fillId="38" borderId="0" applyNumberFormat="0" applyBorder="0" applyAlignment="0" applyProtection="0"/>
    <xf numFmtId="0" fontId="125" fillId="38" borderId="0" applyNumberFormat="0" applyBorder="0" applyAlignment="0" applyProtection="0"/>
    <xf numFmtId="0" fontId="127" fillId="38" borderId="0" applyNumberFormat="0" applyBorder="0" applyAlignment="0" applyProtection="0"/>
    <xf numFmtId="0" fontId="11" fillId="38" borderId="0" applyNumberFormat="0" applyBorder="0" applyAlignment="0" applyProtection="0"/>
    <xf numFmtId="0" fontId="128" fillId="45" borderId="0" applyNumberFormat="0" applyBorder="0" applyAlignment="0" applyProtection="0"/>
    <xf numFmtId="0" fontId="79" fillId="45" borderId="0" applyNumberFormat="0" applyBorder="0" applyAlignment="0" applyProtection="0"/>
    <xf numFmtId="0" fontId="15" fillId="45" borderId="0" applyNumberFormat="0" applyBorder="0" applyAlignment="0" applyProtection="0"/>
    <xf numFmtId="0" fontId="125" fillId="40" borderId="0" applyNumberFormat="0" applyBorder="0" applyAlignment="0" applyProtection="0"/>
    <xf numFmtId="0" fontId="126" fillId="40" borderId="0" applyNumberFormat="0" applyBorder="0" applyAlignment="0" applyProtection="0"/>
    <xf numFmtId="0" fontId="11" fillId="40" borderId="0" applyNumberFormat="0" applyBorder="0" applyAlignment="0" applyProtection="0"/>
    <xf numFmtId="0" fontId="125" fillId="40" borderId="0" applyNumberFormat="0" applyBorder="0" applyAlignment="0" applyProtection="0"/>
    <xf numFmtId="0" fontId="127" fillId="40" borderId="0" applyNumberFormat="0" applyBorder="0" applyAlignment="0" applyProtection="0"/>
    <xf numFmtId="0" fontId="11" fillId="40" borderId="0" applyNumberFormat="0" applyBorder="0" applyAlignment="0" applyProtection="0"/>
    <xf numFmtId="0" fontId="128" fillId="46" borderId="0" applyNumberFormat="0" applyBorder="0" applyAlignment="0" applyProtection="0"/>
    <xf numFmtId="0" fontId="79" fillId="46" borderId="0" applyNumberFormat="0" applyBorder="0" applyAlignment="0" applyProtection="0"/>
    <xf numFmtId="0" fontId="15" fillId="46" borderId="0" applyNumberFormat="0" applyBorder="0" applyAlignment="0" applyProtection="0"/>
    <xf numFmtId="173" fontId="79" fillId="37" borderId="0" applyNumberFormat="0" applyBorder="0" applyAlignment="0" applyProtection="0"/>
    <xf numFmtId="173" fontId="11" fillId="38" borderId="0" applyNumberFormat="0" applyBorder="0" applyAlignment="0" applyProtection="0"/>
    <xf numFmtId="173" fontId="79" fillId="50" borderId="0" applyNumberFormat="0" applyBorder="0" applyAlignment="0" applyProtection="0"/>
    <xf numFmtId="173" fontId="11" fillId="16" borderId="0" applyNumberFormat="0" applyBorder="0" applyAlignment="0" applyProtection="0"/>
    <xf numFmtId="173" fontId="79" fillId="42" borderId="0" applyNumberFormat="0" applyBorder="0" applyAlignment="0" applyProtection="0"/>
    <xf numFmtId="173" fontId="11" fillId="52" borderId="0" applyNumberFormat="0" applyBorder="0" applyAlignment="0" applyProtection="0"/>
    <xf numFmtId="173" fontId="79" fillId="34" borderId="0" applyNumberFormat="0" applyBorder="0" applyAlignment="0" applyProtection="0"/>
    <xf numFmtId="173" fontId="11" fillId="51" borderId="0" applyNumberFormat="0" applyBorder="0" applyAlignment="0" applyProtection="0"/>
    <xf numFmtId="173" fontId="79" fillId="37" borderId="0" applyNumberFormat="0" applyBorder="0" applyAlignment="0" applyProtection="0"/>
    <xf numFmtId="173" fontId="11" fillId="38" borderId="0" applyNumberFormat="0" applyBorder="0" applyAlignment="0" applyProtection="0"/>
    <xf numFmtId="173" fontId="79" fillId="40" borderId="0" applyNumberFormat="0" applyBorder="0" applyAlignment="0" applyProtection="0"/>
    <xf numFmtId="173" fontId="11" fillId="40" borderId="0" applyNumberFormat="0" applyBorder="0" applyAlignment="0" applyProtection="0"/>
    <xf numFmtId="173" fontId="79" fillId="63" borderId="0" applyNumberFormat="0" applyBorder="0" applyAlignment="0" applyProtection="0"/>
    <xf numFmtId="173" fontId="11" fillId="45" borderId="0" applyNumberFormat="0" applyBorder="0" applyAlignment="0" applyProtection="0"/>
    <xf numFmtId="173" fontId="79" fillId="50" borderId="0" applyNumberFormat="0" applyBorder="0" applyAlignment="0" applyProtection="0"/>
    <xf numFmtId="173" fontId="11" fillId="13" borderId="0" applyNumberFormat="0" applyBorder="0" applyAlignment="0" applyProtection="0"/>
    <xf numFmtId="173" fontId="79" fillId="42" borderId="0" applyNumberFormat="0" applyBorder="0" applyAlignment="0" applyProtection="0"/>
    <xf numFmtId="173" fontId="11" fillId="17" borderId="0" applyNumberFormat="0" applyBorder="0" applyAlignment="0" applyProtection="0"/>
    <xf numFmtId="173" fontId="79" fillId="57" borderId="0" applyNumberFormat="0" applyBorder="0" applyAlignment="0" applyProtection="0"/>
    <xf numFmtId="173" fontId="11" fillId="57" borderId="0" applyNumberFormat="0" applyBorder="0" applyAlignment="0" applyProtection="0"/>
    <xf numFmtId="173" fontId="79" fillId="45" borderId="0" applyNumberFormat="0" applyBorder="0" applyAlignment="0" applyProtection="0"/>
    <xf numFmtId="173" fontId="11" fillId="25" borderId="0" applyNumberFormat="0" applyBorder="0" applyAlignment="0" applyProtection="0"/>
    <xf numFmtId="173" fontId="79" fillId="48" borderId="0" applyNumberFormat="0" applyBorder="0" applyAlignment="0" applyProtection="0"/>
    <xf numFmtId="173" fontId="11" fillId="48" borderId="0" applyNumberFormat="0" applyBorder="0" applyAlignment="0" applyProtection="0"/>
    <xf numFmtId="0" fontId="46" fillId="45" borderId="0" applyNumberFormat="0" applyBorder="0" applyAlignment="0" applyProtection="0"/>
    <xf numFmtId="0" fontId="15" fillId="47" borderId="0" applyNumberFormat="0" applyBorder="0" applyAlignment="0" applyProtection="0"/>
    <xf numFmtId="0" fontId="126" fillId="45" borderId="0" applyNumberFormat="0" applyBorder="0" applyAlignment="0" applyProtection="0"/>
    <xf numFmtId="0" fontId="11" fillId="45" borderId="0" applyNumberFormat="0" applyBorder="0" applyAlignment="0" applyProtection="0"/>
    <xf numFmtId="0" fontId="125" fillId="45" borderId="0" applyNumberFormat="0" applyBorder="0" applyAlignment="0" applyProtection="0"/>
    <xf numFmtId="0" fontId="127"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28" fillId="47" borderId="0" applyNumberFormat="0" applyBorder="0" applyAlignment="0" applyProtection="0"/>
    <xf numFmtId="0" fontId="46" fillId="48" borderId="0" applyNumberFormat="0" applyBorder="0" applyAlignment="0" applyProtection="0"/>
    <xf numFmtId="0" fontId="15" fillId="48" borderId="0" applyNumberFormat="0" applyBorder="0" applyAlignment="0" applyProtection="0"/>
    <xf numFmtId="0" fontId="126" fillId="13" borderId="0" applyNumberFormat="0" applyBorder="0" applyAlignment="0" applyProtection="0"/>
    <xf numFmtId="0" fontId="11" fillId="13" borderId="0" applyNumberFormat="0" applyBorder="0" applyAlignment="0" applyProtection="0"/>
    <xf numFmtId="0" fontId="125" fillId="13" borderId="0" applyNumberFormat="0" applyBorder="0" applyAlignment="0" applyProtection="0"/>
    <xf numFmtId="0" fontId="127" fillId="4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8" fillId="48" borderId="0" applyNumberFormat="0" applyBorder="0" applyAlignment="0" applyProtection="0"/>
    <xf numFmtId="0" fontId="46" fillId="49" borderId="0" applyNumberFormat="0" applyBorder="0" applyAlignment="0" applyProtection="0"/>
    <xf numFmtId="0" fontId="15" fillId="49" borderId="0" applyNumberFormat="0" applyBorder="0" applyAlignment="0" applyProtection="0"/>
    <xf numFmtId="0" fontId="126" fillId="17" borderId="0" applyNumberFormat="0" applyBorder="0" applyAlignment="0" applyProtection="0"/>
    <xf numFmtId="0" fontId="11" fillId="17" borderId="0" applyNumberFormat="0" applyBorder="0" applyAlignment="0" applyProtection="0"/>
    <xf numFmtId="0" fontId="125" fillId="17" borderId="0" applyNumberFormat="0" applyBorder="0" applyAlignment="0" applyProtection="0"/>
    <xf numFmtId="0" fontId="127" fillId="49"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28" fillId="49" borderId="0" applyNumberFormat="0" applyBorder="0" applyAlignment="0" applyProtection="0"/>
    <xf numFmtId="0" fontId="46" fillId="57" borderId="0" applyNumberFormat="0" applyBorder="0" applyAlignment="0" applyProtection="0"/>
    <xf numFmtId="0" fontId="15" fillId="44" borderId="0" applyNumberFormat="0" applyBorder="0" applyAlignment="0" applyProtection="0"/>
    <xf numFmtId="0" fontId="126" fillId="57" borderId="0" applyNumberFormat="0" applyBorder="0" applyAlignment="0" applyProtection="0"/>
    <xf numFmtId="0" fontId="11" fillId="57" borderId="0" applyNumberFormat="0" applyBorder="0" applyAlignment="0" applyProtection="0"/>
    <xf numFmtId="0" fontId="125" fillId="57" borderId="0" applyNumberFormat="0" applyBorder="0" applyAlignment="0" applyProtection="0"/>
    <xf numFmtId="0" fontId="127"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28" fillId="44" borderId="0" applyNumberFormat="0" applyBorder="0" applyAlignment="0" applyProtection="0"/>
    <xf numFmtId="0" fontId="46" fillId="45" borderId="0" applyNumberFormat="0" applyBorder="0" applyAlignment="0" applyProtection="0"/>
    <xf numFmtId="0" fontId="15" fillId="45" borderId="0" applyNumberFormat="0" applyBorder="0" applyAlignment="0" applyProtection="0"/>
    <xf numFmtId="0" fontId="126" fillId="25" borderId="0" applyNumberFormat="0" applyBorder="0" applyAlignment="0" applyProtection="0"/>
    <xf numFmtId="0" fontId="11" fillId="25" borderId="0" applyNumberFormat="0" applyBorder="0" applyAlignment="0" applyProtection="0"/>
    <xf numFmtId="0" fontId="125" fillId="25" borderId="0" applyNumberFormat="0" applyBorder="0" applyAlignment="0" applyProtection="0"/>
    <xf numFmtId="0" fontId="127" fillId="4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28" fillId="45" borderId="0" applyNumberFormat="0" applyBorder="0" applyAlignment="0" applyProtection="0"/>
    <xf numFmtId="0" fontId="46" fillId="48" borderId="0" applyNumberFormat="0" applyBorder="0" applyAlignment="0" applyProtection="0"/>
    <xf numFmtId="0" fontId="15" fillId="50" borderId="0" applyNumberFormat="0" applyBorder="0" applyAlignment="0" applyProtection="0"/>
    <xf numFmtId="0" fontId="126" fillId="48" borderId="0" applyNumberFormat="0" applyBorder="0" applyAlignment="0" applyProtection="0"/>
    <xf numFmtId="0" fontId="11" fillId="48" borderId="0" applyNumberFormat="0" applyBorder="0" applyAlignment="0" applyProtection="0"/>
    <xf numFmtId="0" fontId="125" fillId="48" borderId="0" applyNumberFormat="0" applyBorder="0" applyAlignment="0" applyProtection="0"/>
    <xf numFmtId="0" fontId="127"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28" fillId="50" borderId="0" applyNumberFormat="0" applyBorder="0" applyAlignment="0" applyProtection="0"/>
    <xf numFmtId="0" fontId="129" fillId="56" borderId="2" applyNumberFormat="0" applyAlignment="0" applyProtection="0"/>
    <xf numFmtId="0" fontId="130" fillId="56" borderId="9" applyNumberFormat="0" applyAlignment="0" applyProtection="0"/>
    <xf numFmtId="0" fontId="47" fillId="56" borderId="9" applyNumberFormat="0" applyAlignment="0" applyProtection="0"/>
    <xf numFmtId="0" fontId="6" fillId="56" borderId="2" applyNumberFormat="0" applyAlignment="0" applyProtection="0"/>
    <xf numFmtId="0" fontId="6" fillId="56" borderId="2" applyNumberFormat="0" applyAlignment="0" applyProtection="0"/>
    <xf numFmtId="0" fontId="131" fillId="51" borderId="9" applyNumberFormat="0" applyAlignment="0" applyProtection="0"/>
    <xf numFmtId="173" fontId="132" fillId="36" borderId="0" applyNumberFormat="0" applyBorder="0" applyAlignment="0" applyProtection="0"/>
    <xf numFmtId="0" fontId="133" fillId="56" borderId="1" applyNumberFormat="0" applyAlignment="0" applyProtection="0"/>
    <xf numFmtId="0" fontId="134" fillId="56" borderId="1" applyNumberFormat="0" applyAlignment="0" applyProtection="0"/>
    <xf numFmtId="0" fontId="135" fillId="56" borderId="10" applyNumberFormat="0" applyAlignment="0" applyProtection="0"/>
    <xf numFmtId="0" fontId="48" fillId="56" borderId="10" applyNumberFormat="0" applyAlignment="0" applyProtection="0"/>
    <xf numFmtId="0" fontId="136" fillId="56" borderId="1" applyNumberFormat="0" applyAlignment="0" applyProtection="0"/>
    <xf numFmtId="0" fontId="136" fillId="56" borderId="1" applyNumberFormat="0" applyAlignment="0" applyProtection="0"/>
    <xf numFmtId="0" fontId="137" fillId="51" borderId="10" applyNumberFormat="0" applyAlignment="0" applyProtection="0"/>
    <xf numFmtId="0" fontId="49" fillId="67" borderId="30"/>
    <xf numFmtId="0" fontId="49" fillId="58" borderId="30"/>
    <xf numFmtId="173" fontId="51" fillId="68" borderId="43">
      <alignment horizontal="right" vertical="top" wrapText="1"/>
    </xf>
    <xf numFmtId="173" fontId="133" fillId="56" borderId="10" applyNumberFormat="0" applyAlignment="0" applyProtection="0"/>
    <xf numFmtId="173" fontId="136" fillId="56" borderId="1" applyNumberFormat="0" applyAlignment="0" applyProtection="0"/>
    <xf numFmtId="173" fontId="133" fillId="56" borderId="10" applyNumberFormat="0" applyAlignment="0" applyProtection="0"/>
    <xf numFmtId="0" fontId="49" fillId="0" borderId="7"/>
    <xf numFmtId="173" fontId="138" fillId="54" borderId="17" applyNumberFormat="0" applyAlignment="0" applyProtection="0"/>
    <xf numFmtId="173" fontId="7" fillId="7" borderId="4" applyNumberFormat="0" applyAlignment="0" applyProtection="0"/>
    <xf numFmtId="173" fontId="64" fillId="59" borderId="0">
      <alignment horizontal="center"/>
    </xf>
    <xf numFmtId="0" fontId="64" fillId="59" borderId="0">
      <alignment horizontal="center"/>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173" fontId="12" fillId="64" borderId="0">
      <alignment horizontal="center" wrapText="1"/>
    </xf>
    <xf numFmtId="0"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69" fontId="33" fillId="0" borderId="0" applyFont="0" applyFill="0" applyBorder="0" applyAlignment="0" applyProtection="0"/>
    <xf numFmtId="173" fontId="139" fillId="0" borderId="0">
      <alignment horizontal="right" vertical="top"/>
    </xf>
    <xf numFmtId="0" fontId="140" fillId="0" borderId="0"/>
    <xf numFmtId="181" fontId="12" fillId="0" borderId="0" applyFont="0" applyFill="0" applyBorder="0" applyAlignment="0" applyProtection="0"/>
    <xf numFmtId="0" fontId="140" fillId="0" borderId="0">
      <alignment horizontal="center"/>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141" fillId="52" borderId="1" applyNumberFormat="0" applyAlignment="0" applyProtection="0"/>
    <xf numFmtId="0" fontId="142" fillId="52" borderId="1" applyNumberFormat="0" applyAlignment="0" applyProtection="0"/>
    <xf numFmtId="0" fontId="143" fillId="52" borderId="10" applyNumberFormat="0" applyAlignment="0" applyProtection="0"/>
    <xf numFmtId="0" fontId="67" fillId="52" borderId="10" applyNumberFormat="0" applyAlignment="0" applyProtection="0"/>
    <xf numFmtId="0" fontId="5" fillId="52" borderId="1" applyNumberFormat="0" applyAlignment="0" applyProtection="0"/>
    <xf numFmtId="0" fontId="5" fillId="52" borderId="1" applyNumberFormat="0" applyAlignment="0" applyProtection="0"/>
    <xf numFmtId="0" fontId="144" fillId="38" borderId="10" applyNumberFormat="0" applyAlignment="0" applyProtection="0"/>
    <xf numFmtId="0" fontId="44" fillId="0" borderId="33" applyNumberFormat="0" applyFill="0" applyAlignment="0" applyProtection="0"/>
    <xf numFmtId="0" fontId="122" fillId="0" borderId="33" applyNumberFormat="0" applyFill="0" applyAlignment="0" applyProtection="0"/>
    <xf numFmtId="0" fontId="145" fillId="0" borderId="33" applyNumberFormat="0" applyFill="0" applyAlignment="0" applyProtection="0"/>
    <xf numFmtId="0" fontId="146" fillId="0" borderId="33" applyNumberFormat="0" applyFill="0" applyAlignment="0" applyProtection="0"/>
    <xf numFmtId="0" fontId="10" fillId="0" borderId="33" applyNumberFormat="0" applyFill="0" applyAlignment="0" applyProtection="0"/>
    <xf numFmtId="0" fontId="10" fillId="0" borderId="33" applyNumberFormat="0" applyFill="0" applyAlignment="0" applyProtection="0"/>
    <xf numFmtId="0" fontId="147" fillId="0" borderId="11" applyNumberFormat="0" applyFill="0" applyAlignment="0" applyProtection="0"/>
    <xf numFmtId="0" fontId="50" fillId="0" borderId="0" applyNumberFormat="0" applyFill="0" applyBorder="0" applyAlignment="0" applyProtection="0"/>
    <xf numFmtId="0" fontId="20" fillId="0" borderId="0" applyNumberFormat="0" applyFill="0" applyBorder="0" applyAlignment="0" applyProtection="0"/>
    <xf numFmtId="0" fontId="148" fillId="0" borderId="0" applyNumberFormat="0" applyFill="0" applyBorder="0" applyAlignment="0" applyProtection="0"/>
    <xf numFmtId="0" fontId="9"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51" fillId="0" borderId="0" applyNumberFormat="0" applyFill="0" applyBorder="0" applyAlignment="0" applyProtection="0"/>
    <xf numFmtId="173" fontId="152" fillId="55" borderId="30">
      <protection locked="0"/>
    </xf>
    <xf numFmtId="173" fontId="12" fillId="55" borderId="7"/>
    <xf numFmtId="173" fontId="12" fillId="59" borderId="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44"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44"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3" fontId="153" fillId="0" borderId="0" applyNumberFormat="0" applyFill="0" applyBorder="0" applyAlignment="0" applyProtection="0"/>
    <xf numFmtId="173" fontId="9" fillId="0" borderId="0" applyNumberFormat="0" applyFill="0" applyBorder="0" applyAlignment="0" applyProtection="0"/>
    <xf numFmtId="0" fontId="140" fillId="0" borderId="0"/>
    <xf numFmtId="173" fontId="33" fillId="59" borderId="0">
      <alignment horizontal="left"/>
    </xf>
    <xf numFmtId="173" fontId="33" fillId="59" borderId="0">
      <alignment horizontal="left"/>
    </xf>
    <xf numFmtId="173" fontId="33" fillId="59" borderId="0">
      <alignment horizontal="left"/>
    </xf>
    <xf numFmtId="0" fontId="33" fillId="59" borderId="0">
      <alignment horizontal="left"/>
    </xf>
    <xf numFmtId="0" fontId="33" fillId="59" borderId="0">
      <alignment horizontal="left"/>
    </xf>
    <xf numFmtId="173" fontId="33" fillId="59" borderId="0">
      <alignment horizontal="left"/>
    </xf>
    <xf numFmtId="0" fontId="33" fillId="59" borderId="0">
      <alignment horizontal="left"/>
    </xf>
    <xf numFmtId="173" fontId="33" fillId="59" borderId="0">
      <alignment horizontal="left"/>
    </xf>
    <xf numFmtId="0" fontId="33" fillId="59" borderId="0">
      <alignment horizontal="left"/>
    </xf>
    <xf numFmtId="173" fontId="154" fillId="37" borderId="0" applyNumberFormat="0" applyBorder="0" applyAlignment="0" applyProtection="0"/>
    <xf numFmtId="173" fontId="2" fillId="2" borderId="0" applyNumberFormat="0" applyBorder="0" applyAlignment="0" applyProtection="0"/>
    <xf numFmtId="0" fontId="52" fillId="35" borderId="0" applyNumberFormat="0" applyBorder="0" applyAlignment="0" applyProtection="0"/>
    <xf numFmtId="0" fontId="21" fillId="35" borderId="0" applyNumberFormat="0" applyBorder="0" applyAlignment="0" applyProtection="0"/>
    <xf numFmtId="0" fontId="155" fillId="2" borderId="0" applyNumberFormat="0" applyBorder="0" applyAlignment="0" applyProtection="0"/>
    <xf numFmtId="0" fontId="2" fillId="2" borderId="0" applyNumberFormat="0" applyBorder="0" applyAlignment="0" applyProtection="0"/>
    <xf numFmtId="0" fontId="156" fillId="2" borderId="0" applyNumberFormat="0" applyBorder="0" applyAlignment="0" applyProtection="0"/>
    <xf numFmtId="0" fontId="157" fillId="3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58" fillId="35" borderId="0" applyNumberFormat="0" applyBorder="0" applyAlignment="0" applyProtection="0"/>
    <xf numFmtId="173" fontId="159" fillId="0" borderId="40" applyNumberFormat="0" applyFill="0" applyAlignment="0" applyProtection="0"/>
    <xf numFmtId="173" fontId="58" fillId="0" borderId="35" applyNumberFormat="0" applyFill="0" applyAlignment="0" applyProtection="0"/>
    <xf numFmtId="173" fontId="160" fillId="0" borderId="41" applyNumberFormat="0" applyFill="0" applyAlignment="0" applyProtection="0"/>
    <xf numFmtId="173" fontId="59" fillId="0" borderId="44" applyNumberFormat="0" applyFill="0" applyAlignment="0" applyProtection="0"/>
    <xf numFmtId="173" fontId="161" fillId="0" borderId="42" applyNumberFormat="0" applyFill="0" applyAlignment="0" applyProtection="0"/>
    <xf numFmtId="173" fontId="60" fillId="0" borderId="45" applyNumberFormat="0" applyFill="0" applyAlignment="0" applyProtection="0"/>
    <xf numFmtId="173" fontId="161" fillId="0" borderId="0" applyNumberFormat="0" applyFill="0" applyBorder="0" applyAlignment="0" applyProtection="0"/>
    <xf numFmtId="173" fontId="60" fillId="0" borderId="0" applyNumberFormat="0" applyFill="0" applyBorder="0" applyAlignment="0" applyProtection="0"/>
    <xf numFmtId="0" fontId="12" fillId="52" borderId="12" applyNumberFormat="0" applyFont="0" applyAlignment="0" applyProtection="0"/>
    <xf numFmtId="0" fontId="36" fillId="0" borderId="0" applyNumberFormat="0" applyFill="0" applyBorder="0" applyAlignment="0" applyProtection="0"/>
    <xf numFmtId="0" fontId="11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0" fontId="112" fillId="0" borderId="0" applyNumberFormat="0" applyFill="0" applyBorder="0" applyAlignment="0" applyProtection="0">
      <alignment vertical="top"/>
      <protection locked="0"/>
    </xf>
    <xf numFmtId="0" fontId="93" fillId="0" borderId="0" applyNumberFormat="0" applyFill="0" applyBorder="0" applyAlignment="0" applyProtection="0"/>
    <xf numFmtId="0" fontId="36" fillId="0" borderId="0" applyNumberFormat="0" applyFill="0" applyBorder="0" applyAlignment="0" applyProtection="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93" fillId="0" borderId="0" applyNumberFormat="0" applyFill="0" applyBorder="0" applyAlignment="0" applyProtection="0"/>
    <xf numFmtId="0" fontId="36" fillId="0" borderId="0" applyNumberFormat="0" applyFont="0" applyFill="0" applyBorder="0" applyAlignment="0" applyProtection="0"/>
    <xf numFmtId="0" fontId="89" fillId="0" borderId="0" applyNumberFormat="0" applyFill="0" applyBorder="0" applyAlignment="0" applyProtection="0"/>
    <xf numFmtId="0" fontId="112" fillId="0" borderId="0" applyNumberFormat="0" applyFill="0" applyBorder="0" applyAlignment="0" applyProtection="0">
      <alignment vertical="top"/>
      <protection locked="0"/>
    </xf>
    <xf numFmtId="173" fontId="162" fillId="52" borderId="10" applyNumberFormat="0" applyAlignment="0" applyProtection="0"/>
    <xf numFmtId="173" fontId="5" fillId="52" borderId="1" applyNumberFormat="0" applyAlignment="0" applyProtection="0"/>
    <xf numFmtId="173" fontId="162" fillId="52" borderId="10" applyNumberFormat="0" applyAlignment="0" applyProtection="0"/>
    <xf numFmtId="173" fontId="12" fillId="59" borderId="7">
      <alignment horizontal="centerContinuous" wrapText="1"/>
    </xf>
    <xf numFmtId="0" fontId="12" fillId="59" borderId="7">
      <alignment horizontal="centerContinuous" wrapText="1"/>
    </xf>
    <xf numFmtId="173" fontId="118" fillId="65" borderId="0">
      <alignment horizontal="center" wrapText="1"/>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0"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9"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173" fontId="163" fillId="59" borderId="23">
      <alignment wrapText="1"/>
    </xf>
    <xf numFmtId="173" fontId="49" fillId="59" borderId="23">
      <alignment wrapText="1"/>
    </xf>
    <xf numFmtId="173" fontId="49" fillId="59" borderId="23">
      <alignment wrapText="1"/>
    </xf>
    <xf numFmtId="173" fontId="163" fillId="59" borderId="23">
      <alignment wrapText="1"/>
    </xf>
    <xf numFmtId="173" fontId="163" fillId="59" borderId="27"/>
    <xf numFmtId="173" fontId="49" fillId="59" borderId="27"/>
    <xf numFmtId="0" fontId="49" fillId="59" borderId="27"/>
    <xf numFmtId="173" fontId="163" fillId="59" borderId="29"/>
    <xf numFmtId="173" fontId="49" fillId="59" borderId="29"/>
    <xf numFmtId="0" fontId="49" fillId="59" borderId="29"/>
    <xf numFmtId="0" fontId="39" fillId="0" borderId="0" applyNumberFormat="0" applyFill="0" applyBorder="0" applyAlignment="0" applyProtection="0">
      <alignment vertical="top"/>
      <protection locked="0"/>
    </xf>
    <xf numFmtId="173" fontId="164" fillId="0" borderId="37" applyNumberFormat="0" applyFill="0" applyAlignment="0" applyProtection="0"/>
    <xf numFmtId="173" fontId="42" fillId="0" borderId="37" applyNumberFormat="0" applyFill="0" applyAlignment="0" applyProtection="0"/>
    <xf numFmtId="173" fontId="12" fillId="0" borderId="0" applyFont="0" applyFill="0" applyBorder="0" applyAlignment="0" applyProtection="0"/>
    <xf numFmtId="0" fontId="22" fillId="52" borderId="0" applyNumberFormat="0" applyBorder="0" applyAlignment="0" applyProtection="0"/>
    <xf numFmtId="0" fontId="165" fillId="4" borderId="0" applyNumberFormat="0" applyBorder="0" applyAlignment="0" applyProtection="0"/>
    <xf numFmtId="0" fontId="166" fillId="4" borderId="0" applyNumberFormat="0" applyBorder="0" applyAlignment="0" applyProtection="0"/>
    <xf numFmtId="0" fontId="167" fillId="4" borderId="0" applyNumberFormat="0" applyBorder="0" applyAlignment="0" applyProtection="0"/>
    <xf numFmtId="0" fontId="168" fillId="52" borderId="0" applyNumberFormat="0" applyBorder="0" applyAlignment="0" applyProtection="0"/>
    <xf numFmtId="0" fontId="166" fillId="4" borderId="0" applyNumberFormat="0" applyBorder="0" applyAlignment="0" applyProtection="0"/>
    <xf numFmtId="0" fontId="169" fillId="52" borderId="0" applyNumberFormat="0" applyBorder="0" applyAlignment="0" applyProtection="0"/>
    <xf numFmtId="173" fontId="12" fillId="0" borderId="0" applyNumberFormat="0" applyFill="0" applyBorder="0" applyAlignment="0" applyProtection="0"/>
    <xf numFmtId="173" fontId="33" fillId="0" borderId="0"/>
    <xf numFmtId="173" fontId="33" fillId="0" borderId="0"/>
    <xf numFmtId="173" fontId="170" fillId="0" borderId="0"/>
    <xf numFmtId="173" fontId="1"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12" fillId="0" borderId="0"/>
    <xf numFmtId="173" fontId="1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3" fontId="12" fillId="0" borderId="0"/>
    <xf numFmtId="0" fontId="12" fillId="0" borderId="0"/>
    <xf numFmtId="173" fontId="12" fillId="0" borderId="0"/>
    <xf numFmtId="173" fontId="12" fillId="0" borderId="0"/>
    <xf numFmtId="173" fontId="12" fillId="0" borderId="0"/>
    <xf numFmtId="173" fontId="12" fillId="0" borderId="0" applyNumberFormat="0" applyFill="0" applyBorder="0" applyAlignment="0" applyProtection="0"/>
    <xf numFmtId="173" fontId="80" fillId="0" borderId="0"/>
    <xf numFmtId="173" fontId="12" fillId="0" borderId="0"/>
    <xf numFmtId="173" fontId="12" fillId="0" borderId="0"/>
    <xf numFmtId="173" fontId="12" fillId="0" borderId="0"/>
    <xf numFmtId="173" fontId="80" fillId="0" borderId="0"/>
    <xf numFmtId="173" fontId="33" fillId="0" borderId="0"/>
    <xf numFmtId="173" fontId="33" fillId="0" borderId="0"/>
    <xf numFmtId="173" fontId="12" fillId="0" borderId="0"/>
    <xf numFmtId="173" fontId="33" fillId="0" borderId="0"/>
    <xf numFmtId="173" fontId="170" fillId="0" borderId="0"/>
    <xf numFmtId="173" fontId="33" fillId="0" borderId="0"/>
    <xf numFmtId="173" fontId="33" fillId="0" borderId="0"/>
    <xf numFmtId="173" fontId="33" fillId="0" borderId="0"/>
    <xf numFmtId="173" fontId="33"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33" fillId="0" borderId="0"/>
    <xf numFmtId="173" fontId="171" fillId="53" borderId="12"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2"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171" fillId="53" borderId="12"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53" borderId="12" applyNumberFormat="0" applyFont="0" applyAlignment="0" applyProtection="0"/>
    <xf numFmtId="0" fontId="32" fillId="53" borderId="12" applyNumberFormat="0" applyFont="0" applyAlignment="0" applyProtection="0"/>
    <xf numFmtId="0" fontId="23" fillId="53" borderId="12"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2" fillId="53" borderId="12" applyNumberFormat="0" applyFont="0" applyAlignment="0" applyProtection="0"/>
    <xf numFmtId="0" fontId="32" fillId="53" borderId="12" applyNumberFormat="0" applyFont="0" applyAlignment="0" applyProtection="0"/>
    <xf numFmtId="0" fontId="32" fillId="8" borderId="5" applyNumberFormat="0" applyFont="0" applyAlignment="0" applyProtection="0"/>
    <xf numFmtId="0" fontId="12" fillId="53" borderId="12"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173" fontId="172" fillId="56" borderId="9" applyNumberFormat="0" applyAlignment="0" applyProtection="0"/>
    <xf numFmtId="173" fontId="6" fillId="56" borderId="2" applyNumberFormat="0" applyAlignment="0" applyProtection="0"/>
    <xf numFmtId="173" fontId="172" fillId="56" borderId="9" applyNumberFormat="0" applyAlignment="0" applyProtection="0"/>
    <xf numFmtId="9" fontId="33" fillId="0" borderId="0" applyFont="0" applyFill="0" applyBorder="0" applyAlignment="0" applyProtection="0"/>
    <xf numFmtId="0" fontId="49" fillId="59" borderId="7"/>
    <xf numFmtId="173" fontId="119" fillId="60" borderId="7">
      <alignment horizontal="left" vertical="top" wrapText="1"/>
    </xf>
    <xf numFmtId="173" fontId="173" fillId="60" borderId="18">
      <alignment horizontal="left" vertical="top" wrapText="1"/>
    </xf>
    <xf numFmtId="0" fontId="55" fillId="34" borderId="0" applyNumberFormat="0" applyBorder="0" applyAlignment="0" applyProtection="0"/>
    <xf numFmtId="0" fontId="24" fillId="34" borderId="0" applyNumberFormat="0" applyBorder="0" applyAlignment="0" applyProtection="0"/>
    <xf numFmtId="0" fontId="174" fillId="3" borderId="0" applyNumberFormat="0" applyBorder="0" applyAlignment="0" applyProtection="0"/>
    <xf numFmtId="0" fontId="3" fillId="3" borderId="0" applyNumberFormat="0" applyBorder="0" applyAlignment="0" applyProtection="0"/>
    <xf numFmtId="0" fontId="175" fillId="3" borderId="0" applyNumberFormat="0" applyBorder="0" applyAlignment="0" applyProtection="0"/>
    <xf numFmtId="0" fontId="176" fillId="34"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174" fillId="3" borderId="0" applyNumberFormat="0" applyBorder="0" applyAlignment="0" applyProtection="0"/>
    <xf numFmtId="0" fontId="177" fillId="34" borderId="0" applyNumberFormat="0" applyBorder="0" applyAlignment="0" applyProtection="0"/>
    <xf numFmtId="0" fontId="1" fillId="0" borderId="0"/>
    <xf numFmtId="0" fontId="12" fillId="0" borderId="0"/>
    <xf numFmtId="0" fontId="104" fillId="0" borderId="0"/>
    <xf numFmtId="0" fontId="104" fillId="0" borderId="0"/>
    <xf numFmtId="0" fontId="80" fillId="0" borderId="0"/>
    <xf numFmtId="0" fontId="74" fillId="0" borderId="0"/>
    <xf numFmtId="0" fontId="80" fillId="0" borderId="0"/>
    <xf numFmtId="0" fontId="76" fillId="0" borderId="0"/>
    <xf numFmtId="0" fontId="12" fillId="0" borderId="0"/>
    <xf numFmtId="0" fontId="12" fillId="0" borderId="0"/>
    <xf numFmtId="0" fontId="104" fillId="0" borderId="0"/>
    <xf numFmtId="0" fontId="12" fillId="0" borderId="0"/>
    <xf numFmtId="0" fontId="104" fillId="0" borderId="0"/>
    <xf numFmtId="0" fontId="104" fillId="0" borderId="0"/>
    <xf numFmtId="0" fontId="1" fillId="0" borderId="0"/>
    <xf numFmtId="0" fontId="12" fillId="0" borderId="0"/>
    <xf numFmtId="171" fontId="105" fillId="0" borderId="0"/>
    <xf numFmtId="0" fontId="12" fillId="0" borderId="0"/>
    <xf numFmtId="0" fontId="12"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78" fillId="0" borderId="0"/>
    <xf numFmtId="0" fontId="1" fillId="0" borderId="0"/>
    <xf numFmtId="0" fontId="40" fillId="0" borderId="0"/>
    <xf numFmtId="0" fontId="35" fillId="0" borderId="0"/>
    <xf numFmtId="0" fontId="12" fillId="0" borderId="0"/>
    <xf numFmtId="0" fontId="12" fillId="0" borderId="0"/>
    <xf numFmtId="0" fontId="81" fillId="0" borderId="0"/>
    <xf numFmtId="0" fontId="35" fillId="0" borderId="0"/>
    <xf numFmtId="0" fontId="12" fillId="0" borderId="0"/>
    <xf numFmtId="174" fontId="178" fillId="0" borderId="0"/>
    <xf numFmtId="0" fontId="35" fillId="0" borderId="0"/>
    <xf numFmtId="0" fontId="12" fillId="0" borderId="0"/>
    <xf numFmtId="0" fontId="49" fillId="0" borderId="0"/>
    <xf numFmtId="0" fontId="49" fillId="0" borderId="0"/>
    <xf numFmtId="0" fontId="1" fillId="0" borderId="0"/>
    <xf numFmtId="0" fontId="35" fillId="0" borderId="0"/>
    <xf numFmtId="0" fontId="12" fillId="0" borderId="0"/>
    <xf numFmtId="0" fontId="1" fillId="0" borderId="0"/>
    <xf numFmtId="173" fontId="1" fillId="0" borderId="0"/>
    <xf numFmtId="0" fontId="12" fillId="0" borderId="0"/>
    <xf numFmtId="0" fontId="1" fillId="0" borderId="0"/>
    <xf numFmtId="0" fontId="104" fillId="0" borderId="0"/>
    <xf numFmtId="0" fontId="12" fillId="0" borderId="0"/>
    <xf numFmtId="0" fontId="32" fillId="0" borderId="0"/>
    <xf numFmtId="0" fontId="3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81" fillId="0" borderId="0"/>
    <xf numFmtId="0" fontId="1" fillId="0" borderId="0"/>
    <xf numFmtId="0" fontId="56" fillId="0" borderId="0"/>
    <xf numFmtId="0" fontId="80" fillId="0" borderId="0"/>
    <xf numFmtId="0" fontId="1" fillId="0" borderId="0"/>
    <xf numFmtId="0" fontId="12" fillId="0" borderId="0"/>
    <xf numFmtId="0" fontId="33" fillId="0" borderId="0"/>
    <xf numFmtId="0" fontId="33" fillId="0" borderId="0"/>
    <xf numFmtId="0" fontId="81" fillId="0" borderId="0"/>
    <xf numFmtId="0" fontId="80" fillId="0" borderId="0"/>
    <xf numFmtId="0" fontId="12" fillId="0" borderId="0"/>
    <xf numFmtId="0" fontId="12" fillId="0" borderId="0"/>
    <xf numFmtId="0" fontId="12" fillId="0" borderId="0"/>
    <xf numFmtId="0" fontId="12" fillId="0" borderId="0"/>
    <xf numFmtId="0" fontId="104" fillId="0" borderId="0"/>
    <xf numFmtId="0" fontId="12" fillId="0" borderId="0"/>
    <xf numFmtId="0" fontId="12" fillId="0" borderId="0"/>
    <xf numFmtId="0" fontId="81" fillId="0" borderId="0"/>
    <xf numFmtId="0" fontId="12"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2" fillId="0" borderId="0"/>
    <xf numFmtId="0" fontId="35" fillId="0" borderId="0"/>
    <xf numFmtId="0" fontId="40" fillId="0" borderId="0"/>
    <xf numFmtId="0" fontId="40" fillId="0" borderId="0"/>
    <xf numFmtId="0" fontId="76" fillId="0" borderId="0"/>
    <xf numFmtId="0" fontId="1" fillId="0" borderId="0"/>
    <xf numFmtId="0" fontId="1" fillId="0" borderId="0"/>
    <xf numFmtId="0" fontId="56" fillId="0" borderId="0" applyProtection="0"/>
    <xf numFmtId="0" fontId="12" fillId="0" borderId="0"/>
    <xf numFmtId="0" fontId="12" fillId="0" borderId="0"/>
    <xf numFmtId="3" fontId="179"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0" fillId="66" borderId="0"/>
    <xf numFmtId="173" fontId="181" fillId="0" borderId="46"/>
    <xf numFmtId="173" fontId="182" fillId="0" borderId="0"/>
    <xf numFmtId="196" fontId="180" fillId="55" borderId="0" applyFill="0" applyBorder="0" applyAlignment="0">
      <alignment horizontal="right"/>
    </xf>
    <xf numFmtId="0" fontId="25" fillId="0" borderId="0" applyNumberFormat="0" applyFill="0" applyBorder="0" applyAlignment="0" applyProtection="0"/>
    <xf numFmtId="173" fontId="110" fillId="0" borderId="0" applyNumberFormat="0" applyFill="0" applyBorder="0" applyAlignment="0" applyProtection="0"/>
    <xf numFmtId="173" fontId="103" fillId="0" borderId="34" applyNumberFormat="0" applyFill="0" applyAlignment="0" applyProtection="0"/>
    <xf numFmtId="173" fontId="10" fillId="0" borderId="33" applyNumberFormat="0" applyFill="0" applyAlignment="0" applyProtection="0"/>
    <xf numFmtId="173" fontId="103" fillId="0" borderId="34" applyNumberFormat="0" applyFill="0" applyAlignment="0" applyProtection="0"/>
    <xf numFmtId="0" fontId="26" fillId="0" borderId="13" applyNumberFormat="0" applyFill="0" applyAlignment="0" applyProtection="0"/>
    <xf numFmtId="0" fontId="183" fillId="0" borderId="35" applyNumberFormat="0" applyFill="0" applyAlignment="0" applyProtection="0"/>
    <xf numFmtId="0" fontId="184"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61" fillId="0" borderId="0" applyNumberFormat="0" applyFill="0" applyBorder="0" applyAlignment="0" applyProtection="0"/>
    <xf numFmtId="0" fontId="27" fillId="0" borderId="14" applyNumberFormat="0" applyFill="0" applyAlignment="0" applyProtection="0"/>
    <xf numFmtId="0" fontId="185" fillId="0" borderId="44" applyNumberFormat="0" applyFill="0" applyAlignment="0" applyProtection="0"/>
    <xf numFmtId="0" fontId="59" fillId="0" borderId="44" applyNumberFormat="0" applyFill="0" applyAlignment="0" applyProtection="0"/>
    <xf numFmtId="0" fontId="186"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28" fillId="0" borderId="15" applyNumberFormat="0" applyFill="0" applyAlignment="0" applyProtection="0"/>
    <xf numFmtId="0" fontId="187" fillId="0" borderId="45" applyNumberFormat="0" applyFill="0" applyAlignment="0" applyProtection="0"/>
    <xf numFmtId="0" fontId="60" fillId="0" borderId="45" applyNumberFormat="0" applyFill="0" applyAlignment="0" applyProtection="0"/>
    <xf numFmtId="0" fontId="188" fillId="0" borderId="45" applyNumberFormat="0" applyFill="0" applyAlignment="0" applyProtection="0"/>
    <xf numFmtId="0" fontId="60" fillId="0" borderId="45" applyNumberFormat="0" applyFill="0" applyAlignment="0" applyProtection="0"/>
    <xf numFmtId="0" fontId="60" fillId="0" borderId="45" applyNumberFormat="0" applyFill="0" applyAlignment="0" applyProtection="0"/>
    <xf numFmtId="0" fontId="28" fillId="0" borderId="0" applyNumberFormat="0" applyFill="0" applyBorder="0" applyAlignment="0" applyProtection="0"/>
    <xf numFmtId="0" fontId="187" fillId="0" borderId="0" applyNumberFormat="0" applyFill="0" applyBorder="0" applyAlignment="0" applyProtection="0"/>
    <xf numFmtId="0" fontId="188"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43" fillId="0" borderId="0">
      <alignment vertical="center"/>
    </xf>
    <xf numFmtId="0" fontId="43" fillId="0" borderId="0">
      <alignment vertical="center"/>
    </xf>
    <xf numFmtId="0" fontId="43" fillId="0" borderId="0">
      <alignment vertical="center"/>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49" fontId="189" fillId="69" borderId="47">
      <alignment horizontal="center" vertical="center" wrapText="1"/>
    </xf>
    <xf numFmtId="0" fontId="42" fillId="0" borderId="37" applyNumberFormat="0" applyFill="0" applyAlignment="0" applyProtection="0"/>
    <xf numFmtId="0" fontId="29" fillId="0" borderId="16" applyNumberFormat="0" applyFill="0" applyAlignment="0" applyProtection="0"/>
    <xf numFmtId="0" fontId="164" fillId="0" borderId="37" applyNumberFormat="0" applyFill="0" applyAlignment="0" applyProtection="0"/>
    <xf numFmtId="0" fontId="42" fillId="0" borderId="37" applyNumberFormat="0" applyFill="0" applyAlignment="0" applyProtection="0"/>
    <xf numFmtId="0" fontId="190" fillId="0" borderId="37" applyNumberFormat="0" applyFill="0" applyAlignment="0" applyProtection="0"/>
    <xf numFmtId="0" fontId="191" fillId="0" borderId="37" applyNumberFormat="0" applyFill="0" applyAlignment="0" applyProtection="0"/>
    <xf numFmtId="0" fontId="192" fillId="0" borderId="16" applyNumberFormat="0" applyFill="0" applyAlignment="0" applyProtection="0"/>
    <xf numFmtId="197" fontId="49" fillId="0" borderId="0">
      <alignment vertical="center"/>
    </xf>
    <xf numFmtId="197" fontId="49" fillId="0" borderId="0">
      <alignment vertical="center"/>
    </xf>
    <xf numFmtId="0" fontId="49" fillId="0" borderId="0">
      <alignment vertical="center"/>
    </xf>
    <xf numFmtId="197" fontId="49" fillId="0" borderId="0">
      <alignment vertical="center"/>
    </xf>
    <xf numFmtId="198" fontId="12" fillId="0" borderId="0" applyFont="0" applyFill="0" applyBorder="0" applyAlignment="0" applyProtection="0"/>
    <xf numFmtId="0" fontId="42" fillId="0" borderId="0" applyNumberFormat="0" applyFill="0" applyBorder="0" applyAlignment="0" applyProtection="0"/>
    <xf numFmtId="0" fontId="30" fillId="0" borderId="0" applyNumberFormat="0" applyFill="0" applyBorder="0" applyAlignment="0" applyProtection="0"/>
    <xf numFmtId="0" fontId="193" fillId="0" borderId="0" applyNumberFormat="0" applyFill="0" applyBorder="0" applyAlignment="0" applyProtection="0"/>
    <xf numFmtId="0" fontId="8" fillId="0" borderId="0" applyNumberFormat="0" applyFill="0" applyBorder="0" applyAlignment="0" applyProtection="0"/>
    <xf numFmtId="0" fontId="194" fillId="0" borderId="0" applyNumberFormat="0" applyFill="0" applyBorder="0" applyAlignment="0" applyProtection="0"/>
    <xf numFmtId="0" fontId="19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95" fillId="0" borderId="0" applyNumberFormat="0" applyFill="0" applyBorder="0" applyAlignment="0" applyProtection="0"/>
    <xf numFmtId="173" fontId="164" fillId="0" borderId="0" applyNumberFormat="0" applyFill="0" applyBorder="0" applyAlignment="0" applyProtection="0"/>
    <xf numFmtId="173" fontId="8" fillId="0" borderId="0" applyNumberFormat="0" applyFill="0" applyBorder="0" applyAlignment="0" applyProtection="0"/>
    <xf numFmtId="0" fontId="62" fillId="54" borderId="17" applyNumberFormat="0" applyAlignment="0" applyProtection="0"/>
    <xf numFmtId="0" fontId="31" fillId="54" borderId="17" applyNumberFormat="0" applyAlignment="0" applyProtection="0"/>
    <xf numFmtId="0" fontId="196" fillId="7" borderId="4" applyNumberFormat="0" applyAlignment="0" applyProtection="0"/>
    <xf numFmtId="0" fontId="7" fillId="7" borderId="4" applyNumberFormat="0" applyAlignment="0" applyProtection="0"/>
    <xf numFmtId="0" fontId="197" fillId="7" borderId="4" applyNumberFormat="0" applyAlignment="0" applyProtection="0"/>
    <xf numFmtId="0" fontId="198" fillId="54" borderId="17" applyNumberFormat="0" applyAlignment="0" applyProtection="0"/>
    <xf numFmtId="0" fontId="7" fillId="7" borderId="4" applyNumberFormat="0" applyAlignment="0" applyProtection="0"/>
    <xf numFmtId="0" fontId="7" fillId="7" borderId="4" applyNumberFormat="0" applyAlignment="0" applyProtection="0"/>
    <xf numFmtId="0" fontId="199" fillId="54" borderId="17" applyNumberFormat="0" applyAlignment="0" applyProtection="0"/>
    <xf numFmtId="0" fontId="80" fillId="10" borderId="0" applyNumberFormat="0" applyBorder="0" applyAlignment="0" applyProtection="0"/>
    <xf numFmtId="0" fontId="80" fillId="10"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6" borderId="0" applyNumberFormat="0" applyBorder="0" applyAlignment="0" applyProtection="0"/>
    <xf numFmtId="0" fontId="80" fillId="26" borderId="0" applyNumberFormat="0" applyBorder="0" applyAlignment="0" applyProtection="0"/>
    <xf numFmtId="0" fontId="80" fillId="30" borderId="0" applyNumberFormat="0" applyBorder="0" applyAlignment="0" applyProtection="0"/>
    <xf numFmtId="0" fontId="80" fillId="30"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23" borderId="0" applyNumberFormat="0" applyBorder="0" applyAlignment="0" applyProtection="0"/>
    <xf numFmtId="0" fontId="80" fillId="23" borderId="0" applyNumberFormat="0" applyBorder="0" applyAlignment="0" applyProtection="0"/>
    <xf numFmtId="0" fontId="80" fillId="27" borderId="0" applyNumberFormat="0" applyBorder="0" applyAlignment="0" applyProtection="0"/>
    <xf numFmtId="0" fontId="80" fillId="27"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46" fillId="45" borderId="0" applyNumberFormat="0" applyBorder="0" applyAlignment="0" applyProtection="0"/>
    <xf numFmtId="0" fontId="46" fillId="40" borderId="0" applyNumberFormat="0" applyBorder="0" applyAlignment="0" applyProtection="0"/>
    <xf numFmtId="0" fontId="46" fillId="52" borderId="0" applyNumberFormat="0" applyBorder="0" applyAlignment="0" applyProtection="0"/>
    <xf numFmtId="0" fontId="46" fillId="54" borderId="0" applyNumberFormat="0" applyBorder="0" applyAlignment="0" applyProtection="0"/>
    <xf numFmtId="0" fontId="46" fillId="45" borderId="0" applyNumberFormat="0" applyBorder="0" applyAlignment="0" applyProtection="0"/>
    <xf numFmtId="0" fontId="46" fillId="38" borderId="0" applyNumberFormat="0" applyBorder="0" applyAlignment="0" applyProtection="0"/>
    <xf numFmtId="0" fontId="46" fillId="47" borderId="0" applyNumberFormat="0" applyBorder="0" applyAlignment="0" applyProtection="0"/>
    <xf numFmtId="0" fontId="46" fillId="44" borderId="0" applyNumberFormat="0" applyBorder="0" applyAlignment="0" applyProtection="0"/>
    <xf numFmtId="0" fontId="46" fillId="50" borderId="0" applyNumberFormat="0" applyBorder="0" applyAlignment="0" applyProtection="0"/>
    <xf numFmtId="169" fontId="80" fillId="0" borderId="0" applyFont="0" applyFill="0" applyBorder="0" applyAlignment="0" applyProtection="0"/>
    <xf numFmtId="0" fontId="200" fillId="52" borderId="0" applyNumberFormat="0" applyBorder="0" applyAlignment="0" applyProtection="0"/>
    <xf numFmtId="0" fontId="201"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9" fontId="80" fillId="0" borderId="0" applyFont="0" applyFill="0" applyBorder="0" applyAlignment="0" applyProtection="0"/>
    <xf numFmtId="0" fontId="12" fillId="0" borderId="0"/>
    <xf numFmtId="0" fontId="80" fillId="0" borderId="0"/>
    <xf numFmtId="0" fontId="80" fillId="0" borderId="0"/>
    <xf numFmtId="0" fontId="80" fillId="0" borderId="0"/>
    <xf numFmtId="0" fontId="202" fillId="0" borderId="13" applyNumberFormat="0" applyFill="0" applyAlignment="0" applyProtection="0"/>
    <xf numFmtId="0" fontId="203" fillId="0" borderId="14" applyNumberFormat="0" applyFill="0" applyAlignment="0" applyProtection="0"/>
    <xf numFmtId="0" fontId="204" fillId="0" borderId="15" applyNumberFormat="0" applyFill="0" applyAlignment="0" applyProtection="0"/>
    <xf numFmtId="0" fontId="204" fillId="0" borderId="0" applyNumberFormat="0" applyFill="0" applyBorder="0" applyAlignment="0" applyProtection="0"/>
    <xf numFmtId="0" fontId="205" fillId="0" borderId="16" applyNumberFormat="0" applyFill="0" applyAlignment="0" applyProtection="0"/>
    <xf numFmtId="0" fontId="1" fillId="0" borderId="0"/>
    <xf numFmtId="0" fontId="23" fillId="0" borderId="0"/>
    <xf numFmtId="0" fontId="23" fillId="0" borderId="0"/>
    <xf numFmtId="0" fontId="35" fillId="0" borderId="0"/>
    <xf numFmtId="0" fontId="12" fillId="0" borderId="0"/>
    <xf numFmtId="0" fontId="23" fillId="0" borderId="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0" fontId="54" fillId="52" borderId="0" applyNumberFormat="0" applyBorder="0" applyAlignment="0" applyProtection="0"/>
    <xf numFmtId="0" fontId="33" fillId="0" borderId="0"/>
    <xf numFmtId="0" fontId="12" fillId="0" borderId="0" applyNumberFormat="0" applyFill="0" applyBorder="0" applyAlignment="0" applyProtection="0"/>
    <xf numFmtId="0" fontId="12" fillId="0" borderId="0"/>
    <xf numFmtId="0" fontId="34" fillId="0" borderId="0" applyNumberFormat="0" applyFill="0" applyBorder="0" applyAlignment="0" applyProtection="0">
      <alignment vertical="top"/>
      <protection locked="0"/>
    </xf>
    <xf numFmtId="0" fontId="12" fillId="0" borderId="0"/>
    <xf numFmtId="0" fontId="12" fillId="0" borderId="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50" fillId="0" borderId="0" applyNumberFormat="0" applyFill="0" applyBorder="0" applyAlignment="0" applyProtection="0"/>
    <xf numFmtId="0" fontId="52" fillId="35" borderId="0" applyNumberFormat="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69" fontId="1" fillId="0" borderId="0" applyFont="0" applyFill="0" applyBorder="0" applyAlignment="0" applyProtection="0"/>
    <xf numFmtId="0" fontId="54" fillId="52" borderId="0" applyNumberFormat="0" applyBorder="0" applyAlignment="0" applyProtection="0"/>
    <xf numFmtId="0" fontId="55" fillId="34" borderId="0" applyNumberFormat="0" applyBorder="0" applyAlignment="0" applyProtection="0"/>
    <xf numFmtId="0" fontId="12" fillId="0" borderId="0"/>
    <xf numFmtId="0" fontId="72" fillId="0" borderId="0"/>
    <xf numFmtId="0" fontId="12" fillId="0" borderId="0"/>
    <xf numFmtId="0" fontId="61"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35" fillId="53" borderId="12" applyNumberFormat="0" applyFont="0" applyAlignment="0" applyProtection="0"/>
    <xf numFmtId="0" fontId="25"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169" fontId="80"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3" fillId="0" borderId="0">
      <alignment vertical="center"/>
    </xf>
    <xf numFmtId="0" fontId="43" fillId="0" borderId="0">
      <alignment vertical="center"/>
    </xf>
    <xf numFmtId="0" fontId="12" fillId="0" borderId="0"/>
    <xf numFmtId="0" fontId="43" fillId="0" borderId="0">
      <alignment vertical="center"/>
    </xf>
    <xf numFmtId="0" fontId="43" fillId="0" borderId="0">
      <alignment vertical="center"/>
    </xf>
    <xf numFmtId="0" fontId="43" fillId="0" borderId="0">
      <alignment vertical="center"/>
    </xf>
    <xf numFmtId="0" fontId="12" fillId="0" borderId="0"/>
    <xf numFmtId="0" fontId="43" fillId="0" borderId="0">
      <alignment vertical="center"/>
    </xf>
    <xf numFmtId="0" fontId="38" fillId="0" borderId="0"/>
    <xf numFmtId="0" fontId="38" fillId="0" borderId="0"/>
    <xf numFmtId="0" fontId="80" fillId="0" borderId="0"/>
    <xf numFmtId="0" fontId="80" fillId="0" borderId="0"/>
    <xf numFmtId="0" fontId="38" fillId="0" borderId="0"/>
    <xf numFmtId="0" fontId="38" fillId="0" borderId="0"/>
    <xf numFmtId="0" fontId="38" fillId="0" borderId="0"/>
    <xf numFmtId="0" fontId="8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11" fillId="0" borderId="0" applyNumberFormat="0" applyFill="0" applyBorder="0" applyAlignment="0" applyProtection="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6" fillId="6" borderId="2" applyNumberFormat="0" applyAlignment="0" applyProtection="0"/>
    <xf numFmtId="0" fontId="215" fillId="6" borderId="1" applyNumberFormat="0" applyAlignment="0" applyProtection="0"/>
    <xf numFmtId="0" fontId="216" fillId="0" borderId="3" applyNumberFormat="0" applyFill="0" applyAlignment="0" applyProtection="0"/>
    <xf numFmtId="0" fontId="7" fillId="7" borderId="4"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1" fillId="3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81" fillId="26"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125" fillId="12" borderId="0" applyNumberFormat="0" applyBorder="0" applyAlignment="0" applyProtection="0"/>
    <xf numFmtId="0" fontId="125" fillId="20" borderId="0" applyNumberFormat="0" applyBorder="0" applyAlignment="0" applyProtection="0"/>
    <xf numFmtId="0" fontId="125" fillId="24" borderId="0" applyNumberFormat="0" applyBorder="0" applyAlignment="0" applyProtection="0"/>
    <xf numFmtId="0" fontId="125" fillId="28" borderId="0" applyNumberFormat="0" applyBorder="0" applyAlignment="0" applyProtection="0"/>
    <xf numFmtId="0" fontId="125" fillId="32" borderId="0" applyNumberFormat="0" applyBorder="0" applyAlignment="0" applyProtection="0"/>
    <xf numFmtId="0" fontId="125" fillId="9" borderId="0" applyNumberFormat="0" applyBorder="0" applyAlignment="0" applyProtection="0"/>
    <xf numFmtId="0" fontId="125" fillId="21" borderId="0" applyNumberFormat="0" applyBorder="0" applyAlignment="0" applyProtection="0"/>
    <xf numFmtId="0" fontId="125" fillId="29" borderId="0" applyNumberFormat="0" applyBorder="0" applyAlignment="0" applyProtection="0"/>
    <xf numFmtId="0" fontId="129" fillId="6" borderId="2" applyNumberFormat="0" applyAlignment="0" applyProtection="0"/>
    <xf numFmtId="0" fontId="217" fillId="6" borderId="1" applyNumberFormat="0" applyAlignment="0" applyProtection="0"/>
    <xf numFmtId="0" fontId="142" fillId="5" borderId="1" applyNumberFormat="0" applyAlignment="0" applyProtection="0"/>
    <xf numFmtId="0" fontId="145" fillId="0" borderId="6" applyNumberFormat="0" applyFill="0" applyAlignment="0" applyProtection="0"/>
    <xf numFmtId="0" fontId="218" fillId="4"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74" fillId="0" borderId="0"/>
    <xf numFmtId="0" fontId="35" fillId="0" borderId="0"/>
    <xf numFmtId="0" fontId="81" fillId="0" borderId="0"/>
    <xf numFmtId="0" fontId="81" fillId="0" borderId="0"/>
    <xf numFmtId="0" fontId="56" fillId="0" borderId="0"/>
    <xf numFmtId="0" fontId="56" fillId="0" borderId="0" applyProtection="0"/>
    <xf numFmtId="0" fontId="219" fillId="0" borderId="49" applyNumberFormat="0" applyFill="0" applyAlignment="0" applyProtection="0"/>
    <xf numFmtId="0" fontId="220" fillId="0" borderId="50" applyNumberFormat="0" applyFill="0" applyAlignment="0" applyProtection="0"/>
    <xf numFmtId="0" fontId="221" fillId="0" borderId="51" applyNumberFormat="0" applyFill="0" applyAlignment="0" applyProtection="0"/>
    <xf numFmtId="0" fontId="221" fillId="0" borderId="0" applyNumberFormat="0" applyFill="0" applyBorder="0" applyAlignment="0" applyProtection="0"/>
    <xf numFmtId="0" fontId="222" fillId="0" borderId="3" applyNumberFormat="0" applyFill="0" applyAlignment="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81" fillId="0" borderId="0"/>
    <xf numFmtId="0" fontId="81" fillId="0" borderId="0"/>
    <xf numFmtId="0" fontId="81" fillId="0" borderId="0"/>
    <xf numFmtId="0" fontId="12" fillId="0" borderId="0"/>
    <xf numFmtId="0" fontId="93" fillId="0" borderId="0" applyNumberFormat="0" applyFill="0" applyBorder="0" applyAlignment="0" applyProtection="0"/>
    <xf numFmtId="0" fontId="40" fillId="0" borderId="0"/>
    <xf numFmtId="0" fontId="80" fillId="0" borderId="0"/>
    <xf numFmtId="0" fontId="223" fillId="0" borderId="49" applyNumberFormat="0" applyFill="0" applyAlignment="0" applyProtection="0"/>
    <xf numFmtId="0" fontId="224" fillId="0" borderId="50" applyNumberFormat="0" applyFill="0" applyAlignment="0" applyProtection="0"/>
    <xf numFmtId="0" fontId="225" fillId="0" borderId="51" applyNumberFormat="0" applyFill="0" applyAlignment="0" applyProtection="0"/>
    <xf numFmtId="0" fontId="225" fillId="0" borderId="0" applyNumberFormat="0" applyFill="0" applyBorder="0" applyAlignment="0" applyProtection="0"/>
    <xf numFmtId="0" fontId="155" fillId="2" borderId="0" applyNumberFormat="0" applyBorder="0" applyAlignment="0" applyProtection="0"/>
    <xf numFmtId="0" fontId="226" fillId="4" borderId="0" applyNumberFormat="0" applyBorder="0" applyAlignment="0" applyProtection="0"/>
    <xf numFmtId="0" fontId="141" fillId="5" borderId="1" applyNumberFormat="0" applyAlignment="0" applyProtection="0"/>
    <xf numFmtId="0" fontId="227" fillId="6" borderId="2" applyNumberFormat="0" applyAlignment="0" applyProtection="0"/>
    <xf numFmtId="0" fontId="228" fillId="6" borderId="1" applyNumberFormat="0" applyAlignment="0" applyProtection="0"/>
    <xf numFmtId="0" fontId="229" fillId="0" borderId="3" applyNumberFormat="0" applyFill="0" applyAlignment="0" applyProtection="0"/>
    <xf numFmtId="0" fontId="196" fillId="7" borderId="4" applyNumberFormat="0" applyAlignment="0" applyProtection="0"/>
    <xf numFmtId="0" fontId="193" fillId="0" borderId="0" applyNumberFormat="0" applyFill="0" applyBorder="0" applyAlignment="0" applyProtection="0"/>
    <xf numFmtId="0" fontId="80" fillId="8" borderId="5" applyNumberFormat="0" applyFont="0" applyAlignment="0" applyProtection="0"/>
    <xf numFmtId="0" fontId="148" fillId="0" borderId="0" applyNumberFormat="0" applyFill="0" applyBorder="0" applyAlignment="0" applyProtection="0"/>
    <xf numFmtId="0" fontId="122" fillId="0" borderId="6" applyNumberFormat="0" applyFill="0" applyAlignment="0" applyProtection="0"/>
    <xf numFmtId="0" fontId="126" fillId="9" borderId="0" applyNumberFormat="0" applyBorder="0" applyAlignment="0" applyProtection="0"/>
    <xf numFmtId="0" fontId="126" fillId="12" borderId="0" applyNumberFormat="0" applyBorder="0" applyAlignment="0" applyProtection="0"/>
    <xf numFmtId="0" fontId="126" fillId="13" borderId="0" applyNumberFormat="0" applyBorder="0" applyAlignment="0" applyProtection="0"/>
    <xf numFmtId="0" fontId="126" fillId="16" borderId="0" applyNumberFormat="0" applyBorder="0" applyAlignment="0" applyProtection="0"/>
    <xf numFmtId="0" fontId="126" fillId="17" borderId="0" applyNumberFormat="0" applyBorder="0" applyAlignment="0" applyProtection="0"/>
    <xf numFmtId="0" fontId="126" fillId="20" borderId="0" applyNumberFormat="0" applyBorder="0" applyAlignment="0" applyProtection="0"/>
    <xf numFmtId="0" fontId="126" fillId="21" borderId="0" applyNumberFormat="0" applyBorder="0" applyAlignment="0" applyProtection="0"/>
    <xf numFmtId="0" fontId="126" fillId="24" borderId="0" applyNumberFormat="0" applyBorder="0" applyAlignment="0" applyProtection="0"/>
    <xf numFmtId="0" fontId="126" fillId="25" borderId="0" applyNumberFormat="0" applyBorder="0" applyAlignment="0" applyProtection="0"/>
    <xf numFmtId="0" fontId="126" fillId="28" borderId="0" applyNumberFormat="0" applyBorder="0" applyAlignment="0" applyProtection="0"/>
    <xf numFmtId="0" fontId="126" fillId="29" borderId="0" applyNumberFormat="0" applyBorder="0" applyAlignment="0" applyProtection="0"/>
    <xf numFmtId="0" fontId="126" fillId="32" borderId="0" applyNumberFormat="0" applyBorder="0" applyAlignment="0" applyProtection="0"/>
    <xf numFmtId="0" fontId="12" fillId="0" borderId="0"/>
    <xf numFmtId="0" fontId="230" fillId="0" borderId="0" applyNumberFormat="0" applyFill="0" applyBorder="0" applyAlignment="0" applyProtection="0"/>
    <xf numFmtId="0" fontId="104" fillId="0" borderId="0"/>
    <xf numFmtId="0" fontId="35" fillId="0" borderId="0"/>
    <xf numFmtId="171" fontId="74" fillId="0" borderId="0"/>
    <xf numFmtId="0" fontId="81" fillId="0" borderId="0"/>
    <xf numFmtId="0" fontId="81" fillId="0" borderId="0"/>
    <xf numFmtId="0" fontId="81" fillId="10"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0" borderId="0"/>
    <xf numFmtId="0" fontId="81" fillId="0" borderId="0"/>
    <xf numFmtId="0" fontId="81" fillId="0" borderId="0"/>
    <xf numFmtId="0" fontId="81" fillId="0" borderId="0"/>
    <xf numFmtId="0" fontId="81" fillId="0" borderId="0"/>
    <xf numFmtId="0" fontId="56" fillId="0" borderId="0"/>
    <xf numFmtId="0" fontId="76" fillId="0" borderId="0"/>
    <xf numFmtId="0" fontId="56" fillId="0" borderId="0" applyProtection="0"/>
    <xf numFmtId="0" fontId="23"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04" fillId="0" borderId="0"/>
    <xf numFmtId="0" fontId="104" fillId="0" borderId="0"/>
    <xf numFmtId="0" fontId="11" fillId="12"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21" borderId="0" applyNumberFormat="0" applyBorder="0" applyAlignment="0" applyProtection="0"/>
    <xf numFmtId="0" fontId="11" fillId="29" borderId="0" applyNumberFormat="0" applyBorder="0" applyAlignment="0" applyProtection="0"/>
    <xf numFmtId="0" fontId="6" fillId="6" borderId="2" applyNumberFormat="0" applyAlignment="0" applyProtection="0"/>
    <xf numFmtId="0" fontId="215" fillId="6" borderId="1" applyNumberFormat="0" applyAlignment="0" applyProtection="0"/>
    <xf numFmtId="0" fontId="5" fillId="5" borderId="1" applyNumberFormat="0" applyAlignment="0" applyProtection="0"/>
    <xf numFmtId="0" fontId="10" fillId="0" borderId="6" applyNumberFormat="0" applyFill="0" applyAlignment="0" applyProtection="0"/>
    <xf numFmtId="0" fontId="4" fillId="4" borderId="0" applyNumberFormat="0" applyBorder="0" applyAlignment="0" applyProtection="0"/>
    <xf numFmtId="0" fontId="56" fillId="0" borderId="0"/>
    <xf numFmtId="0" fontId="1" fillId="0" borderId="0"/>
    <xf numFmtId="0" fontId="81" fillId="0" borderId="0"/>
    <xf numFmtId="0" fontId="1" fillId="0" borderId="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16" fillId="0" borderId="3" applyNumberFormat="0" applyFill="0" applyAlignment="0" applyProtection="0"/>
    <xf numFmtId="0" fontId="12" fillId="0" borderId="0"/>
    <xf numFmtId="0" fontId="56" fillId="0" borderId="0" applyProtection="0"/>
    <xf numFmtId="0" fontId="1" fillId="8" borderId="5" applyNumberFormat="0" applyFont="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76" fillId="0" borderId="0"/>
    <xf numFmtId="0" fontId="56" fillId="0" borderId="0"/>
    <xf numFmtId="0" fontId="35"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81" fillId="0" borderId="0"/>
    <xf numFmtId="0" fontId="81" fillId="0" borderId="0"/>
    <xf numFmtId="0" fontId="1" fillId="10" borderId="0" applyNumberFormat="0" applyBorder="0" applyAlignment="0" applyProtection="0"/>
    <xf numFmtId="0" fontId="81" fillId="10" borderId="0" applyNumberFormat="0" applyBorder="0" applyAlignment="0" applyProtection="0"/>
    <xf numFmtId="0" fontId="1" fillId="14" borderId="0" applyNumberFormat="0" applyBorder="0" applyAlignment="0" applyProtection="0"/>
    <xf numFmtId="0" fontId="81" fillId="14" borderId="0" applyNumberFormat="0" applyBorder="0" applyAlignment="0" applyProtection="0"/>
    <xf numFmtId="0" fontId="1" fillId="18" borderId="0" applyNumberFormat="0" applyBorder="0" applyAlignment="0" applyProtection="0"/>
    <xf numFmtId="0" fontId="81" fillId="18" borderId="0" applyNumberFormat="0" applyBorder="0" applyAlignment="0" applyProtection="0"/>
    <xf numFmtId="0" fontId="1" fillId="22" borderId="0" applyNumberFormat="0" applyBorder="0" applyAlignment="0" applyProtection="0"/>
    <xf numFmtId="0" fontId="81" fillId="22" borderId="0" applyNumberFormat="0" applyBorder="0" applyAlignment="0" applyProtection="0"/>
    <xf numFmtId="0" fontId="1" fillId="26" borderId="0" applyNumberFormat="0" applyBorder="0" applyAlignment="0" applyProtection="0"/>
    <xf numFmtId="0" fontId="81" fillId="26" borderId="0" applyNumberFormat="0" applyBorder="0" applyAlignment="0" applyProtection="0"/>
    <xf numFmtId="0" fontId="1" fillId="30" borderId="0" applyNumberFormat="0" applyBorder="0" applyAlignment="0" applyProtection="0"/>
    <xf numFmtId="0" fontId="81" fillId="30" borderId="0" applyNumberFormat="0" applyBorder="0" applyAlignment="0" applyProtection="0"/>
    <xf numFmtId="0" fontId="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1" fillId="19" borderId="0" applyNumberFormat="0" applyBorder="0" applyAlignment="0" applyProtection="0"/>
    <xf numFmtId="0" fontId="81" fillId="19" borderId="0" applyNumberFormat="0" applyBorder="0" applyAlignment="0" applyProtection="0"/>
    <xf numFmtId="0" fontId="1" fillId="23" borderId="0" applyNumberFormat="0" applyBorder="0" applyAlignment="0" applyProtection="0"/>
    <xf numFmtId="0" fontId="81" fillId="23" borderId="0" applyNumberFormat="0" applyBorder="0" applyAlignment="0" applyProtection="0"/>
    <xf numFmtId="0" fontId="1" fillId="27" borderId="0" applyNumberFormat="0" applyBorder="0" applyAlignment="0" applyProtection="0"/>
    <xf numFmtId="0" fontId="81" fillId="27" borderId="0" applyNumberFormat="0" applyBorder="0" applyAlignment="0" applyProtection="0"/>
    <xf numFmtId="0" fontId="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1" fillId="8" borderId="5" applyNumberFormat="0" applyFont="0" applyAlignment="0" applyProtection="0"/>
    <xf numFmtId="0" fontId="81" fillId="0" borderId="0"/>
    <xf numFmtId="0" fontId="81" fillId="0" borderId="0"/>
    <xf numFmtId="0" fontId="81" fillId="0" borderId="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171" fontId="74" fillId="0" borderId="0"/>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 fillId="0" borderId="0"/>
    <xf numFmtId="0" fontId="1" fillId="0" borderId="0"/>
    <xf numFmtId="0" fontId="1" fillId="0" borderId="0"/>
    <xf numFmtId="0" fontId="74" fillId="0" borderId="0"/>
    <xf numFmtId="0" fontId="39" fillId="0" borderId="0" applyNumberFormat="0" applyFill="0" applyBorder="0" applyAlignment="0" applyProtection="0">
      <alignment vertical="top"/>
      <protection locked="0"/>
    </xf>
    <xf numFmtId="0" fontId="56" fillId="0" borderId="0" applyProtection="0"/>
    <xf numFmtId="0" fontId="81" fillId="22" borderId="0" applyNumberFormat="0" applyBorder="0" applyAlignment="0" applyProtection="0"/>
    <xf numFmtId="0" fontId="81" fillId="18" borderId="0" applyNumberFormat="0" applyBorder="0" applyAlignment="0" applyProtection="0"/>
    <xf numFmtId="0" fontId="81" fillId="14" borderId="0" applyNumberFormat="0" applyBorder="0" applyAlignment="0" applyProtection="0"/>
    <xf numFmtId="0" fontId="81" fillId="10" borderId="0" applyNumberFormat="0" applyBorder="0" applyAlignment="0" applyProtection="0"/>
    <xf numFmtId="0" fontId="104" fillId="0" borderId="0"/>
    <xf numFmtId="0" fontId="81" fillId="0" borderId="0"/>
    <xf numFmtId="0" fontId="81" fillId="0" borderId="0"/>
    <xf numFmtId="0" fontId="12" fillId="0" borderId="0"/>
    <xf numFmtId="169" fontId="12"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37" fillId="0" borderId="0"/>
    <xf numFmtId="0" fontId="32" fillId="51"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40" borderId="0" applyNumberFormat="0" applyBorder="0" applyAlignment="0" applyProtection="0"/>
    <xf numFmtId="0" fontId="32" fillId="53" borderId="0" applyNumberFormat="0" applyBorder="0" applyAlignment="0" applyProtection="0"/>
    <xf numFmtId="0" fontId="1" fillId="53" borderId="0" applyNumberFormat="0" applyBorder="0" applyAlignment="0" applyProtection="0"/>
    <xf numFmtId="0" fontId="32" fillId="51" borderId="0" applyNumberFormat="0" applyBorder="0" applyAlignment="0" applyProtection="0"/>
    <xf numFmtId="0" fontId="1" fillId="56" borderId="0" applyNumberFormat="0" applyBorder="0" applyAlignment="0" applyProtection="0"/>
    <xf numFmtId="0" fontId="32" fillId="37"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53" borderId="0" applyNumberFormat="0" applyBorder="0" applyAlignment="0" applyProtection="0"/>
    <xf numFmtId="0" fontId="32" fillId="51" borderId="0" applyNumberFormat="0" applyBorder="0" applyAlignment="0" applyProtection="0"/>
    <xf numFmtId="0" fontId="1" fillId="38" borderId="0" applyNumberFormat="0" applyBorder="0" applyAlignment="0" applyProtection="0"/>
    <xf numFmtId="0" fontId="32" fillId="40" borderId="0" applyNumberFormat="0" applyBorder="0" applyAlignment="0" applyProtection="0"/>
    <xf numFmtId="0" fontId="32" fillId="52" borderId="0" applyNumberFormat="0" applyBorder="0" applyAlignment="0" applyProtection="0"/>
    <xf numFmtId="0" fontId="1" fillId="52" borderId="0" applyNumberFormat="0" applyBorder="0" applyAlignment="0" applyProtection="0"/>
    <xf numFmtId="0" fontId="32" fillId="51" borderId="0" applyNumberFormat="0" applyBorder="0" applyAlignment="0" applyProtection="0"/>
    <xf numFmtId="0" fontId="1" fillId="51" borderId="0" applyNumberFormat="0" applyBorder="0" applyAlignment="0" applyProtection="0"/>
    <xf numFmtId="0" fontId="32" fillId="39"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52" borderId="0" applyNumberFormat="0" applyBorder="0" applyAlignment="0" applyProtection="0"/>
    <xf numFmtId="0" fontId="47" fillId="51" borderId="9" applyNumberFormat="0" applyAlignment="0" applyProtection="0"/>
    <xf numFmtId="0" fontId="47" fillId="51" borderId="9" applyNumberFormat="0" applyAlignment="0" applyProtection="0"/>
    <xf numFmtId="0" fontId="227" fillId="56" borderId="2" applyNumberFormat="0" applyAlignment="0" applyProtection="0"/>
    <xf numFmtId="0" fontId="6" fillId="56" borderId="2" applyNumberFormat="0" applyAlignment="0" applyProtection="0"/>
    <xf numFmtId="173" fontId="3" fillId="3" borderId="0" applyNumberFormat="0" applyBorder="0" applyAlignment="0" applyProtection="0"/>
    <xf numFmtId="0" fontId="231" fillId="51" borderId="10" applyNumberFormat="0" applyAlignment="0" applyProtection="0"/>
    <xf numFmtId="0" fontId="231" fillId="51" borderId="10" applyNumberFormat="0" applyAlignment="0" applyProtection="0"/>
    <xf numFmtId="0" fontId="231" fillId="51" borderId="10" applyNumberFormat="0" applyAlignment="0" applyProtection="0"/>
    <xf numFmtId="0" fontId="136" fillId="56" borderId="1" applyNumberFormat="0" applyAlignment="0" applyProtection="0"/>
    <xf numFmtId="169" fontId="12" fillId="0" borderId="0" applyFont="0" applyFill="0" applyBorder="0" applyAlignment="0" applyProtection="0"/>
    <xf numFmtId="0" fontId="67" fillId="38" borderId="10" applyNumberFormat="0" applyAlignment="0" applyProtection="0"/>
    <xf numFmtId="0" fontId="67" fillId="38" borderId="10" applyNumberFormat="0" applyAlignment="0" applyProtection="0"/>
    <xf numFmtId="0" fontId="67" fillId="38" borderId="10" applyNumberFormat="0" applyAlignment="0" applyProtection="0"/>
    <xf numFmtId="0" fontId="5" fillId="52" borderId="1" applyNumberFormat="0" applyAlignment="0" applyProtection="0"/>
    <xf numFmtId="0" fontId="44" fillId="0" borderId="11" applyNumberFormat="0" applyFill="0" applyAlignment="0" applyProtection="0"/>
    <xf numFmtId="0" fontId="44" fillId="0" borderId="11" applyNumberFormat="0" applyFill="0" applyAlignment="0" applyProtection="0"/>
    <xf numFmtId="0" fontId="10" fillId="0" borderId="33" applyNumberFormat="0" applyFill="0" applyAlignment="0" applyProtection="0"/>
    <xf numFmtId="0" fontId="230" fillId="0" borderId="0" applyNumberFormat="0" applyFill="0" applyBorder="0" applyAlignment="0" applyProtection="0"/>
    <xf numFmtId="0" fontId="93" fillId="0" borderId="0" applyNumberFormat="0" applyFill="0" applyBorder="0" applyAlignment="0" applyProtection="0"/>
    <xf numFmtId="0" fontId="39" fillId="0" borderId="0" applyNumberFormat="0" applyFill="0" applyBorder="0" applyAlignment="0" applyProtection="0">
      <alignment vertical="top"/>
      <protection locked="0"/>
    </xf>
    <xf numFmtId="0" fontId="54" fillId="52" borderId="0" applyNumberFormat="0" applyBorder="0" applyAlignment="0" applyProtection="0"/>
    <xf numFmtId="173" fontId="80" fillId="0" borderId="0"/>
    <xf numFmtId="173" fontId="80" fillId="0" borderId="0"/>
    <xf numFmtId="173" fontId="80" fillId="0" borderId="0"/>
    <xf numFmtId="173" fontId="80" fillId="0" borderId="0"/>
    <xf numFmtId="173" fontId="80" fillId="0" borderId="0"/>
    <xf numFmtId="173" fontId="33" fillId="0" borderId="0"/>
    <xf numFmtId="173" fontId="12" fillId="0" borderId="0"/>
    <xf numFmtId="173" fontId="12" fillId="0" borderId="0" applyNumberFormat="0" applyFill="0" applyBorder="0" applyAlignment="0" applyProtection="0"/>
    <xf numFmtId="173" fontId="170" fillId="0" borderId="0"/>
    <xf numFmtId="173" fontId="170" fillId="0" borderId="0"/>
    <xf numFmtId="173" fontId="170" fillId="0" borderId="0"/>
    <xf numFmtId="173" fontId="170" fillId="0" borderId="0"/>
    <xf numFmtId="173" fontId="33" fillId="0" borderId="0"/>
    <xf numFmtId="0" fontId="12" fillId="53" borderId="12" applyNumberFormat="0" applyFont="0" applyAlignment="0" applyProtection="0"/>
    <xf numFmtId="0" fontId="12" fillId="53" borderId="12" applyNumberFormat="0" applyFont="0" applyAlignment="0" applyProtection="0"/>
    <xf numFmtId="0" fontId="32" fillId="8" borderId="5" applyNumberFormat="0" applyFont="0" applyAlignment="0" applyProtection="0"/>
    <xf numFmtId="9" fontId="33" fillId="0" borderId="0" applyFont="0" applyFill="0" applyBorder="0" applyAlignment="0" applyProtection="0"/>
    <xf numFmtId="173" fontId="12" fillId="0" borderId="0" applyNumberForma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74" fillId="0" borderId="0"/>
    <xf numFmtId="0" fontId="76" fillId="0" borderId="0"/>
    <xf numFmtId="0" fontId="35" fillId="0" borderId="0"/>
    <xf numFmtId="0" fontId="56" fillId="0" borderId="0" applyProtection="0"/>
    <xf numFmtId="0" fontId="56"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174" fontId="17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33" fillId="0" borderId="0"/>
    <xf numFmtId="171" fontId="105" fillId="0" borderId="0"/>
    <xf numFmtId="171" fontId="105" fillId="0" borderId="0"/>
    <xf numFmtId="0" fontId="33" fillId="0" borderId="0"/>
    <xf numFmtId="0" fontId="33" fillId="0" borderId="0"/>
    <xf numFmtId="0" fontId="32" fillId="0" borderId="0"/>
    <xf numFmtId="0" fontId="35" fillId="0" borderId="0"/>
    <xf numFmtId="0" fontId="81" fillId="0" borderId="0"/>
    <xf numFmtId="0" fontId="33" fillId="0" borderId="0"/>
    <xf numFmtId="0" fontId="81" fillId="0" borderId="0"/>
    <xf numFmtId="0" fontId="40" fillId="0" borderId="0"/>
    <xf numFmtId="0" fontId="102" fillId="0" borderId="0"/>
    <xf numFmtId="171" fontId="105" fillId="0" borderId="0"/>
    <xf numFmtId="0" fontId="12" fillId="0" borderId="0"/>
    <xf numFmtId="0" fontId="80" fillId="0" borderId="0"/>
    <xf numFmtId="0" fontId="1" fillId="0" borderId="0"/>
    <xf numFmtId="0" fontId="12" fillId="0" borderId="0"/>
    <xf numFmtId="0" fontId="81" fillId="0" borderId="0"/>
    <xf numFmtId="0" fontId="81" fillId="0" borderId="0"/>
    <xf numFmtId="171" fontId="105" fillId="0" borderId="0"/>
    <xf numFmtId="0" fontId="12" fillId="0" borderId="0"/>
    <xf numFmtId="0" fontId="80" fillId="0" borderId="0"/>
    <xf numFmtId="0" fontId="12" fillId="0" borderId="0" applyNumberFormat="0" applyFill="0" applyBorder="0" applyAlignment="0" applyProtection="0"/>
    <xf numFmtId="0" fontId="12" fillId="0" borderId="0"/>
    <xf numFmtId="0" fontId="35" fillId="0" borderId="0"/>
    <xf numFmtId="0" fontId="81" fillId="0" borderId="0"/>
    <xf numFmtId="174" fontId="178" fillId="0" borderId="0"/>
    <xf numFmtId="0" fontId="56" fillId="0" borderId="0"/>
    <xf numFmtId="0" fontId="40" fillId="0" borderId="0"/>
    <xf numFmtId="0" fontId="81" fillId="0" borderId="0"/>
    <xf numFmtId="0" fontId="80" fillId="0" borderId="0"/>
    <xf numFmtId="0" fontId="12" fillId="0" borderId="0"/>
    <xf numFmtId="0" fontId="1" fillId="0" borderId="0"/>
    <xf numFmtId="0" fontId="76" fillId="0" borderId="0"/>
    <xf numFmtId="0" fontId="56" fillId="0" borderId="0" applyProtection="0"/>
    <xf numFmtId="0" fontId="49"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3" fillId="0" borderId="0"/>
    <xf numFmtId="0" fontId="81" fillId="10" borderId="0" applyNumberFormat="0" applyBorder="0" applyAlignment="0" applyProtection="0"/>
    <xf numFmtId="0" fontId="123" fillId="38" borderId="0" applyNumberFormat="0" applyBorder="0" applyAlignment="0" applyProtection="0"/>
    <xf numFmtId="0" fontId="32" fillId="51" borderId="0" applyNumberFormat="0" applyBorder="0" applyAlignment="0" applyProtection="0"/>
    <xf numFmtId="0" fontId="1" fillId="10" borderId="0" applyNumberFormat="0" applyBorder="0" applyAlignment="0" applyProtection="0"/>
    <xf numFmtId="0" fontId="33" fillId="33" borderId="0" applyNumberFormat="0" applyBorder="0" applyAlignment="0" applyProtection="0"/>
    <xf numFmtId="0" fontId="81" fillId="14" borderId="0" applyNumberFormat="0" applyBorder="0" applyAlignment="0" applyProtection="0"/>
    <xf numFmtId="0" fontId="123" fillId="40" borderId="0" applyNumberFormat="0" applyBorder="0" applyAlignment="0" applyProtection="0"/>
    <xf numFmtId="0" fontId="32" fillId="38" borderId="0" applyNumberFormat="0" applyBorder="0" applyAlignment="0" applyProtection="0"/>
    <xf numFmtId="0" fontId="1" fillId="14" borderId="0" applyNumberFormat="0" applyBorder="0" applyAlignment="0" applyProtection="0"/>
    <xf numFmtId="0" fontId="33" fillId="34" borderId="0" applyNumberFormat="0" applyBorder="0" applyAlignment="0" applyProtection="0"/>
    <xf numFmtId="0" fontId="81" fillId="18" borderId="0" applyNumberFormat="0" applyBorder="0" applyAlignment="0" applyProtection="0"/>
    <xf numFmtId="0" fontId="123" fillId="53" borderId="0" applyNumberFormat="0" applyBorder="0" applyAlignment="0" applyProtection="0"/>
    <xf numFmtId="0" fontId="32" fillId="53" borderId="0" applyNumberFormat="0" applyBorder="0" applyAlignment="0" applyProtection="0"/>
    <xf numFmtId="0" fontId="1" fillId="18" borderId="0" applyNumberFormat="0" applyBorder="0" applyAlignment="0" applyProtection="0"/>
    <xf numFmtId="0" fontId="33" fillId="35" borderId="0" applyNumberFormat="0" applyBorder="0" applyAlignment="0" applyProtection="0"/>
    <xf numFmtId="0" fontId="81" fillId="22" borderId="0" applyNumberFormat="0" applyBorder="0" applyAlignment="0" applyProtection="0"/>
    <xf numFmtId="0" fontId="123" fillId="56" borderId="0" applyNumberFormat="0" applyBorder="0" applyAlignment="0" applyProtection="0"/>
    <xf numFmtId="0" fontId="32" fillId="51" borderId="0" applyNumberFormat="0" applyBorder="0" applyAlignment="0" applyProtection="0"/>
    <xf numFmtId="0" fontId="1" fillId="22" borderId="0" applyNumberFormat="0" applyBorder="0" applyAlignment="0" applyProtection="0"/>
    <xf numFmtId="0" fontId="33" fillId="36" borderId="0" applyNumberFormat="0" applyBorder="0" applyAlignment="0" applyProtection="0"/>
    <xf numFmtId="0" fontId="81" fillId="26" borderId="0" applyNumberFormat="0" applyBorder="0" applyAlignment="0" applyProtection="0"/>
    <xf numFmtId="0" fontId="123" fillId="38" borderId="0" applyNumberFormat="0" applyBorder="0" applyAlignment="0" applyProtection="0"/>
    <xf numFmtId="0" fontId="32" fillId="37" borderId="0" applyNumberFormat="0" applyBorder="0" applyAlignment="0" applyProtection="0"/>
    <xf numFmtId="0" fontId="1" fillId="26" borderId="0" applyNumberFormat="0" applyBorder="0" applyAlignment="0" applyProtection="0"/>
    <xf numFmtId="0" fontId="33" fillId="37" borderId="0" applyNumberFormat="0" applyBorder="0" applyAlignment="0" applyProtection="0"/>
    <xf numFmtId="0" fontId="81" fillId="30" borderId="0" applyNumberFormat="0" applyBorder="0" applyAlignment="0" applyProtection="0"/>
    <xf numFmtId="0" fontId="123" fillId="53" borderId="0" applyNumberFormat="0" applyBorder="0" applyAlignment="0" applyProtection="0"/>
    <xf numFmtId="0" fontId="32" fillId="38" borderId="0" applyNumberFormat="0" applyBorder="0" applyAlignment="0" applyProtection="0"/>
    <xf numFmtId="0" fontId="1" fillId="30" borderId="0" applyNumberFormat="0" applyBorder="0" applyAlignment="0" applyProtection="0"/>
    <xf numFmtId="0" fontId="33" fillId="38" borderId="0" applyNumberFormat="0" applyBorder="0" applyAlignment="0" applyProtection="0"/>
    <xf numFmtId="173" fontId="1" fillId="10" borderId="0" applyNumberFormat="0" applyBorder="0" applyAlignment="0" applyProtection="0"/>
    <xf numFmtId="173" fontId="1" fillId="14" borderId="0" applyNumberFormat="0" applyBorder="0" applyAlignment="0" applyProtection="0"/>
    <xf numFmtId="173" fontId="1" fillId="18" borderId="0" applyNumberFormat="0" applyBorder="0" applyAlignment="0" applyProtection="0"/>
    <xf numFmtId="173" fontId="1" fillId="22" borderId="0" applyNumberFormat="0" applyBorder="0" applyAlignment="0" applyProtection="0"/>
    <xf numFmtId="173" fontId="1" fillId="26" borderId="0" applyNumberFormat="0" applyBorder="0" applyAlignment="0" applyProtection="0"/>
    <xf numFmtId="173" fontId="1" fillId="30" borderId="0" applyNumberFormat="0" applyBorder="0" applyAlignment="0" applyProtection="0"/>
    <xf numFmtId="195" fontId="49" fillId="0" borderId="0"/>
    <xf numFmtId="0" fontId="81" fillId="11" borderId="0" applyNumberFormat="0" applyBorder="0" applyAlignment="0" applyProtection="0"/>
    <xf numFmtId="0" fontId="123" fillId="38" borderId="0" applyNumberFormat="0" applyBorder="0" applyAlignment="0" applyProtection="0"/>
    <xf numFmtId="0" fontId="32" fillId="51" borderId="0" applyNumberFormat="0" applyBorder="0" applyAlignment="0" applyProtection="0"/>
    <xf numFmtId="0" fontId="1" fillId="11" borderId="0" applyNumberFormat="0" applyBorder="0" applyAlignment="0" applyProtection="0"/>
    <xf numFmtId="0" fontId="33" fillId="39" borderId="0" applyNumberFormat="0" applyBorder="0" applyAlignment="0" applyProtection="0"/>
    <xf numFmtId="0" fontId="123" fillId="40" borderId="0" applyNumberFormat="0" applyBorder="0" applyAlignment="0" applyProtection="0"/>
    <xf numFmtId="0" fontId="32" fillId="40"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81" fillId="19" borderId="0" applyNumberFormat="0" applyBorder="0" applyAlignment="0" applyProtection="0"/>
    <xf numFmtId="0" fontId="123" fillId="52" borderId="0" applyNumberFormat="0" applyBorder="0" applyAlignment="0" applyProtection="0"/>
    <xf numFmtId="0" fontId="32" fillId="52" borderId="0" applyNumberFormat="0" applyBorder="0" applyAlignment="0" applyProtection="0"/>
    <xf numFmtId="0" fontId="1" fillId="19" borderId="0" applyNumberFormat="0" applyBorder="0" applyAlignment="0" applyProtection="0"/>
    <xf numFmtId="0" fontId="33" fillId="41" borderId="0" applyNumberFormat="0" applyBorder="0" applyAlignment="0" applyProtection="0"/>
    <xf numFmtId="0" fontId="81" fillId="23" borderId="0" applyNumberFormat="0" applyBorder="0" applyAlignment="0" applyProtection="0"/>
    <xf numFmtId="0" fontId="123" fillId="51" borderId="0" applyNumberFormat="0" applyBorder="0" applyAlignment="0" applyProtection="0"/>
    <xf numFmtId="0" fontId="32" fillId="51" borderId="0" applyNumberFormat="0" applyBorder="0" applyAlignment="0" applyProtection="0"/>
    <xf numFmtId="0" fontId="1" fillId="23" borderId="0" applyNumberFormat="0" applyBorder="0" applyAlignment="0" applyProtection="0"/>
    <xf numFmtId="0" fontId="33" fillId="36" borderId="0" applyNumberFormat="0" applyBorder="0" applyAlignment="0" applyProtection="0"/>
    <xf numFmtId="0" fontId="81" fillId="27" borderId="0" applyNumberFormat="0" applyBorder="0" applyAlignment="0" applyProtection="0"/>
    <xf numFmtId="0" fontId="123" fillId="38" borderId="0" applyNumberFormat="0" applyBorder="0" applyAlignment="0" applyProtection="0"/>
    <xf numFmtId="0" fontId="32" fillId="39" borderId="0" applyNumberFormat="0" applyBorder="0" applyAlignment="0" applyProtection="0"/>
    <xf numFmtId="0" fontId="1" fillId="27" borderId="0" applyNumberFormat="0" applyBorder="0" applyAlignment="0" applyProtection="0"/>
    <xf numFmtId="0" fontId="33" fillId="39" borderId="0" applyNumberFormat="0" applyBorder="0" applyAlignment="0" applyProtection="0"/>
    <xf numFmtId="0" fontId="81" fillId="31" borderId="0" applyNumberFormat="0" applyBorder="0" applyAlignment="0" applyProtection="0"/>
    <xf numFmtId="0" fontId="123" fillId="52" borderId="0" applyNumberFormat="0" applyBorder="0" applyAlignment="0" applyProtection="0"/>
    <xf numFmtId="0" fontId="32" fillId="38" borderId="0" applyNumberFormat="0" applyBorder="0" applyAlignment="0" applyProtection="0"/>
    <xf numFmtId="0" fontId="1" fillId="31" borderId="0" applyNumberFormat="0" applyBorder="0" applyAlignment="0" applyProtection="0"/>
    <xf numFmtId="0" fontId="33" fillId="42" borderId="0" applyNumberFormat="0" applyBorder="0" applyAlignment="0" applyProtection="0"/>
    <xf numFmtId="173" fontId="1" fillId="11" borderId="0" applyNumberFormat="0" applyBorder="0" applyAlignment="0" applyProtection="0"/>
    <xf numFmtId="173" fontId="1" fillId="19" borderId="0" applyNumberFormat="0" applyBorder="0" applyAlignment="0" applyProtection="0"/>
    <xf numFmtId="173" fontId="1" fillId="23" borderId="0" applyNumberFormat="0" applyBorder="0" applyAlignment="0" applyProtection="0"/>
    <xf numFmtId="173" fontId="1" fillId="27" borderId="0" applyNumberFormat="0" applyBorder="0" applyAlignment="0" applyProtection="0"/>
    <xf numFmtId="173" fontId="1" fillId="31" borderId="0" applyNumberFormat="0" applyBorder="0" applyAlignment="0" applyProtection="0"/>
    <xf numFmtId="0" fontId="125" fillId="12" borderId="0" applyNumberFormat="0" applyBorder="0" applyAlignment="0" applyProtection="0"/>
    <xf numFmtId="0" fontId="126" fillId="12" borderId="0" applyNumberFormat="0" applyBorder="0" applyAlignment="0" applyProtection="0"/>
    <xf numFmtId="0" fontId="11" fillId="12" borderId="0" applyNumberFormat="0" applyBorder="0" applyAlignment="0" applyProtection="0"/>
    <xf numFmtId="0" fontId="125" fillId="12" borderId="0" applyNumberFormat="0" applyBorder="0" applyAlignment="0" applyProtection="0"/>
    <xf numFmtId="0" fontId="79" fillId="43" borderId="0" applyNumberFormat="0" applyBorder="0" applyAlignment="0" applyProtection="0"/>
    <xf numFmtId="0" fontId="79" fillId="40"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1" fillId="20" borderId="0" applyNumberFormat="0" applyBorder="0" applyAlignment="0" applyProtection="0"/>
    <xf numFmtId="0" fontId="125" fillId="20" borderId="0" applyNumberFormat="0" applyBorder="0" applyAlignment="0" applyProtection="0"/>
    <xf numFmtId="0" fontId="79" fillId="41"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1" fillId="24" borderId="0" applyNumberFormat="0" applyBorder="0" applyAlignment="0" applyProtection="0"/>
    <xf numFmtId="0" fontId="125" fillId="24" borderId="0" applyNumberFormat="0" applyBorder="0" applyAlignment="0" applyProtection="0"/>
    <xf numFmtId="0" fontId="79" fillId="44" borderId="0" applyNumberFormat="0" applyBorder="0" applyAlignment="0" applyProtection="0"/>
    <xf numFmtId="0" fontId="125" fillId="28" borderId="0" applyNumberFormat="0" applyBorder="0" applyAlignment="0" applyProtection="0"/>
    <xf numFmtId="0" fontId="126" fillId="28" borderId="0" applyNumberFormat="0" applyBorder="0" applyAlignment="0" applyProtection="0"/>
    <xf numFmtId="0" fontId="11" fillId="28" borderId="0" applyNumberFormat="0" applyBorder="0" applyAlignment="0" applyProtection="0"/>
    <xf numFmtId="0" fontId="125" fillId="28" borderId="0" applyNumberFormat="0" applyBorder="0" applyAlignment="0" applyProtection="0"/>
    <xf numFmtId="0" fontId="79" fillId="45"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1" fillId="32" borderId="0" applyNumberFormat="0" applyBorder="0" applyAlignment="0" applyProtection="0"/>
    <xf numFmtId="0" fontId="125" fillId="32" borderId="0" applyNumberFormat="0" applyBorder="0" applyAlignment="0" applyProtection="0"/>
    <xf numFmtId="0" fontId="79" fillId="46" borderId="0" applyNumberFormat="0" applyBorder="0" applyAlignment="0" applyProtection="0"/>
    <xf numFmtId="173" fontId="11" fillId="12" borderId="0" applyNumberFormat="0" applyBorder="0" applyAlignment="0" applyProtection="0"/>
    <xf numFmtId="173" fontId="11" fillId="20" borderId="0" applyNumberFormat="0" applyBorder="0" applyAlignment="0" applyProtection="0"/>
    <xf numFmtId="173" fontId="11" fillId="24" borderId="0" applyNumberFormat="0" applyBorder="0" applyAlignment="0" applyProtection="0"/>
    <xf numFmtId="173" fontId="11" fillId="28" borderId="0" applyNumberFormat="0" applyBorder="0" applyAlignment="0" applyProtection="0"/>
    <xf numFmtId="173" fontId="11" fillId="32" borderId="0" applyNumberFormat="0" applyBorder="0" applyAlignment="0" applyProtection="0"/>
    <xf numFmtId="173" fontId="11" fillId="9" borderId="0" applyNumberFormat="0" applyBorder="0" applyAlignment="0" applyProtection="0"/>
    <xf numFmtId="173" fontId="11" fillId="21" borderId="0" applyNumberFormat="0" applyBorder="0" applyAlignment="0" applyProtection="0"/>
    <xf numFmtId="173" fontId="11" fillId="29" borderId="0" applyNumberFormat="0" applyBorder="0" applyAlignment="0" applyProtection="0"/>
    <xf numFmtId="0" fontId="46" fillId="45" borderId="0" applyNumberFormat="0" applyBorder="0" applyAlignment="0" applyProtection="0"/>
    <xf numFmtId="0" fontId="126" fillId="9" borderId="0" applyNumberFormat="0" applyBorder="0" applyAlignment="0" applyProtection="0"/>
    <xf numFmtId="0" fontId="11" fillId="9" borderId="0" applyNumberFormat="0" applyBorder="0" applyAlignment="0" applyProtection="0"/>
    <xf numFmtId="0" fontId="125" fillId="9"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126" fillId="21" borderId="0" applyNumberFormat="0" applyBorder="0" applyAlignment="0" applyProtection="0"/>
    <xf numFmtId="0" fontId="11" fillId="21" borderId="0" applyNumberFormat="0" applyBorder="0" applyAlignment="0" applyProtection="0"/>
    <xf numFmtId="0" fontId="125" fillId="21"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126" fillId="29" borderId="0" applyNumberFormat="0" applyBorder="0" applyAlignment="0" applyProtection="0"/>
    <xf numFmtId="0" fontId="11" fillId="29" borderId="0" applyNumberFormat="0" applyBorder="0" applyAlignment="0" applyProtection="0"/>
    <xf numFmtId="0" fontId="125" fillId="29" borderId="0" applyNumberFormat="0" applyBorder="0" applyAlignment="0" applyProtection="0"/>
    <xf numFmtId="0" fontId="47" fillId="51" borderId="9" applyNumberFormat="0" applyAlignment="0" applyProtection="0"/>
    <xf numFmtId="0" fontId="227" fillId="6" borderId="2" applyNumberFormat="0" applyAlignment="0" applyProtection="0"/>
    <xf numFmtId="0" fontId="6" fillId="6" borderId="2" applyNumberFormat="0" applyAlignment="0" applyProtection="0"/>
    <xf numFmtId="0" fontId="129" fillId="6" borderId="2" applyNumberFormat="0" applyAlignment="0" applyProtection="0"/>
    <xf numFmtId="0" fontId="47" fillId="51" borderId="9" applyNumberFormat="0" applyAlignment="0" applyProtection="0"/>
    <xf numFmtId="0" fontId="231" fillId="51" borderId="10" applyNumberFormat="0" applyAlignment="0" applyProtection="0"/>
    <xf numFmtId="0" fontId="228" fillId="6" borderId="1" applyNumberFormat="0" applyAlignment="0" applyProtection="0"/>
    <xf numFmtId="0" fontId="231" fillId="51" borderId="10" applyNumberFormat="0" applyAlignment="0" applyProtection="0"/>
    <xf numFmtId="0" fontId="215" fillId="6" borderId="1" applyNumberFormat="0" applyAlignment="0" applyProtection="0"/>
    <xf numFmtId="0" fontId="217" fillId="6" borderId="1" applyNumberFormat="0" applyAlignment="0" applyProtection="0"/>
    <xf numFmtId="0" fontId="231" fillId="51" borderId="10" applyNumberFormat="0" applyAlignment="0" applyProtection="0"/>
    <xf numFmtId="0" fontId="49" fillId="67" borderId="30"/>
    <xf numFmtId="173" fontId="215" fillId="6" borderId="1" applyNumberFormat="0" applyAlignment="0" applyProtection="0"/>
    <xf numFmtId="173" fontId="64" fillId="59" borderId="0">
      <alignment horizontal="center"/>
    </xf>
    <xf numFmtId="0" fontId="67" fillId="38" borderId="10" applyNumberFormat="0" applyAlignment="0" applyProtection="0"/>
    <xf numFmtId="0" fontId="141" fillId="5" borderId="1" applyNumberFormat="0" applyAlignment="0" applyProtection="0"/>
    <xf numFmtId="0" fontId="67" fillId="38" borderId="10" applyNumberFormat="0" applyAlignment="0" applyProtection="0"/>
    <xf numFmtId="0" fontId="5" fillId="5" borderId="1" applyNumberFormat="0" applyAlignment="0" applyProtection="0"/>
    <xf numFmtId="0" fontId="142" fillId="5" borderId="1" applyNumberFormat="0" applyAlignment="0" applyProtection="0"/>
    <xf numFmtId="0" fontId="67" fillId="38" borderId="10" applyNumberFormat="0" applyAlignment="0" applyProtection="0"/>
    <xf numFmtId="0" fontId="122" fillId="0" borderId="6" applyNumberFormat="0" applyFill="0" applyAlignment="0" applyProtection="0"/>
    <xf numFmtId="0" fontId="44" fillId="0" borderId="11" applyNumberFormat="0" applyFill="0" applyAlignment="0" applyProtection="0"/>
    <xf numFmtId="0" fontId="10" fillId="0" borderId="6" applyNumberFormat="0" applyFill="0" applyAlignment="0" applyProtection="0"/>
    <xf numFmtId="0" fontId="145" fillId="0" borderId="6" applyNumberFormat="0" applyFill="0" applyAlignment="0" applyProtection="0"/>
    <xf numFmtId="0" fontId="44" fillId="0" borderId="11"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173" fontId="212" fillId="0" borderId="49" applyNumberFormat="0" applyFill="0" applyAlignment="0" applyProtection="0"/>
    <xf numFmtId="173" fontId="213" fillId="0" borderId="50" applyNumberFormat="0" applyFill="0" applyAlignment="0" applyProtection="0"/>
    <xf numFmtId="173" fontId="214" fillId="0" borderId="51" applyNumberFormat="0" applyFill="0" applyAlignment="0" applyProtection="0"/>
    <xf numFmtId="173" fontId="214" fillId="0" borderId="0" applyNumberFormat="0" applyFill="0" applyBorder="0" applyAlignment="0" applyProtection="0"/>
    <xf numFmtId="174" fontId="90" fillId="0" borderId="0" applyNumberFormat="0" applyFill="0" applyBorder="0" applyAlignment="0" applyProtection="0"/>
    <xf numFmtId="0" fontId="93" fillId="0" borderId="0" applyNumberFormat="0" applyFill="0" applyBorder="0" applyAlignment="0" applyProtection="0"/>
    <xf numFmtId="173" fontId="5" fillId="5" borderId="1" applyNumberFormat="0" applyAlignment="0" applyProtection="0"/>
    <xf numFmtId="173" fontId="12" fillId="59" borderId="7">
      <alignment horizontal="centerContinuous"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73" fontId="216" fillId="0" borderId="3" applyNumberFormat="0" applyFill="0" applyAlignment="0" applyProtection="0"/>
    <xf numFmtId="0" fontId="54" fillId="52" borderId="0" applyNumberFormat="0" applyBorder="0" applyAlignment="0" applyProtection="0"/>
    <xf numFmtId="0" fontId="226" fillId="4" borderId="0" applyNumberFormat="0" applyBorder="0" applyAlignment="0" applyProtection="0"/>
    <xf numFmtId="0" fontId="4" fillId="4" borderId="0" applyNumberFormat="0" applyBorder="0" applyAlignment="0" applyProtection="0"/>
    <xf numFmtId="0" fontId="218" fillId="4" borderId="0" applyNumberFormat="0" applyBorder="0" applyAlignment="0" applyProtection="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1" fillId="8" borderId="5" applyNumberFormat="0" applyFont="0" applyAlignment="0" applyProtection="0"/>
    <xf numFmtId="0" fontId="12" fillId="53" borderId="12" applyNumberFormat="0" applyFont="0" applyAlignment="0" applyProtection="0"/>
    <xf numFmtId="0" fontId="80" fillId="8" borderId="5" applyNumberFormat="0" applyFont="0" applyAlignment="0" applyProtection="0"/>
    <xf numFmtId="0" fontId="12" fillId="53" borderId="12" applyNumberFormat="0" applyFont="0" applyAlignment="0" applyProtection="0"/>
    <xf numFmtId="0" fontId="81" fillId="8" borderId="5" applyNumberFormat="0" applyFont="0" applyAlignment="0" applyProtection="0"/>
    <xf numFmtId="0" fontId="32" fillId="53" borderId="12" applyNumberFormat="0" applyFont="0" applyAlignment="0" applyProtection="0"/>
    <xf numFmtId="0" fontId="1" fillId="8" borderId="5" applyNumberFormat="0" applyFont="0" applyAlignment="0" applyProtection="0"/>
    <xf numFmtId="0" fontId="80" fillId="8" borderId="5" applyNumberFormat="0" applyFont="0" applyAlignment="0" applyProtection="0"/>
    <xf numFmtId="173" fontId="6" fillId="6" borderId="2" applyNumberFormat="0" applyAlignment="0" applyProtection="0"/>
    <xf numFmtId="0" fontId="55" fillId="34" borderId="0" applyNumberFormat="0" applyBorder="0" applyAlignment="0" applyProtection="0"/>
    <xf numFmtId="0" fontId="80" fillId="0" borderId="0"/>
    <xf numFmtId="0" fontId="78" fillId="0" borderId="0"/>
    <xf numFmtId="0" fontId="80" fillId="0" borderId="0"/>
    <xf numFmtId="0" fontId="32" fillId="0" borderId="0"/>
    <xf numFmtId="0" fontId="12" fillId="0" borderId="0"/>
    <xf numFmtId="0" fontId="12" fillId="0" borderId="0"/>
    <xf numFmtId="0" fontId="12" fillId="0" borderId="0"/>
    <xf numFmtId="174" fontId="178" fillId="0" borderId="0"/>
    <xf numFmtId="0" fontId="12" fillId="0" borderId="0"/>
    <xf numFmtId="0" fontId="12" fillId="0" borderId="0"/>
    <xf numFmtId="0" fontId="37" fillId="0" borderId="0"/>
    <xf numFmtId="0" fontId="12" fillId="0" borderId="0"/>
    <xf numFmtId="171" fontId="105" fillId="0" borderId="0"/>
    <xf numFmtId="0" fontId="12" fillId="0" borderId="0"/>
    <xf numFmtId="0" fontId="32" fillId="0" borderId="0"/>
    <xf numFmtId="0" fontId="32" fillId="0" borderId="0"/>
    <xf numFmtId="0" fontId="1" fillId="0" borderId="0"/>
    <xf numFmtId="0" fontId="80" fillId="0" borderId="0"/>
    <xf numFmtId="171" fontId="105" fillId="0" borderId="0"/>
    <xf numFmtId="0" fontId="80" fillId="0" borderId="0"/>
    <xf numFmtId="171" fontId="105" fillId="0" borderId="0"/>
    <xf numFmtId="0" fontId="12" fillId="0" borderId="0" applyNumberFormat="0" applyFill="0" applyBorder="0" applyAlignment="0" applyProtection="0"/>
    <xf numFmtId="174" fontId="178" fillId="0" borderId="0"/>
    <xf numFmtId="0" fontId="80" fillId="0" borderId="0"/>
    <xf numFmtId="0" fontId="12" fillId="0" borderId="0"/>
    <xf numFmtId="196" fontId="180" fillId="66" borderId="0" applyFill="0" applyBorder="0" applyAlignment="0">
      <alignment horizontal="right"/>
    </xf>
    <xf numFmtId="173" fontId="10" fillId="0" borderId="6" applyNumberFormat="0" applyFill="0" applyAlignment="0" applyProtection="0"/>
    <xf numFmtId="0" fontId="58" fillId="0" borderId="35" applyNumberFormat="0" applyFill="0" applyAlignment="0" applyProtection="0"/>
    <xf numFmtId="0" fontId="223" fillId="0" borderId="49" applyNumberFormat="0" applyFill="0" applyAlignment="0" applyProtection="0"/>
    <xf numFmtId="0" fontId="212" fillId="0" borderId="49" applyNumberFormat="0" applyFill="0" applyAlignment="0" applyProtection="0"/>
    <xf numFmtId="0" fontId="219" fillId="0" borderId="49" applyNumberFormat="0" applyFill="0" applyAlignment="0" applyProtection="0"/>
    <xf numFmtId="0" fontId="211" fillId="0" borderId="0" applyNumberFormat="0" applyFill="0" applyBorder="0" applyAlignment="0" applyProtection="0"/>
    <xf numFmtId="0" fontId="59" fillId="0" borderId="14" applyNumberFormat="0" applyFill="0" applyAlignment="0" applyProtection="0"/>
    <xf numFmtId="0" fontId="224" fillId="0" borderId="50" applyNumberFormat="0" applyFill="0" applyAlignment="0" applyProtection="0"/>
    <xf numFmtId="0" fontId="213" fillId="0" borderId="50" applyNumberFormat="0" applyFill="0" applyAlignment="0" applyProtection="0"/>
    <xf numFmtId="0" fontId="220" fillId="0" borderId="50" applyNumberFormat="0" applyFill="0" applyAlignment="0" applyProtection="0"/>
    <xf numFmtId="0" fontId="60" fillId="0" borderId="36" applyNumberFormat="0" applyFill="0" applyAlignment="0" applyProtection="0"/>
    <xf numFmtId="0" fontId="225" fillId="0" borderId="51" applyNumberFormat="0" applyFill="0" applyAlignment="0" applyProtection="0"/>
    <xf numFmtId="0" fontId="214" fillId="0" borderId="51" applyNumberFormat="0" applyFill="0" applyAlignment="0" applyProtection="0"/>
    <xf numFmtId="0" fontId="221" fillId="0" borderId="51" applyNumberFormat="0" applyFill="0" applyAlignment="0" applyProtection="0"/>
    <xf numFmtId="0" fontId="60" fillId="0" borderId="0" applyNumberFormat="0" applyFill="0" applyBorder="0" applyAlignment="0" applyProtection="0"/>
    <xf numFmtId="0" fontId="225" fillId="0" borderId="0" applyNumberFormat="0" applyFill="0" applyBorder="0" applyAlignment="0" applyProtection="0"/>
    <xf numFmtId="0" fontId="214" fillId="0" borderId="0" applyNumberFormat="0" applyFill="0" applyBorder="0" applyAlignment="0" applyProtection="0"/>
    <xf numFmtId="0" fontId="221" fillId="0" borderId="0" applyNumberFormat="0" applyFill="0" applyBorder="0" applyAlignment="0" applyProtection="0"/>
    <xf numFmtId="0" fontId="25"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49" fontId="189" fillId="69" borderId="52">
      <alignment horizontal="center" vertical="center" wrapText="1"/>
    </xf>
    <xf numFmtId="0" fontId="42" fillId="0" borderId="37" applyNumberFormat="0" applyFill="0" applyAlignment="0" applyProtection="0"/>
    <xf numFmtId="0" fontId="229" fillId="0" borderId="3" applyNumberFormat="0" applyFill="0" applyAlignment="0" applyProtection="0"/>
    <xf numFmtId="0" fontId="216" fillId="0" borderId="3" applyNumberFormat="0" applyFill="0" applyAlignment="0" applyProtection="0"/>
    <xf numFmtId="0" fontId="222" fillId="0" borderId="3"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80" fillId="0" borderId="0"/>
    <xf numFmtId="0" fontId="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80" fillId="0" borderId="0"/>
    <xf numFmtId="0" fontId="80" fillId="0" borderId="0"/>
    <xf numFmtId="0" fontId="80" fillId="0" borderId="0"/>
    <xf numFmtId="0" fontId="80" fillId="0" borderId="0"/>
    <xf numFmtId="0" fontId="23" fillId="0" borderId="0"/>
    <xf numFmtId="0" fontId="80" fillId="0" borderId="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37" fillId="0" borderId="0"/>
    <xf numFmtId="0" fontId="37" fillId="0" borderId="0"/>
    <xf numFmtId="0" fontId="12"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6" fillId="6" borderId="2" applyNumberFormat="0" applyAlignment="0" applyProtection="0"/>
    <xf numFmtId="0" fontId="6" fillId="6" borderId="2" applyNumberFormat="0" applyAlignment="0" applyProtection="0"/>
    <xf numFmtId="0" fontId="215" fillId="6" borderId="1" applyNumberFormat="0" applyAlignment="0" applyProtection="0"/>
    <xf numFmtId="0" fontId="215" fillId="6" borderId="1" applyNumberFormat="0" applyAlignment="0" applyProtection="0"/>
    <xf numFmtId="0" fontId="5" fillId="5" borderId="1" applyNumberFormat="0" applyAlignment="0" applyProtection="0"/>
    <xf numFmtId="0" fontId="5" fillId="5" borderId="1" applyNumberFormat="0" applyAlignment="0" applyProtection="0"/>
    <xf numFmtId="0" fontId="10" fillId="0" borderId="6" applyNumberFormat="0" applyFill="0" applyAlignment="0" applyProtection="0"/>
    <xf numFmtId="0" fontId="10" fillId="0" borderId="6" applyNumberFormat="0" applyFill="0" applyAlignment="0" applyProtection="0"/>
    <xf numFmtId="0" fontId="9" fillId="0" borderId="0" applyNumberFormat="0" applyFill="0" applyBorder="0" applyAlignment="0" applyProtection="0"/>
    <xf numFmtId="0" fontId="2" fillId="2" borderId="0" applyNumberFormat="0" applyBorder="0" applyAlignment="0" applyProtection="0"/>
    <xf numFmtId="0" fontId="4"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3" fillId="3" borderId="0" applyNumberFormat="0" applyBorder="0" applyAlignment="0" applyProtection="0"/>
    <xf numFmtId="0" fontId="78" fillId="0" borderId="0"/>
    <xf numFmtId="0" fontId="81" fillId="0" borderId="0"/>
    <xf numFmtId="0" fontId="1" fillId="0" borderId="0"/>
    <xf numFmtId="0" fontId="23" fillId="0" borderId="0"/>
    <xf numFmtId="0" fontId="105" fillId="0" borderId="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16" fillId="0" borderId="3" applyNumberFormat="0" applyFill="0" applyAlignment="0" applyProtection="0"/>
    <xf numFmtId="0" fontId="8" fillId="0" borderId="0" applyNumberFormat="0" applyFill="0" applyBorder="0" applyAlignment="0" applyProtection="0"/>
    <xf numFmtId="0" fontId="7" fillId="7" borderId="4" applyNumberFormat="0" applyAlignment="0" applyProtection="0"/>
    <xf numFmtId="0" fontId="37" fillId="0" borderId="0"/>
    <xf numFmtId="0" fontId="37" fillId="0" borderId="0"/>
    <xf numFmtId="0" fontId="37" fillId="0" borderId="0"/>
    <xf numFmtId="0" fontId="37" fillId="0" borderId="0"/>
    <xf numFmtId="0" fontId="35" fillId="0" borderId="0"/>
    <xf numFmtId="0" fontId="74" fillId="0" borderId="0"/>
    <xf numFmtId="0" fontId="35" fillId="0" borderId="0"/>
    <xf numFmtId="0" fontId="37" fillId="0" borderId="0"/>
    <xf numFmtId="0" fontId="74" fillId="0" borderId="0"/>
    <xf numFmtId="0" fontId="37" fillId="0" borderId="0"/>
    <xf numFmtId="0" fontId="37" fillId="0" borderId="0"/>
    <xf numFmtId="0" fontId="74" fillId="0" borderId="0"/>
    <xf numFmtId="0" fontId="37" fillId="0" borderId="0"/>
    <xf numFmtId="0" fontId="37" fillId="0" borderId="0"/>
    <xf numFmtId="0" fontId="37" fillId="0" borderId="0"/>
    <xf numFmtId="0" fontId="74" fillId="0" borderId="0"/>
    <xf numFmtId="0" fontId="74"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5" fontId="12" fillId="0" borderId="0" applyFont="0" applyFill="0" applyBorder="0" applyAlignment="0" applyProtection="0"/>
    <xf numFmtId="0" fontId="12" fillId="0" borderId="0"/>
    <xf numFmtId="171" fontId="105" fillId="0" borderId="0"/>
    <xf numFmtId="0" fontId="37" fillId="0" borderId="0"/>
    <xf numFmtId="0" fontId="234" fillId="0" borderId="0" applyNumberFormat="0" applyFill="0" applyBorder="0" applyAlignment="0" applyProtection="0"/>
    <xf numFmtId="0" fontId="235" fillId="0" borderId="0" applyNumberFormat="0" applyFill="0" applyBorder="0" applyAlignment="0" applyProtection="0"/>
    <xf numFmtId="0" fontId="23" fillId="0" borderId="0"/>
    <xf numFmtId="0" fontId="37" fillId="0" borderId="0"/>
    <xf numFmtId="0" fontId="81" fillId="0" borderId="0"/>
    <xf numFmtId="0" fontId="81" fillId="0" borderId="0"/>
    <xf numFmtId="0" fontId="81" fillId="0" borderId="0"/>
    <xf numFmtId="0" fontId="81" fillId="0" borderId="0"/>
    <xf numFmtId="0" fontId="81" fillId="0" borderId="0"/>
    <xf numFmtId="171" fontId="74" fillId="0" borderId="0"/>
    <xf numFmtId="0" fontId="12" fillId="0" borderId="0"/>
    <xf numFmtId="0" fontId="39"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74" fillId="0" borderId="0"/>
    <xf numFmtId="0" fontId="81" fillId="0" borderId="0"/>
    <xf numFmtId="0" fontId="81" fillId="0" borderId="0"/>
    <xf numFmtId="0" fontId="37" fillId="0" borderId="0"/>
    <xf numFmtId="0" fontId="12" fillId="0" borderId="0"/>
    <xf numFmtId="169" fontId="1" fillId="0" borderId="0" applyFont="0" applyFill="0" applyBorder="0" applyAlignment="0" applyProtection="0"/>
    <xf numFmtId="175" fontId="12" fillId="0" borderId="0" applyFont="0" applyFill="0" applyBorder="0" applyAlignment="0" applyProtection="0"/>
    <xf numFmtId="0" fontId="37" fillId="0" borderId="0"/>
    <xf numFmtId="0" fontId="37" fillId="0" borderId="0"/>
    <xf numFmtId="0" fontId="37" fillId="0" borderId="0"/>
    <xf numFmtId="0" fontId="80" fillId="0" borderId="0"/>
    <xf numFmtId="0" fontId="37" fillId="0" borderId="0"/>
    <xf numFmtId="0" fontId="37" fillId="0" borderId="0"/>
    <xf numFmtId="171" fontId="105" fillId="0" borderId="0"/>
    <xf numFmtId="171" fontId="105" fillId="0" borderId="0"/>
    <xf numFmtId="0" fontId="234" fillId="0" borderId="0" applyNumberFormat="0" applyFill="0" applyBorder="0" applyAlignment="0" applyProtection="0"/>
    <xf numFmtId="0" fontId="235" fillId="0" borderId="0" applyNumberFormat="0" applyFill="0" applyBorder="0" applyAlignment="0" applyProtection="0"/>
    <xf numFmtId="0" fontId="81" fillId="0" borderId="0"/>
    <xf numFmtId="171" fontId="74" fillId="0" borderId="0"/>
    <xf numFmtId="171" fontId="105" fillId="0" borderId="0"/>
    <xf numFmtId="0" fontId="81" fillId="0" borderId="0"/>
    <xf numFmtId="0" fontId="81" fillId="0" borderId="0"/>
    <xf numFmtId="0" fontId="81" fillId="0" borderId="0"/>
    <xf numFmtId="171" fontId="105" fillId="0" borderId="0"/>
    <xf numFmtId="0" fontId="80" fillId="0" borderId="0"/>
    <xf numFmtId="0" fontId="12" fillId="0" borderId="0"/>
    <xf numFmtId="0" fontId="12" fillId="0" borderId="0"/>
    <xf numFmtId="0" fontId="105" fillId="0" borderId="0"/>
    <xf numFmtId="0" fontId="37" fillId="0" borderId="0"/>
    <xf numFmtId="0" fontId="37" fillId="0" borderId="0"/>
    <xf numFmtId="0" fontId="37" fillId="0" borderId="0"/>
    <xf numFmtId="0" fontId="37" fillId="0" borderId="0"/>
    <xf numFmtId="0" fontId="74" fillId="0" borderId="0"/>
    <xf numFmtId="0" fontId="35" fillId="0" borderId="0"/>
    <xf numFmtId="0" fontId="74" fillId="0" borderId="0"/>
    <xf numFmtId="0" fontId="74" fillId="0" borderId="0"/>
    <xf numFmtId="0" fontId="80" fillId="0" borderId="0"/>
    <xf numFmtId="0" fontId="37" fillId="0" borderId="0"/>
    <xf numFmtId="0" fontId="37" fillId="0" borderId="0"/>
    <xf numFmtId="0" fontId="37" fillId="0" borderId="0"/>
    <xf numFmtId="171" fontId="105" fillId="0" borderId="0"/>
    <xf numFmtId="171" fontId="105" fillId="0" borderId="0"/>
    <xf numFmtId="0" fontId="81" fillId="0" borderId="0"/>
    <xf numFmtId="171" fontId="74" fillId="0" borderId="0"/>
    <xf numFmtId="171" fontId="105" fillId="0" borderId="0"/>
    <xf numFmtId="0" fontId="81" fillId="0" borderId="0"/>
    <xf numFmtId="0" fontId="81" fillId="0" borderId="0"/>
    <xf numFmtId="0" fontId="81" fillId="0" borderId="0"/>
    <xf numFmtId="171" fontId="105" fillId="0" borderId="0"/>
    <xf numFmtId="171" fontId="105"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32" fillId="56" borderId="0" applyNumberFormat="0" applyBorder="0" applyAlignment="0" applyProtection="0"/>
    <xf numFmtId="0" fontId="32" fillId="40"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53"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82" fillId="20" borderId="0" applyNumberFormat="0" applyBorder="0" applyAlignment="0" applyProtection="0"/>
    <xf numFmtId="0" fontId="82" fillId="24" borderId="0" applyNumberFormat="0" applyBorder="0" applyAlignment="0" applyProtection="0"/>
    <xf numFmtId="0" fontId="82" fillId="32"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16" fillId="51" borderId="9" applyNumberFormat="0" applyAlignment="0" applyProtection="0"/>
    <xf numFmtId="0" fontId="17" fillId="51" borderId="10" applyNumberFormat="0" applyAlignment="0" applyProtection="0"/>
    <xf numFmtId="170"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44" fillId="0" borderId="33" applyNumberFormat="0" applyFill="0" applyAlignment="0" applyProtection="0"/>
    <xf numFmtId="0" fontId="19" fillId="0" borderId="11" applyNumberFormat="0" applyFill="0" applyAlignment="0" applyProtection="0"/>
    <xf numFmtId="0" fontId="20" fillId="0" borderId="0" applyNumberForma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0" fontId="21" fillId="35" borderId="0" applyNumberFormat="0" applyBorder="0" applyAlignment="0" applyProtection="0"/>
    <xf numFmtId="174" fontId="90" fillId="0" borderId="0" applyNumberFormat="0" applyFill="0" applyBorder="0" applyAlignment="0" applyProtection="0"/>
    <xf numFmtId="0" fontId="53" fillId="0" borderId="0" applyNumberFormat="0" applyFill="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9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2" fillId="52" borderId="0" applyNumberFormat="0" applyBorder="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4" fillId="34" borderId="0" applyNumberFormat="0" applyBorder="0" applyAlignment="0" applyProtection="0"/>
    <xf numFmtId="0" fontId="12" fillId="0" borderId="0"/>
    <xf numFmtId="0" fontId="77" fillId="0" borderId="0"/>
    <xf numFmtId="0" fontId="23" fillId="0" borderId="0"/>
    <xf numFmtId="0" fontId="37" fillId="0" borderId="0"/>
    <xf numFmtId="0" fontId="12" fillId="0" borderId="0"/>
    <xf numFmtId="0" fontId="12" fillId="0" borderId="0"/>
    <xf numFmtId="0" fontId="23" fillId="0" borderId="0"/>
    <xf numFmtId="0" fontId="23" fillId="0" borderId="0"/>
    <xf numFmtId="0" fontId="78" fillId="0" borderId="0"/>
    <xf numFmtId="0" fontId="12" fillId="0" borderId="0"/>
    <xf numFmtId="0" fontId="12" fillId="0" borderId="0"/>
    <xf numFmtId="0" fontId="12" fillId="0" borderId="0"/>
    <xf numFmtId="0" fontId="23" fillId="0" borderId="0"/>
    <xf numFmtId="0" fontId="80" fillId="0" borderId="0"/>
    <xf numFmtId="0" fontId="33" fillId="0" borderId="0"/>
    <xf numFmtId="0" fontId="33" fillId="0" borderId="0"/>
    <xf numFmtId="0" fontId="80" fillId="0" borderId="0"/>
    <xf numFmtId="0" fontId="33" fillId="0" borderId="0"/>
    <xf numFmtId="0" fontId="80" fillId="0" borderId="0"/>
    <xf numFmtId="0" fontId="33" fillId="0" borderId="0"/>
    <xf numFmtId="0" fontId="1" fillId="0" borderId="0"/>
    <xf numFmtId="0" fontId="1" fillId="0" borderId="0"/>
    <xf numFmtId="0" fontId="1" fillId="0" borderId="0"/>
    <xf numFmtId="0" fontId="80" fillId="0" borderId="0"/>
    <xf numFmtId="0" fontId="33" fillId="0" borderId="0"/>
    <xf numFmtId="0" fontId="33" fillId="0" borderId="0"/>
    <xf numFmtId="0" fontId="80"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applyNumberFormat="0" applyFill="0" applyBorder="0" applyAlignment="0" applyProtection="0"/>
    <xf numFmtId="0" fontId="12" fillId="0" borderId="0"/>
    <xf numFmtId="0" fontId="12" fillId="0" borderId="0" applyNumberFormat="0" applyFill="0" applyBorder="0" applyAlignment="0" applyProtection="0"/>
    <xf numFmtId="0" fontId="23" fillId="0" borderId="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12" fillId="0" borderId="0"/>
    <xf numFmtId="0" fontId="35" fillId="0" borderId="0"/>
    <xf numFmtId="0" fontId="12" fillId="0" borderId="0"/>
    <xf numFmtId="0" fontId="12" fillId="0" borderId="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47" fillId="56" borderId="9" applyNumberFormat="0" applyAlignment="0" applyProtection="0"/>
    <xf numFmtId="0" fontId="48" fillId="56" borderId="10" applyNumberFormat="0" applyAlignment="0" applyProtection="0"/>
    <xf numFmtId="0" fontId="85" fillId="5" borderId="1" applyNumberFormat="0" applyAlignment="0" applyProtection="0"/>
    <xf numFmtId="0" fontId="44" fillId="0" borderId="33"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69" fontId="1" fillId="0" borderId="0" applyFont="0" applyFill="0" applyBorder="0" applyAlignment="0" applyProtection="0"/>
    <xf numFmtId="0" fontId="12" fillId="53" borderId="12" applyNumberFormat="0" applyFont="0" applyAlignment="0" applyProtection="0"/>
    <xf numFmtId="0" fontId="55" fillId="34" borderId="0" applyNumberFormat="0" applyBorder="0" applyAlignment="0" applyProtection="0"/>
    <xf numFmtId="0" fontId="12" fillId="0" borderId="0"/>
    <xf numFmtId="0" fontId="72" fillId="0" borderId="0"/>
    <xf numFmtId="0" fontId="12" fillId="0" borderId="0"/>
    <xf numFmtId="0" fontId="12" fillId="0" borderId="0"/>
    <xf numFmtId="0" fontId="58" fillId="0" borderId="35" applyNumberFormat="0" applyFill="0" applyAlignment="0" applyProtection="0"/>
    <xf numFmtId="0" fontId="59" fillId="0" borderId="14" applyNumberFormat="0" applyFill="0" applyAlignment="0" applyProtection="0"/>
    <xf numFmtId="0" fontId="60" fillId="0" borderId="36" applyNumberFormat="0" applyFill="0" applyAlignment="0" applyProtection="0"/>
    <xf numFmtId="0" fontId="60"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23" fillId="53" borderId="12" applyNumberFormat="0" applyFont="0" applyAlignment="0" applyProtection="0"/>
    <xf numFmtId="0" fontId="35" fillId="0" borderId="0"/>
    <xf numFmtId="43" fontId="32" fillId="0" borderId="0" applyFont="0" applyFill="0" applyBorder="0" applyAlignment="0" applyProtection="0"/>
    <xf numFmtId="43" fontId="32" fillId="0" borderId="0" applyFont="0" applyFill="0" applyBorder="0" applyAlignment="0" applyProtection="0"/>
    <xf numFmtId="0" fontId="12" fillId="0" borderId="0"/>
    <xf numFmtId="0" fontId="46" fillId="63" borderId="0" applyNumberFormat="0" applyBorder="0" applyAlignment="0" applyProtection="0"/>
    <xf numFmtId="0" fontId="46" fillId="50" borderId="0" applyNumberFormat="0" applyBorder="0" applyAlignment="0" applyProtection="0"/>
    <xf numFmtId="0" fontId="46" fillId="42"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50"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52" fillId="37" borderId="0" applyNumberFormat="0" applyBorder="0" applyAlignment="0" applyProtection="0"/>
    <xf numFmtId="0" fontId="11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43" fontId="32" fillId="0" borderId="0" applyFont="0" applyFill="0" applyBorder="0" applyAlignment="0" applyProtection="0"/>
    <xf numFmtId="0" fontId="54" fillId="52" borderId="0" applyNumberFormat="0" applyBorder="0" applyAlignment="0" applyProtection="0"/>
    <xf numFmtId="0" fontId="73" fillId="53" borderId="12" applyNumberFormat="0" applyFont="0" applyAlignment="0" applyProtection="0"/>
    <xf numFmtId="0" fontId="55" fillId="36" borderId="0" applyNumberFormat="0" applyBorder="0" applyAlignment="0" applyProtection="0"/>
    <xf numFmtId="0" fontId="35" fillId="0" borderId="0"/>
    <xf numFmtId="0" fontId="35" fillId="0" borderId="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1" fillId="0" borderId="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81" fillId="38" borderId="0" applyNumberFormat="0" applyBorder="0" applyAlignment="0" applyProtection="0"/>
    <xf numFmtId="0" fontId="80"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81" fillId="40"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81" fillId="53" borderId="0" applyNumberFormat="0" applyBorder="0" applyAlignment="0" applyProtection="0"/>
    <xf numFmtId="0" fontId="80"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81" fillId="56"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81" fillId="38"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81" fillId="53"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15" borderId="0" applyNumberFormat="0" applyBorder="0" applyAlignment="0" applyProtection="0"/>
    <xf numFmtId="0" fontId="33" fillId="40"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81" fillId="52" borderId="0" applyNumberFormat="0" applyBorder="0" applyAlignment="0" applyProtection="0"/>
    <xf numFmtId="0" fontId="80"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81" fillId="51"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81" fillId="52" borderId="0" applyNumberFormat="0" applyBorder="0" applyAlignment="0" applyProtection="0"/>
    <xf numFmtId="0" fontId="126" fillId="38" borderId="0" applyNumberFormat="0" applyBorder="0" applyAlignment="0" applyProtection="0"/>
    <xf numFmtId="0" fontId="128" fillId="43" borderId="0" applyNumberFormat="0" applyBorder="0" applyAlignment="0" applyProtection="0"/>
    <xf numFmtId="0" fontId="126" fillId="16" borderId="0" applyNumberFormat="0" applyBorder="0" applyAlignment="0" applyProtection="0"/>
    <xf numFmtId="0" fontId="128" fillId="40" borderId="0" applyNumberFormat="0" applyBorder="0" applyAlignment="0" applyProtection="0"/>
    <xf numFmtId="0" fontId="126" fillId="52" borderId="0" applyNumberFormat="0" applyBorder="0" applyAlignment="0" applyProtection="0"/>
    <xf numFmtId="0" fontId="128" fillId="41" borderId="0" applyNumberFormat="0" applyBorder="0" applyAlignment="0" applyProtection="0"/>
    <xf numFmtId="0" fontId="126" fillId="51" borderId="0" applyNumberFormat="0" applyBorder="0" applyAlignment="0" applyProtection="0"/>
    <xf numFmtId="0" fontId="128" fillId="44" borderId="0" applyNumberFormat="0" applyBorder="0" applyAlignment="0" applyProtection="0"/>
    <xf numFmtId="0" fontId="126" fillId="38" borderId="0" applyNumberFormat="0" applyBorder="0" applyAlignment="0" applyProtection="0"/>
    <xf numFmtId="0" fontId="128" fillId="45" borderId="0" applyNumberFormat="0" applyBorder="0" applyAlignment="0" applyProtection="0"/>
    <xf numFmtId="0" fontId="126" fillId="40" borderId="0" applyNumberFormat="0" applyBorder="0" applyAlignment="0" applyProtection="0"/>
    <xf numFmtId="0" fontId="128" fillId="46" borderId="0" applyNumberFormat="0" applyBorder="0" applyAlignment="0" applyProtection="0"/>
    <xf numFmtId="0" fontId="6" fillId="56" borderId="2" applyNumberFormat="0" applyAlignment="0" applyProtection="0"/>
    <xf numFmtId="0" fontId="136" fillId="56" borderId="1" applyNumberFormat="0" applyAlignment="0" applyProtection="0"/>
    <xf numFmtId="0" fontId="5" fillId="52" borderId="1" applyNumberFormat="0" applyAlignment="0" applyProtection="0"/>
    <xf numFmtId="0" fontId="10" fillId="0" borderId="33" applyNumberFormat="0" applyFill="0" applyAlignment="0" applyProtection="0"/>
    <xf numFmtId="0" fontId="32"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104" fillId="0" borderId="0"/>
    <xf numFmtId="0" fontId="12" fillId="0" borderId="0"/>
    <xf numFmtId="0" fontId="1" fillId="0" borderId="0"/>
    <xf numFmtId="0" fontId="102" fillId="0" borderId="0"/>
    <xf numFmtId="0" fontId="56" fillId="0" borderId="0" applyProtection="0"/>
    <xf numFmtId="0" fontId="12" fillId="0" borderId="0"/>
    <xf numFmtId="0" fontId="12" fillId="0" borderId="0"/>
    <xf numFmtId="0" fontId="12" fillId="0" borderId="0"/>
    <xf numFmtId="0" fontId="1" fillId="0" borderId="0"/>
    <xf numFmtId="0" fontId="23" fillId="0" borderId="0"/>
    <xf numFmtId="0" fontId="12" fillId="0" borderId="0"/>
    <xf numFmtId="0" fontId="23" fillId="0" borderId="0"/>
    <xf numFmtId="0" fontId="12"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0" fontId="12" fillId="0" borderId="0"/>
    <xf numFmtId="0" fontId="12" fillId="0" borderId="0"/>
    <xf numFmtId="0" fontId="12" fillId="0" borderId="0"/>
    <xf numFmtId="0" fontId="80" fillId="0" borderId="0"/>
    <xf numFmtId="0" fontId="80" fillId="0" borderId="0"/>
    <xf numFmtId="0" fontId="12" fillId="0" borderId="0"/>
    <xf numFmtId="0" fontId="12" fillId="0" borderId="0"/>
    <xf numFmtId="0" fontId="12" fillId="0" borderId="0"/>
    <xf numFmtId="0" fontId="80" fillId="0" borderId="0"/>
    <xf numFmtId="0" fontId="35" fillId="0" borderId="0"/>
    <xf numFmtId="0" fontId="56" fillId="0" borderId="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223" fillId="0" borderId="49" applyNumberFormat="0" applyFill="0" applyAlignment="0" applyProtection="0"/>
    <xf numFmtId="0" fontId="224" fillId="0" borderId="50" applyNumberFormat="0" applyFill="0" applyAlignment="0" applyProtection="0"/>
    <xf numFmtId="0" fontId="225" fillId="0" borderId="51" applyNumberFormat="0" applyFill="0" applyAlignment="0" applyProtection="0"/>
    <xf numFmtId="0" fontId="225" fillId="0" borderId="0" applyNumberFormat="0" applyFill="0" applyBorder="0" applyAlignment="0" applyProtection="0"/>
    <xf numFmtId="0" fontId="155" fillId="2" borderId="0" applyNumberFormat="0" applyBorder="0" applyAlignment="0" applyProtection="0"/>
    <xf numFmtId="0" fontId="226" fillId="4" borderId="0" applyNumberFormat="0" applyBorder="0" applyAlignment="0" applyProtection="0"/>
    <xf numFmtId="0" fontId="227" fillId="6" borderId="2" applyNumberFormat="0" applyAlignment="0" applyProtection="0"/>
    <xf numFmtId="0" fontId="228" fillId="6" borderId="1" applyNumberFormat="0" applyAlignment="0" applyProtection="0"/>
    <xf numFmtId="0" fontId="229" fillId="0" borderId="3" applyNumberFormat="0" applyFill="0" applyAlignment="0" applyProtection="0"/>
    <xf numFmtId="0" fontId="196" fillId="7" borderId="4" applyNumberFormat="0" applyAlignment="0" applyProtection="0"/>
    <xf numFmtId="0" fontId="193" fillId="0" borderId="0" applyNumberFormat="0" applyFill="0" applyBorder="0" applyAlignment="0" applyProtection="0"/>
    <xf numFmtId="0" fontId="148" fillId="0" borderId="0" applyNumberFormat="0" applyFill="0" applyBorder="0" applyAlignment="0" applyProtection="0"/>
    <xf numFmtId="0" fontId="122" fillId="0" borderId="6" applyNumberFormat="0" applyFill="0" applyAlignment="0" applyProtection="0"/>
    <xf numFmtId="0" fontId="126" fillId="9" borderId="0" applyNumberFormat="0" applyBorder="0" applyAlignment="0" applyProtection="0"/>
    <xf numFmtId="0" fontId="126" fillId="13" borderId="0" applyNumberFormat="0" applyBorder="0" applyAlignment="0" applyProtection="0"/>
    <xf numFmtId="0" fontId="126" fillId="17" borderId="0" applyNumberFormat="0" applyBorder="0" applyAlignment="0" applyProtection="0"/>
    <xf numFmtId="0" fontId="126" fillId="21" borderId="0" applyNumberFormat="0" applyBorder="0" applyAlignment="0" applyProtection="0"/>
    <xf numFmtId="0" fontId="126" fillId="25" borderId="0" applyNumberFormat="0" applyBorder="0" applyAlignment="0" applyProtection="0"/>
    <xf numFmtId="0" fontId="126" fillId="29" borderId="0" applyNumberFormat="0" applyBorder="0" applyAlignment="0" applyProtection="0"/>
    <xf numFmtId="0" fontId="81" fillId="0" borderId="0"/>
    <xf numFmtId="0" fontId="11" fillId="9" borderId="0" applyNumberFormat="0" applyBorder="0" applyAlignment="0" applyProtection="0"/>
    <xf numFmtId="0" fontId="11" fillId="21" borderId="0" applyNumberFormat="0" applyBorder="0" applyAlignment="0" applyProtection="0"/>
    <xf numFmtId="0" fontId="11" fillId="29" borderId="0" applyNumberFormat="0" applyBorder="0" applyAlignment="0" applyProtection="0"/>
    <xf numFmtId="0" fontId="216" fillId="0" borderId="3" applyNumberFormat="0" applyFill="0" applyAlignment="0" applyProtection="0"/>
    <xf numFmtId="0" fontId="12" fillId="0" borderId="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 fillId="0" borderId="0"/>
    <xf numFmtId="0" fontId="39" fillId="0" borderId="0" applyNumberFormat="0" applyFill="0" applyBorder="0" applyAlignment="0" applyProtection="0">
      <alignment vertical="top"/>
      <protection locked="0"/>
    </xf>
    <xf numFmtId="0" fontId="56"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 fillId="38" borderId="0" applyNumberFormat="0" applyBorder="0" applyAlignment="0" applyProtection="0"/>
    <xf numFmtId="0" fontId="1" fillId="4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38" borderId="0" applyNumberFormat="0" applyBorder="0" applyAlignment="0" applyProtection="0"/>
    <xf numFmtId="0" fontId="1" fillId="53"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2" fillId="53" borderId="12" applyNumberFormat="0" applyFont="0" applyAlignment="0" applyProtection="0"/>
    <xf numFmtId="0" fontId="32" fillId="0" borderId="0"/>
    <xf numFmtId="0" fontId="12" fillId="0" borderId="0"/>
    <xf numFmtId="171" fontId="10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9" fillId="0" borderId="0" applyNumberFormat="0" applyFill="0" applyBorder="0" applyAlignment="0" applyProtection="0">
      <alignment vertical="top"/>
      <protection locked="0"/>
    </xf>
    <xf numFmtId="0" fontId="234"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9" fillId="0" borderId="0" applyNumberFormat="0" applyFill="0" applyBorder="0" applyAlignment="0" applyProtection="0">
      <alignment vertical="top"/>
      <protection locked="0"/>
    </xf>
    <xf numFmtId="0" fontId="12" fillId="0" borderId="0"/>
    <xf numFmtId="0" fontId="12" fillId="0" borderId="0"/>
    <xf numFmtId="0" fontId="37" fillId="0" borderId="0"/>
    <xf numFmtId="0" fontId="12" fillId="0" borderId="0"/>
    <xf numFmtId="0" fontId="1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234" fillId="0" borderId="0" applyNumberFormat="0" applyFill="0" applyBorder="0" applyAlignment="0" applyProtection="0"/>
    <xf numFmtId="0" fontId="235" fillId="0" borderId="0" applyNumberFormat="0" applyFill="0" applyBorder="0" applyAlignment="0" applyProtection="0"/>
    <xf numFmtId="0" fontId="80" fillId="0" borderId="0"/>
    <xf numFmtId="0" fontId="80" fillId="0" borderId="0"/>
    <xf numFmtId="0" fontId="12" fillId="0" borderId="0"/>
    <xf numFmtId="0" fontId="12" fillId="0" borderId="0"/>
    <xf numFmtId="0" fontId="1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37" fillId="0" borderId="0"/>
    <xf numFmtId="0" fontId="37" fillId="0" borderId="0"/>
    <xf numFmtId="0" fontId="12" fillId="0" borderId="0"/>
    <xf numFmtId="0" fontId="12" fillId="0" borderId="0"/>
    <xf numFmtId="0" fontId="80" fillId="0" borderId="0"/>
    <xf numFmtId="0" fontId="80" fillId="0" borderId="0"/>
    <xf numFmtId="0" fontId="12" fillId="0" borderId="0"/>
    <xf numFmtId="0" fontId="12" fillId="0" borderId="0"/>
    <xf numFmtId="0" fontId="12" fillId="0" borderId="0"/>
    <xf numFmtId="0" fontId="2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12" fillId="0" borderId="0"/>
    <xf numFmtId="0" fontId="37" fillId="0" borderId="0"/>
    <xf numFmtId="0" fontId="12" fillId="0" borderId="0"/>
    <xf numFmtId="0" fontId="12" fillId="0" borderId="0"/>
    <xf numFmtId="0" fontId="12" fillId="0" borderId="0"/>
    <xf numFmtId="0" fontId="12" fillId="0" borderId="0"/>
    <xf numFmtId="0" fontId="37" fillId="0" borderId="0"/>
    <xf numFmtId="0" fontId="12" fillId="0" borderId="0"/>
    <xf numFmtId="0" fontId="12" fillId="0" borderId="0"/>
    <xf numFmtId="0" fontId="12" fillId="0" borderId="0"/>
    <xf numFmtId="0" fontId="12" fillId="0" borderId="0"/>
    <xf numFmtId="180" fontId="12" fillId="0" borderId="0" applyFont="0" applyFill="0" applyBorder="0" applyAlignment="0" applyProtection="0"/>
    <xf numFmtId="0" fontId="236" fillId="0" borderId="0" applyNumberFormat="0" applyFill="0" applyBorder="0" applyAlignment="0" applyProtection="0">
      <alignment vertical="top"/>
      <protection locked="0"/>
    </xf>
    <xf numFmtId="0" fontId="78" fillId="53" borderId="12" applyNumberFormat="0" applyFont="0" applyAlignment="0" applyProtection="0"/>
    <xf numFmtId="174" fontId="178" fillId="0" borderId="0"/>
    <xf numFmtId="37" fontId="178" fillId="0" borderId="0"/>
    <xf numFmtId="0" fontId="77" fillId="0" borderId="0"/>
    <xf numFmtId="0" fontId="56" fillId="0" borderId="0"/>
    <xf numFmtId="174" fontId="178" fillId="0" borderId="0"/>
    <xf numFmtId="37" fontId="178" fillId="0" borderId="0"/>
    <xf numFmtId="0" fontId="77" fillId="0" borderId="0"/>
    <xf numFmtId="0" fontId="32" fillId="0" borderId="0"/>
    <xf numFmtId="0" fontId="32" fillId="0" borderId="0"/>
    <xf numFmtId="0" fontId="12" fillId="0" borderId="0"/>
    <xf numFmtId="0" fontId="37" fillId="0" borderId="0"/>
    <xf numFmtId="0" fontId="37" fillId="0" borderId="0"/>
    <xf numFmtId="0" fontId="37" fillId="0" borderId="0"/>
    <xf numFmtId="0" fontId="12" fillId="0" borderId="0"/>
    <xf numFmtId="0" fontId="12" fillId="0" borderId="0"/>
    <xf numFmtId="0" fontId="12" fillId="0" borderId="0"/>
    <xf numFmtId="0" fontId="23" fillId="0" borderId="0"/>
    <xf numFmtId="0" fontId="23" fillId="0" borderId="0"/>
    <xf numFmtId="0" fontId="233" fillId="0" borderId="0"/>
    <xf numFmtId="0" fontId="233" fillId="0" borderId="0"/>
    <xf numFmtId="0" fontId="12" fillId="0" borderId="0"/>
    <xf numFmtId="0" fontId="12" fillId="0" borderId="0"/>
    <xf numFmtId="0" fontId="233" fillId="0" borderId="0"/>
    <xf numFmtId="0" fontId="233" fillId="0" borderId="0"/>
    <xf numFmtId="0" fontId="37" fillId="0" borderId="0"/>
    <xf numFmtId="0" fontId="37" fillId="0" borderId="0"/>
    <xf numFmtId="0" fontId="37" fillId="0" borderId="0"/>
    <xf numFmtId="0" fontId="37" fillId="0" borderId="0"/>
    <xf numFmtId="0" fontId="12" fillId="0" borderId="0"/>
    <xf numFmtId="0" fontId="12" fillId="0" borderId="0"/>
    <xf numFmtId="0" fontId="12" fillId="0" borderId="0"/>
    <xf numFmtId="0" fontId="12" fillId="0" borderId="0"/>
    <xf numFmtId="0" fontId="23" fillId="0" borderId="0"/>
    <xf numFmtId="0" fontId="23"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5" fontId="14" fillId="0" borderId="58">
      <alignment horizontal="left"/>
    </xf>
    <xf numFmtId="165" fontId="14" fillId="0" borderId="58">
      <alignment horizontal="left"/>
    </xf>
    <xf numFmtId="165" fontId="14" fillId="0" borderId="58">
      <alignment horizontal="left"/>
    </xf>
    <xf numFmtId="166" fontId="14" fillId="0" borderId="58">
      <alignment horizontal="left"/>
    </xf>
    <xf numFmtId="166" fontId="14" fillId="0" borderId="58">
      <alignment horizontal="left"/>
    </xf>
    <xf numFmtId="166" fontId="14" fillId="0" borderId="58">
      <alignment horizontal="left"/>
    </xf>
    <xf numFmtId="167" fontId="14" fillId="0" borderId="58">
      <alignment horizontal="left"/>
    </xf>
    <xf numFmtId="167" fontId="14" fillId="0" borderId="58">
      <alignment horizontal="left"/>
    </xf>
    <xf numFmtId="167" fontId="14" fillId="0" borderId="58">
      <alignment horizontal="left"/>
    </xf>
    <xf numFmtId="164" fontId="14" fillId="0" borderId="58">
      <alignment horizontal="left"/>
    </xf>
    <xf numFmtId="164" fontId="14" fillId="0" borderId="58">
      <alignment horizontal="left"/>
    </xf>
    <xf numFmtId="164" fontId="14" fillId="0" borderId="58">
      <alignment horizontal="left"/>
    </xf>
    <xf numFmtId="165" fontId="14" fillId="0" borderId="58">
      <alignment horizontal="left"/>
    </xf>
    <xf numFmtId="165" fontId="14" fillId="0" borderId="58">
      <alignment horizontal="left"/>
    </xf>
    <xf numFmtId="165" fontId="14" fillId="0" borderId="58">
      <alignment horizontal="left"/>
    </xf>
    <xf numFmtId="166" fontId="14" fillId="0" borderId="58">
      <alignment horizontal="left"/>
    </xf>
    <xf numFmtId="166" fontId="14" fillId="0" borderId="58">
      <alignment horizontal="left"/>
    </xf>
    <xf numFmtId="166" fontId="14" fillId="0" borderId="58">
      <alignment horizontal="left"/>
    </xf>
    <xf numFmtId="167" fontId="14" fillId="0" borderId="58">
      <alignment horizontal="left"/>
    </xf>
    <xf numFmtId="167" fontId="14" fillId="0" borderId="58">
      <alignment horizontal="left"/>
    </xf>
    <xf numFmtId="167" fontId="14" fillId="0" borderId="58">
      <alignment horizontal="left"/>
    </xf>
    <xf numFmtId="164" fontId="14" fillId="0" borderId="58">
      <alignment horizontal="left"/>
    </xf>
    <xf numFmtId="164" fontId="14" fillId="0" borderId="58">
      <alignment horizontal="left"/>
    </xf>
    <xf numFmtId="164" fontId="14" fillId="0" borderId="58">
      <alignment horizontal="left"/>
    </xf>
    <xf numFmtId="0" fontId="49" fillId="0" borderId="58"/>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5" fillId="59" borderId="58">
      <alignment horizontal="left"/>
    </xf>
    <xf numFmtId="0" fontId="12" fillId="59" borderId="58">
      <alignment horizontal="centerContinuous"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58"/>
    <xf numFmtId="165" fontId="14" fillId="0" borderId="58">
      <alignment horizontal="left"/>
    </xf>
    <xf numFmtId="166" fontId="14" fillId="0" borderId="58">
      <alignment horizontal="left"/>
    </xf>
    <xf numFmtId="167" fontId="14" fillId="0" borderId="58">
      <alignment horizontal="left"/>
    </xf>
    <xf numFmtId="164" fontId="14" fillId="0" borderId="58">
      <alignment horizontal="left"/>
    </xf>
    <xf numFmtId="0" fontId="119" fillId="60" borderId="57">
      <alignment horizontal="left" vertical="top" wrapText="1"/>
    </xf>
    <xf numFmtId="0" fontId="119" fillId="60" borderId="59">
      <alignment horizontal="left" vertical="top"/>
    </xf>
    <xf numFmtId="0" fontId="49" fillId="0" borderId="58"/>
    <xf numFmtId="173" fontId="12" fillId="55" borderId="58"/>
    <xf numFmtId="173" fontId="12" fillId="59" borderId="58">
      <alignment horizontal="centerContinuous" wrapText="1"/>
    </xf>
    <xf numFmtId="0" fontId="12" fillId="59" borderId="58">
      <alignment horizontal="centerContinuous" wrapText="1"/>
    </xf>
    <xf numFmtId="173" fontId="163" fillId="59" borderId="60">
      <alignment wrapText="1"/>
    </xf>
    <xf numFmtId="173" fontId="49" fillId="59" borderId="60">
      <alignment wrapText="1"/>
    </xf>
    <xf numFmtId="173" fontId="49" fillId="59" borderId="60">
      <alignment wrapText="1"/>
    </xf>
    <xf numFmtId="173" fontId="163" fillId="59" borderId="60">
      <alignment wrapText="1"/>
    </xf>
    <xf numFmtId="0" fontId="49" fillId="59" borderId="58"/>
    <xf numFmtId="173" fontId="119" fillId="60" borderId="58">
      <alignment horizontal="left" vertical="top" wrapText="1"/>
    </xf>
    <xf numFmtId="173" fontId="173" fillId="60" borderId="59">
      <alignment horizontal="left" vertical="top" wrapText="1"/>
    </xf>
    <xf numFmtId="173" fontId="12" fillId="59" borderId="58">
      <alignment horizontal="centerContinuous" wrapText="1"/>
    </xf>
    <xf numFmtId="0" fontId="37" fillId="0" borderId="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165" fontId="14" fillId="0" borderId="73">
      <alignment horizontal="left"/>
    </xf>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73" fontId="119" fillId="60" borderId="70">
      <alignment horizontal="left" vertical="top" wrapText="1"/>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23" fillId="53" borderId="79" applyNumberFormat="0" applyFont="0" applyAlignment="0" applyProtection="0"/>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0" fontId="35" fillId="53" borderId="79" applyNumberFormat="0" applyFont="0" applyAlignment="0" applyProtection="0"/>
    <xf numFmtId="0" fontId="7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4" fontId="14" fillId="0" borderId="70">
      <alignment horizontal="left"/>
    </xf>
    <xf numFmtId="165" fontId="14" fillId="0" borderId="73">
      <alignment horizontal="left"/>
    </xf>
    <xf numFmtId="164" fontId="14" fillId="0" borderId="73">
      <alignment horizontal="left"/>
    </xf>
    <xf numFmtId="0" fontId="18" fillId="38" borderId="75" applyNumberFormat="0" applyAlignment="0" applyProtection="0"/>
    <xf numFmtId="0" fontId="49" fillId="0" borderId="70"/>
    <xf numFmtId="164" fontId="14" fillId="0" borderId="73">
      <alignment horizontal="left"/>
    </xf>
    <xf numFmtId="0" fontId="16" fillId="51" borderId="74" applyNumberFormat="0" applyAlignment="0" applyProtection="0"/>
    <xf numFmtId="0" fontId="18" fillId="38" borderId="75" applyNumberFormat="0" applyAlignment="0" applyProtection="0"/>
    <xf numFmtId="0" fontId="23" fillId="53" borderId="79" applyNumberFormat="0" applyFont="0" applyAlignment="0" applyProtection="0"/>
    <xf numFmtId="165" fontId="14" fillId="0" borderId="73">
      <alignment horizontal="left"/>
    </xf>
    <xf numFmtId="0" fontId="35" fillId="53" borderId="79" applyNumberFormat="0" applyFont="0" applyAlignment="0" applyProtection="0"/>
    <xf numFmtId="0" fontId="43" fillId="0" borderId="72" applyAlignment="0">
      <alignment horizontal="left"/>
    </xf>
    <xf numFmtId="165" fontId="14" fillId="0" borderId="70">
      <alignment horizontal="left"/>
    </xf>
    <xf numFmtId="164" fontId="14" fillId="0" borderId="70">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4" fontId="14" fillId="0" borderId="73">
      <alignment horizontal="left"/>
    </xf>
    <xf numFmtId="0" fontId="17" fillId="51" borderId="75" applyNumberFormat="0" applyAlignment="0" applyProtection="0"/>
    <xf numFmtId="0" fontId="19" fillId="0" borderId="76" applyNumberFormat="0" applyFill="0" applyAlignment="0" applyProtection="0"/>
    <xf numFmtId="0" fontId="35" fillId="53" borderId="79" applyNumberFormat="0" applyFont="0" applyAlignment="0" applyProtection="0"/>
    <xf numFmtId="173" fontId="12" fillId="55" borderId="70"/>
    <xf numFmtId="173" fontId="49" fillId="59" borderId="72">
      <alignment wrapText="1"/>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73"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18" fillId="38" borderId="63" applyNumberFormat="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0" fontId="17" fillId="51" borderId="75" applyNumberFormat="0" applyAlignment="0" applyProtection="0"/>
    <xf numFmtId="0" fontId="44" fillId="0" borderId="78"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2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165" fontId="14" fillId="0" borderId="70">
      <alignment horizontal="left"/>
    </xf>
    <xf numFmtId="164" fontId="14" fillId="0" borderId="70">
      <alignment horizontal="left"/>
    </xf>
    <xf numFmtId="167" fontId="14" fillId="0" borderId="70">
      <alignment horizontal="left"/>
    </xf>
    <xf numFmtId="164" fontId="14" fillId="0" borderId="7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12" fillId="59" borderId="70">
      <alignment horizontal="centerContinuous" wrapText="1"/>
    </xf>
    <xf numFmtId="0" fontId="49" fillId="59" borderId="72">
      <alignment wrapText="1"/>
    </xf>
    <xf numFmtId="166" fontId="14" fillId="0" borderId="70">
      <alignment horizontal="left"/>
    </xf>
    <xf numFmtId="0" fontId="119" fillId="60" borderId="71">
      <alignment horizontal="left" vertical="top"/>
    </xf>
    <xf numFmtId="173" fontId="12" fillId="59" borderId="70">
      <alignment horizontal="centerContinuous" wrapText="1"/>
    </xf>
    <xf numFmtId="173" fontId="173" fillId="60" borderId="71">
      <alignment horizontal="left" vertical="top" wrapText="1"/>
    </xf>
    <xf numFmtId="173" fontId="49" fillId="59" borderId="72">
      <alignment wrapText="1"/>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44" fillId="0" borderId="78"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2"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7" fontId="14" fillId="0" borderId="73">
      <alignment horizontal="left"/>
    </xf>
    <xf numFmtId="164" fontId="14" fillId="0" borderId="73">
      <alignment horizontal="left"/>
    </xf>
    <xf numFmtId="0" fontId="18" fillId="38" borderId="75" applyNumberFormat="0" applyAlignment="0" applyProtection="0"/>
    <xf numFmtId="0" fontId="67" fillId="52" borderId="75" applyNumberFormat="0" applyAlignment="0" applyProtection="0"/>
    <xf numFmtId="0" fontId="35" fillId="53" borderId="79" applyNumberFormat="0" applyFont="0" applyAlignment="0" applyProtection="0"/>
    <xf numFmtId="0" fontId="44" fillId="0" borderId="77" applyNumberFormat="0" applyFill="0" applyAlignment="0" applyProtection="0"/>
    <xf numFmtId="0" fontId="35" fillId="53" borderId="79"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7" fillId="51" borderId="75" applyNumberFormat="0" applyAlignment="0" applyProtection="0"/>
    <xf numFmtId="164" fontId="14" fillId="0" borderId="73">
      <alignment horizontal="left"/>
    </xf>
    <xf numFmtId="0" fontId="23" fillId="53" borderId="79" applyNumberFormat="0" applyFont="0" applyAlignment="0" applyProtection="0"/>
    <xf numFmtId="0" fontId="35" fillId="53" borderId="79" applyNumberFormat="0" applyFont="0" applyAlignment="0" applyProtection="0"/>
    <xf numFmtId="0" fontId="49" fillId="59" borderId="72">
      <alignment wrapText="1"/>
    </xf>
    <xf numFmtId="0" fontId="43" fillId="0" borderId="72" applyAlignment="0">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5" fontId="14" fillId="0" borderId="73">
      <alignment horizontal="left"/>
    </xf>
    <xf numFmtId="0" fontId="23" fillId="53" borderId="79" applyNumberFormat="0" applyFont="0" applyAlignment="0" applyProtection="0"/>
    <xf numFmtId="165" fontId="14" fillId="0" borderId="73">
      <alignment horizontal="left"/>
    </xf>
    <xf numFmtId="0" fontId="73" fillId="53" borderId="67"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7" fontId="14" fillId="0" borderId="73">
      <alignment horizontal="left"/>
    </xf>
    <xf numFmtId="0" fontId="35" fillId="53" borderId="79" applyNumberFormat="0" applyFont="0" applyAlignment="0" applyProtection="0"/>
    <xf numFmtId="164" fontId="14" fillId="0" borderId="73">
      <alignment horizontal="left"/>
    </xf>
    <xf numFmtId="165" fontId="14" fillId="0" borderId="73">
      <alignment horizontal="left"/>
    </xf>
    <xf numFmtId="0" fontId="16" fillId="51" borderId="74" applyNumberFormat="0" applyAlignment="0" applyProtection="0"/>
    <xf numFmtId="0" fontId="17" fillId="51" borderId="75" applyNumberFormat="0" applyAlignment="0" applyProtection="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7"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62" applyNumberFormat="0" applyAlignment="0" applyProtection="0"/>
    <xf numFmtId="0" fontId="16" fillId="51" borderId="62" applyNumberFormat="0" applyAlignment="0" applyProtection="0"/>
    <xf numFmtId="0" fontId="48" fillId="56" borderId="63" applyNumberFormat="0" applyAlignment="0" applyProtection="0"/>
    <xf numFmtId="0" fontId="17" fillId="51" borderId="63" applyNumberFormat="0" applyAlignment="0" applyProtection="0"/>
    <xf numFmtId="0" fontId="23" fillId="53" borderId="79" applyNumberFormat="0" applyFon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44" fillId="0" borderId="65" applyNumberFormat="0" applyFill="0" applyAlignment="0" applyProtection="0"/>
    <xf numFmtId="0" fontId="44" fillId="0" borderId="65" applyNumberFormat="0" applyFill="0" applyAlignment="0" applyProtection="0"/>
    <xf numFmtId="0" fontId="19" fillId="0" borderId="64" applyNumberFormat="0" applyFill="0" applyAlignment="0" applyProtection="0"/>
    <xf numFmtId="0" fontId="12"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167" fontId="14" fillId="0" borderId="73">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67" fillId="52" borderId="75" applyNumberFormat="0" applyAlignment="0" applyProtection="0"/>
    <xf numFmtId="0" fontId="47" fillId="56" borderId="62" applyNumberFormat="0" applyAlignment="0" applyProtection="0"/>
    <xf numFmtId="0" fontId="48" fillId="56" borderId="63" applyNumberFormat="0" applyAlignment="0" applyProtection="0"/>
    <xf numFmtId="0" fontId="44" fillId="0" borderId="65" applyNumberFormat="0" applyFill="0" applyAlignment="0" applyProtection="0"/>
    <xf numFmtId="0" fontId="12" fillId="53" borderId="67" applyNumberFormat="0" applyFont="0" applyAlignment="0" applyProtection="0"/>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0" fontId="18" fillId="38" borderId="75" applyNumberFormat="0" applyAlignment="0" applyProtection="0"/>
    <xf numFmtId="0" fontId="35" fillId="53" borderId="67" applyNumberFormat="0" applyFont="0" applyAlignment="0" applyProtection="0"/>
    <xf numFmtId="0" fontId="23" fillId="53" borderId="67"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4" fillId="0" borderId="78" applyNumberFormat="0" applyFill="0" applyAlignment="0" applyProtection="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49" fillId="59" borderId="72">
      <alignment wrapText="1"/>
    </xf>
    <xf numFmtId="0" fontId="16" fillId="51" borderId="74" applyNumberFormat="0" applyAlignment="0" applyProtection="0"/>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4" fontId="14" fillId="0" borderId="73">
      <alignment horizontal="left"/>
    </xf>
    <xf numFmtId="0" fontId="19" fillId="0" borderId="76" applyNumberFormat="0" applyFill="0" applyAlignment="0" applyProtection="0"/>
    <xf numFmtId="164" fontId="14" fillId="0" borderId="73">
      <alignment horizontal="left"/>
    </xf>
    <xf numFmtId="164" fontId="14" fillId="0" borderId="70">
      <alignment horizontal="left"/>
    </xf>
    <xf numFmtId="0" fontId="18" fillId="38" borderId="75" applyNumberFormat="0" applyAlignment="0" applyProtection="0"/>
    <xf numFmtId="164" fontId="14" fillId="0" borderId="73">
      <alignment horizontal="left"/>
    </xf>
    <xf numFmtId="0" fontId="23" fillId="53" borderId="79" applyNumberFormat="0" applyFont="0" applyAlignment="0" applyProtection="0"/>
    <xf numFmtId="49" fontId="189" fillId="69" borderId="68">
      <alignment horizontal="center" vertical="center" wrapText="1"/>
    </xf>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165"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0" fontId="73" fillId="53" borderId="67" applyNumberFormat="0" applyFont="0" applyAlignment="0" applyProtection="0"/>
    <xf numFmtId="165" fontId="14" fillId="0" borderId="73">
      <alignment horizontal="left"/>
    </xf>
    <xf numFmtId="0" fontId="49" fillId="59" borderId="70"/>
    <xf numFmtId="0" fontId="49" fillId="59" borderId="70"/>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130" fillId="56" borderId="62" applyNumberFormat="0" applyAlignment="0" applyProtection="0"/>
    <xf numFmtId="0" fontId="47" fillId="56" borderId="62" applyNumberFormat="0" applyAlignment="0" applyProtection="0"/>
    <xf numFmtId="0" fontId="131" fillId="51" borderId="62" applyNumberFormat="0" applyAlignment="0" applyProtection="0"/>
    <xf numFmtId="0" fontId="135" fillId="56" borderId="63" applyNumberFormat="0" applyAlignment="0" applyProtection="0"/>
    <xf numFmtId="0" fontId="48" fillId="56" borderId="63" applyNumberFormat="0" applyAlignment="0" applyProtection="0"/>
    <xf numFmtId="0" fontId="17" fillId="51" borderId="75" applyNumberFormat="0" applyAlignment="0" applyProtection="0"/>
    <xf numFmtId="0" fontId="137" fillId="51" borderId="63" applyNumberFormat="0" applyAlignment="0" applyProtection="0"/>
    <xf numFmtId="0" fontId="43" fillId="0" borderId="72" applyAlignment="0">
      <alignment horizontal="left"/>
    </xf>
    <xf numFmtId="173" fontId="133" fillId="56" borderId="63" applyNumberFormat="0" applyAlignment="0" applyProtection="0"/>
    <xf numFmtId="0" fontId="43" fillId="0" borderId="72" applyAlignment="0">
      <alignment horizontal="left"/>
    </xf>
    <xf numFmtId="173" fontId="133" fillId="56" borderId="63" applyNumberFormat="0" applyAlignment="0" applyProtection="0"/>
    <xf numFmtId="165" fontId="14" fillId="0" borderId="73">
      <alignment horizontal="left"/>
    </xf>
    <xf numFmtId="164" fontId="14" fillId="0" borderId="73">
      <alignment horizontal="left"/>
    </xf>
    <xf numFmtId="165" fontId="14" fillId="0" borderId="73">
      <alignment horizontal="left"/>
    </xf>
    <xf numFmtId="0" fontId="16" fillId="51" borderId="74" applyNumberFormat="0" applyAlignment="0" applyProtection="0"/>
    <xf numFmtId="0" fontId="67" fillId="52" borderId="75" applyNumberFormat="0" applyAlignment="0" applyProtection="0"/>
    <xf numFmtId="0" fontId="67" fillId="52"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5" fillId="59" borderId="70">
      <alignment horizontal="left"/>
    </xf>
    <xf numFmtId="0" fontId="49" fillId="59" borderId="72">
      <alignment wrapText="1"/>
    </xf>
    <xf numFmtId="0" fontId="49" fillId="59" borderId="72">
      <alignment wrapText="1"/>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23" fillId="53" borderId="79" applyNumberFormat="0" applyFont="0" applyAlignment="0" applyProtection="0"/>
    <xf numFmtId="0" fontId="35" fillId="53" borderId="79" applyNumberFormat="0" applyFont="0" applyAlignment="0" applyProtection="0"/>
    <xf numFmtId="165" fontId="14" fillId="0" borderId="73">
      <alignment horizontal="left"/>
    </xf>
    <xf numFmtId="165" fontId="14" fillId="0" borderId="73">
      <alignment horizontal="left"/>
    </xf>
    <xf numFmtId="164" fontId="14" fillId="0" borderId="73">
      <alignment horizontal="left"/>
    </xf>
    <xf numFmtId="0" fontId="143" fillId="52" borderId="63" applyNumberFormat="0" applyAlignment="0" applyProtection="0"/>
    <xf numFmtId="0" fontId="67" fillId="52" borderId="63" applyNumberFormat="0" applyAlignment="0" applyProtection="0"/>
    <xf numFmtId="0" fontId="144" fillId="38" borderId="63" applyNumberFormat="0" applyAlignment="0" applyProtection="0"/>
    <xf numFmtId="0" fontId="44" fillId="0" borderId="65" applyNumberFormat="0" applyFill="0" applyAlignment="0" applyProtection="0"/>
    <xf numFmtId="0" fontId="122" fillId="0" borderId="65" applyNumberFormat="0" applyFill="0" applyAlignment="0" applyProtection="0"/>
    <xf numFmtId="0" fontId="145" fillId="0" borderId="65" applyNumberFormat="0" applyFill="0" applyAlignment="0" applyProtection="0"/>
    <xf numFmtId="0" fontId="146" fillId="0" borderId="65" applyNumberFormat="0" applyFill="0" applyAlignment="0" applyProtection="0"/>
    <xf numFmtId="0" fontId="10" fillId="0" borderId="65" applyNumberFormat="0" applyFill="0" applyAlignment="0" applyProtection="0"/>
    <xf numFmtId="0" fontId="10" fillId="0" borderId="65" applyNumberFormat="0" applyFill="0" applyAlignment="0" applyProtection="0"/>
    <xf numFmtId="0" fontId="147" fillId="0" borderId="64" applyNumberFormat="0" applyFill="0" applyAlignment="0" applyProtection="0"/>
    <xf numFmtId="0" fontId="12" fillId="52" borderId="67" applyNumberFormat="0" applyFont="0" applyAlignment="0" applyProtection="0"/>
    <xf numFmtId="173" fontId="162" fillId="52" borderId="63" applyNumberFormat="0" applyAlignment="0" applyProtection="0"/>
    <xf numFmtId="173" fontId="162" fillId="52" borderId="63" applyNumberFormat="0" applyAlignment="0" applyProtection="0"/>
    <xf numFmtId="173" fontId="171" fillId="53" borderId="67" applyNumberFormat="0" applyFont="0" applyAlignment="0" applyProtection="0"/>
    <xf numFmtId="173" fontId="171" fillId="53" borderId="67" applyNumberFormat="0" applyFont="0" applyAlignment="0" applyProtection="0"/>
    <xf numFmtId="0" fontId="32" fillId="53" borderId="67" applyNumberFormat="0" applyFont="0" applyAlignment="0" applyProtection="0"/>
    <xf numFmtId="0" fontId="32" fillId="53" borderId="67" applyNumberFormat="0" applyFont="0" applyAlignment="0" applyProtection="0"/>
    <xf numFmtId="0" fontId="23" fillId="53" borderId="67" applyNumberFormat="0" applyFont="0" applyAlignment="0" applyProtection="0"/>
    <xf numFmtId="0" fontId="32" fillId="53" borderId="67" applyNumberFormat="0" applyFont="0" applyAlignment="0" applyProtection="0"/>
    <xf numFmtId="0" fontId="32" fillId="53" borderId="67" applyNumberFormat="0" applyFont="0" applyAlignment="0" applyProtection="0"/>
    <xf numFmtId="0" fontId="12" fillId="53" borderId="67" applyNumberFormat="0" applyFont="0" applyAlignment="0" applyProtection="0"/>
    <xf numFmtId="173" fontId="172" fillId="56" borderId="62" applyNumberFormat="0" applyAlignment="0" applyProtection="0"/>
    <xf numFmtId="173" fontId="172" fillId="56" borderId="62" applyNumberForma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7" fillId="56"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7" fontId="14" fillId="0" borderId="70">
      <alignment horizontal="left"/>
    </xf>
    <xf numFmtId="164" fontId="14" fillId="0" borderId="73">
      <alignment horizontal="left"/>
    </xf>
    <xf numFmtId="0" fontId="16" fillId="51" borderId="74" applyNumberFormat="0" applyAlignment="0" applyProtection="0"/>
    <xf numFmtId="0" fontId="19" fillId="0" borderId="76" applyNumberFormat="0" applyFill="0" applyAlignment="0" applyProtection="0"/>
    <xf numFmtId="0" fontId="35" fillId="53" borderId="79" applyNumberFormat="0" applyFont="0" applyAlignment="0" applyProtection="0"/>
    <xf numFmtId="165" fontId="14" fillId="0" borderId="73">
      <alignment horizontal="left"/>
    </xf>
    <xf numFmtId="0" fontId="23" fillId="53" borderId="79" applyNumberFormat="0" applyFont="0" applyAlignment="0" applyProtection="0"/>
    <xf numFmtId="165" fontId="14" fillId="0" borderId="73">
      <alignment horizontal="left"/>
    </xf>
    <xf numFmtId="0" fontId="35" fillId="53" borderId="79"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03" fillId="0" borderId="66" applyNumberFormat="0" applyFill="0" applyAlignment="0" applyProtection="0"/>
    <xf numFmtId="173" fontId="10" fillId="0" borderId="65" applyNumberFormat="0" applyFill="0" applyAlignment="0" applyProtection="0"/>
    <xf numFmtId="173" fontId="103" fillId="0" borderId="66" applyNumberFormat="0" applyFill="0" applyAlignment="0" applyProtection="0"/>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16" fillId="51" borderId="74" applyNumberFormat="0" applyAlignment="0" applyProtection="0"/>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2"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6" fontId="14" fillId="0" borderId="70">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23" fillId="53" borderId="79" applyNumberFormat="0" applyFont="0" applyAlignment="0" applyProtection="0"/>
    <xf numFmtId="165" fontId="14" fillId="0" borderId="73">
      <alignment horizontal="left"/>
    </xf>
    <xf numFmtId="167" fontId="14" fillId="0" borderId="73">
      <alignment horizontal="left"/>
    </xf>
    <xf numFmtId="167" fontId="14" fillId="0" borderId="73">
      <alignment horizontal="left"/>
    </xf>
    <xf numFmtId="0" fontId="18" fillId="38" borderId="75" applyNumberFormat="0" applyAlignment="0" applyProtection="0"/>
    <xf numFmtId="0" fontId="35" fillId="53" borderId="67" applyNumberFormat="0" applyFont="0" applyAlignment="0" applyProtection="0"/>
    <xf numFmtId="167" fontId="14" fillId="0" borderId="73">
      <alignment horizontal="left"/>
    </xf>
    <xf numFmtId="0" fontId="23" fillId="53" borderId="79" applyNumberFormat="0" applyFont="0" applyAlignment="0" applyProtection="0"/>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0" fontId="23" fillId="53" borderId="79" applyNumberFormat="0" applyFont="0" applyAlignment="0" applyProtection="0"/>
    <xf numFmtId="164" fontId="14" fillId="0" borderId="73">
      <alignment horizontal="left"/>
    </xf>
    <xf numFmtId="0" fontId="35" fillId="53" borderId="79" applyNumberFormat="0" applyFont="0" applyAlignment="0" applyProtection="0"/>
    <xf numFmtId="0" fontId="44" fillId="0" borderId="77" applyNumberFormat="0" applyFill="0" applyAlignment="0" applyProtection="0"/>
    <xf numFmtId="165" fontId="14" fillId="0" borderId="70">
      <alignment horizontal="left"/>
    </xf>
    <xf numFmtId="165" fontId="14" fillId="0" borderId="73">
      <alignment horizontal="left"/>
    </xf>
    <xf numFmtId="164" fontId="14" fillId="0" borderId="73">
      <alignment horizontal="left"/>
    </xf>
    <xf numFmtId="0" fontId="18" fillId="38" borderId="75" applyNumberForma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7" fontId="14" fillId="0" borderId="73">
      <alignment horizontal="left"/>
    </xf>
    <xf numFmtId="0" fontId="35" fillId="53" borderId="79" applyNumberFormat="0" applyFont="0" applyAlignment="0" applyProtection="0"/>
    <xf numFmtId="167" fontId="14" fillId="0" borderId="70">
      <alignment horizontal="left"/>
    </xf>
    <xf numFmtId="164" fontId="14" fillId="0" borderId="73">
      <alignment horizontal="left"/>
    </xf>
    <xf numFmtId="165" fontId="14" fillId="0" borderId="73">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8" fillId="38" borderId="75" applyNumberFormat="0" applyAlignment="0" applyProtection="0"/>
    <xf numFmtId="0" fontId="17" fillId="51"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67" fillId="52" borderId="75" applyNumberFormat="0" applyAlignment="0" applyProtection="0"/>
    <xf numFmtId="0" fontId="18" fillId="38"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4" fillId="0" borderId="77" applyNumberFormat="0" applyFill="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167" fontId="14" fillId="0" borderId="73">
      <alignment horizontal="left"/>
    </xf>
    <xf numFmtId="167" fontId="14" fillId="0" borderId="73">
      <alignment horizontal="left"/>
    </xf>
    <xf numFmtId="164" fontId="14" fillId="0" borderId="73">
      <alignment horizontal="left"/>
    </xf>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7" fillId="51" borderId="75" applyNumberForma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12" fillId="59" borderId="70">
      <alignment horizontal="centerContinuous" wrapText="1"/>
    </xf>
    <xf numFmtId="173" fontId="12" fillId="59" borderId="70">
      <alignment horizontal="centerContinuous" wrapText="1"/>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7" fillId="51" borderId="75"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8" fillId="38" borderId="75" applyNumberFormat="0" applyAlignment="0" applyProtection="0"/>
    <xf numFmtId="0" fontId="18" fillId="38" borderId="75" applyNumberFormat="0" applyAlignment="0" applyProtection="0"/>
    <xf numFmtId="0" fontId="48" fillId="56" borderId="75" applyNumberFormat="0" applyAlignment="0" applyProtection="0"/>
    <xf numFmtId="0" fontId="17" fillId="51" borderId="75" applyNumberFormat="0" applyAlignment="0" applyProtection="0"/>
    <xf numFmtId="0" fontId="17" fillId="51" borderId="75"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0">
      <alignment horizontal="left"/>
    </xf>
    <xf numFmtId="167" fontId="14" fillId="0" borderId="70">
      <alignment horizontal="left"/>
    </xf>
    <xf numFmtId="165" fontId="14" fillId="0" borderId="70">
      <alignment horizontal="left"/>
    </xf>
    <xf numFmtId="0" fontId="47" fillId="51" borderId="62" applyNumberFormat="0" applyAlignment="0" applyProtection="0"/>
    <xf numFmtId="0" fontId="47" fillId="51" borderId="62" applyNumberFormat="0" applyAlignment="0" applyProtection="0"/>
    <xf numFmtId="0" fontId="231" fillId="51" borderId="63" applyNumberFormat="0" applyAlignment="0" applyProtection="0"/>
    <xf numFmtId="0" fontId="231" fillId="51" borderId="63" applyNumberFormat="0" applyAlignment="0" applyProtection="0"/>
    <xf numFmtId="0" fontId="231" fillId="51" borderId="63" applyNumberFormat="0" applyAlignment="0" applyProtection="0"/>
    <xf numFmtId="0" fontId="23" fillId="53" borderId="79" applyNumberFormat="0" applyFont="0" applyAlignment="0" applyProtection="0"/>
    <xf numFmtId="0" fontId="67" fillId="38" borderId="63" applyNumberFormat="0" applyAlignment="0" applyProtection="0"/>
    <xf numFmtId="0" fontId="67" fillId="38" borderId="63" applyNumberFormat="0" applyAlignment="0" applyProtection="0"/>
    <xf numFmtId="0" fontId="67" fillId="38" borderId="63" applyNumberFormat="0" applyAlignment="0" applyProtection="0"/>
    <xf numFmtId="0" fontId="44" fillId="0" borderId="64" applyNumberFormat="0" applyFill="0" applyAlignment="0" applyProtection="0"/>
    <xf numFmtId="0" fontId="44" fillId="0" borderId="64" applyNumberFormat="0" applyFill="0" applyAlignment="0" applyProtection="0"/>
    <xf numFmtId="0" fontId="10" fillId="0" borderId="65" applyNumberFormat="0" applyFill="0" applyAlignment="0" applyProtection="0"/>
    <xf numFmtId="0" fontId="12" fillId="53" borderId="67" applyNumberFormat="0" applyFont="0" applyAlignment="0" applyProtection="0"/>
    <xf numFmtId="0" fontId="12" fillId="53" borderId="67" applyNumberFormat="0" applyFont="0" applyAlignment="0" applyProtection="0"/>
    <xf numFmtId="166" fontId="14" fillId="0" borderId="70">
      <alignment horizontal="left"/>
    </xf>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7" fillId="51" borderId="62" applyNumberFormat="0" applyAlignment="0" applyProtection="0"/>
    <xf numFmtId="0" fontId="47" fillId="51" borderId="62" applyNumberFormat="0" applyAlignment="0" applyProtection="0"/>
    <xf numFmtId="0" fontId="231" fillId="51" borderId="63" applyNumberFormat="0" applyAlignment="0" applyProtection="0"/>
    <xf numFmtId="0" fontId="231" fillId="51" borderId="63" applyNumberFormat="0" applyAlignment="0" applyProtection="0"/>
    <xf numFmtId="0" fontId="48" fillId="56" borderId="75" applyNumberFormat="0" applyAlignment="0" applyProtection="0"/>
    <xf numFmtId="0" fontId="231" fillId="51" borderId="63" applyNumberFormat="0" applyAlignment="0" applyProtection="0"/>
    <xf numFmtId="165" fontId="14" fillId="0" borderId="73">
      <alignment horizontal="left"/>
    </xf>
    <xf numFmtId="0" fontId="67" fillId="38" borderId="63" applyNumberFormat="0" applyAlignment="0" applyProtection="0"/>
    <xf numFmtId="0" fontId="67" fillId="38" borderId="63" applyNumberFormat="0" applyAlignment="0" applyProtection="0"/>
    <xf numFmtId="0" fontId="67" fillId="38" borderId="63" applyNumberFormat="0" applyAlignment="0" applyProtection="0"/>
    <xf numFmtId="0" fontId="44" fillId="0" borderId="64" applyNumberFormat="0" applyFill="0" applyAlignment="0" applyProtection="0"/>
    <xf numFmtId="0" fontId="44" fillId="0" borderId="64" applyNumberFormat="0" applyFill="0" applyAlignment="0" applyProtection="0"/>
    <xf numFmtId="0" fontId="12" fillId="53" borderId="67" applyNumberFormat="0" applyFont="0" applyAlignment="0" applyProtection="0"/>
    <xf numFmtId="0" fontId="12" fillId="53" borderId="67" applyNumberFormat="0" applyFont="0" applyAlignment="0" applyProtection="0"/>
    <xf numFmtId="0" fontId="32" fillId="53" borderId="67"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0" fontId="17" fillId="51" borderId="75" applyNumberFormat="0" applyAlignment="0" applyProtection="0"/>
    <xf numFmtId="0" fontId="35" fillId="53" borderId="79" applyNumberFormat="0" applyFont="0" applyAlignment="0" applyProtection="0"/>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16" fillId="51" borderId="74" applyNumberFormat="0" applyAlignment="0" applyProtection="0"/>
    <xf numFmtId="0" fontId="23" fillId="53" borderId="79" applyNumberFormat="0" applyFont="0" applyAlignment="0" applyProtection="0"/>
    <xf numFmtId="0" fontId="19" fillId="0" borderId="76" applyNumberFormat="0" applyFill="0" applyAlignment="0" applyProtection="0"/>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67" fillId="52" borderId="75" applyNumberForma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164" fontId="14" fillId="0" borderId="73">
      <alignment horizontal="left"/>
    </xf>
    <xf numFmtId="164" fontId="14" fillId="0" borderId="73">
      <alignment horizontal="left"/>
    </xf>
    <xf numFmtId="0" fontId="16" fillId="51" borderId="62" applyNumberFormat="0" applyAlignment="0" applyProtection="0"/>
    <xf numFmtId="0" fontId="17" fillId="51" borderId="63" applyNumberFormat="0" applyAlignment="0" applyProtection="0"/>
    <xf numFmtId="0" fontId="19" fillId="0" borderId="64" applyNumberFormat="0" applyFill="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23" fillId="53" borderId="79" applyNumberFormat="0" applyFont="0" applyAlignment="0" applyProtection="0"/>
    <xf numFmtId="167" fontId="14" fillId="0" borderId="73">
      <alignment horizontal="left"/>
    </xf>
    <xf numFmtId="164" fontId="14" fillId="0" borderId="73">
      <alignment horizontal="left"/>
    </xf>
    <xf numFmtId="0" fontId="12" fillId="53" borderId="67" applyNumberFormat="0" applyFont="0" applyAlignment="0" applyProtection="0"/>
    <xf numFmtId="167" fontId="14" fillId="0" borderId="73">
      <alignment horizontal="left"/>
    </xf>
    <xf numFmtId="167" fontId="14" fillId="0" borderId="73">
      <alignment horizontal="left"/>
    </xf>
    <xf numFmtId="0" fontId="119" fillId="60" borderId="69">
      <alignment horizontal="left" vertical="top" wrapText="1"/>
    </xf>
    <xf numFmtId="0" fontId="78" fillId="53" borderId="67" applyNumberFormat="0" applyFont="0" applyAlignment="0" applyProtection="0"/>
    <xf numFmtId="0" fontId="12" fillId="53" borderId="67" applyNumberFormat="0" applyFont="0" applyAlignment="0" applyProtection="0"/>
    <xf numFmtId="167" fontId="14" fillId="0" borderId="73">
      <alignment horizontal="left"/>
    </xf>
    <xf numFmtId="167"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0">
      <alignment horizontal="left"/>
    </xf>
    <xf numFmtId="166" fontId="14" fillId="0" borderId="70">
      <alignment horizontal="left"/>
    </xf>
    <xf numFmtId="167" fontId="14" fillId="0" borderId="70">
      <alignment horizontal="left"/>
    </xf>
    <xf numFmtId="164" fontId="14" fillId="0" borderId="70">
      <alignment horizontal="left"/>
    </xf>
    <xf numFmtId="165" fontId="14" fillId="0" borderId="70">
      <alignment horizontal="left"/>
    </xf>
    <xf numFmtId="0" fontId="43" fillId="0" borderId="72" applyAlignment="0">
      <alignment horizontal="left"/>
    </xf>
    <xf numFmtId="0" fontId="43" fillId="0" borderId="72" applyAlignment="0">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0" fontId="12" fillId="0" borderId="0"/>
    <xf numFmtId="0" fontId="12" fillId="0" borderId="0"/>
    <xf numFmtId="0" fontId="12" fillId="0" borderId="0"/>
    <xf numFmtId="0" fontId="12" fillId="0" borderId="0"/>
    <xf numFmtId="0" fontId="12" fillId="0" borderId="0"/>
    <xf numFmtId="0" fontId="12" fillId="0" borderId="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7" fillId="56"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48" fillId="56" borderId="75" applyNumberFormat="0" applyAlignment="0" applyProtection="0"/>
    <xf numFmtId="0" fontId="17" fillId="51" borderId="75" applyNumberFormat="0" applyAlignment="0" applyProtection="0"/>
    <xf numFmtId="0" fontId="16" fillId="51" borderId="74"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7"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63" fillId="59" borderId="72">
      <alignment wrapText="1"/>
    </xf>
    <xf numFmtId="167" fontId="14" fillId="0" borderId="70">
      <alignment horizontal="left"/>
    </xf>
    <xf numFmtId="166" fontId="14" fillId="0" borderId="70">
      <alignment horizontal="left"/>
    </xf>
    <xf numFmtId="165" fontId="14" fillId="0" borderId="70">
      <alignment horizontal="left"/>
    </xf>
    <xf numFmtId="165" fontId="14" fillId="0" borderId="70">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8" fillId="38" borderId="75" applyNumberFormat="0" applyAlignment="0" applyProtection="0"/>
    <xf numFmtId="0" fontId="18" fillId="38" borderId="75" applyNumberFormat="0" applyAlignment="0" applyProtection="0"/>
    <xf numFmtId="0" fontId="17" fillId="51" borderId="75"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0">
      <alignment horizontal="left"/>
    </xf>
    <xf numFmtId="166" fontId="14" fillId="0" borderId="70">
      <alignment horizontal="left"/>
    </xf>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18" fillId="38" borderId="75" applyNumberFormat="0" applyAlignment="0" applyProtection="0"/>
    <xf numFmtId="0" fontId="48" fillId="56" borderId="75" applyNumberForma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47" fillId="56"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63" fillId="59" borderId="72">
      <alignment wrapText="1"/>
    </xf>
    <xf numFmtId="0" fontId="49" fillId="0" borderId="70"/>
    <xf numFmtId="0" fontId="35" fillId="53" borderId="79" applyNumberFormat="0" applyFont="0" applyAlignment="0" applyProtection="0"/>
    <xf numFmtId="0" fontId="48" fillId="56" borderId="75" applyNumberFormat="0" applyAlignment="0" applyProtection="0"/>
    <xf numFmtId="0" fontId="35" fillId="53" borderId="79" applyNumberFormat="0" applyFont="0" applyAlignment="0" applyProtection="0"/>
    <xf numFmtId="0" fontId="48" fillId="56" borderId="75" applyNumberForma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48" fillId="56" borderId="75" applyNumberFormat="0" applyAlignment="0" applyProtection="0"/>
    <xf numFmtId="165" fontId="14" fillId="0" borderId="7">
      <alignment horizontal="left"/>
    </xf>
    <xf numFmtId="165" fontId="14" fillId="0" borderId="7">
      <alignment horizontal="left"/>
    </xf>
    <xf numFmtId="165" fontId="14" fillId="0" borderId="7">
      <alignment horizontal="left"/>
    </xf>
    <xf numFmtId="166" fontId="14" fillId="0" borderId="7">
      <alignment horizontal="left"/>
    </xf>
    <xf numFmtId="166" fontId="14" fillId="0" borderId="7">
      <alignment horizontal="left"/>
    </xf>
    <xf numFmtId="166" fontId="14" fillId="0" borderId="7">
      <alignment horizontal="left"/>
    </xf>
    <xf numFmtId="167" fontId="14" fillId="0" borderId="7">
      <alignment horizontal="left"/>
    </xf>
    <xf numFmtId="167" fontId="14" fillId="0" borderId="7">
      <alignment horizontal="left"/>
    </xf>
    <xf numFmtId="167" fontId="14" fillId="0" borderId="7">
      <alignment horizontal="left"/>
    </xf>
    <xf numFmtId="164" fontId="14" fillId="0" borderId="7">
      <alignment horizontal="left"/>
    </xf>
    <xf numFmtId="164" fontId="14" fillId="0" borderId="7">
      <alignment horizontal="left"/>
    </xf>
    <xf numFmtId="164" fontId="14" fillId="0" borderId="7">
      <alignment horizontal="left"/>
    </xf>
    <xf numFmtId="165" fontId="14" fillId="0" borderId="7">
      <alignment horizontal="left"/>
    </xf>
    <xf numFmtId="165" fontId="14" fillId="0" borderId="7">
      <alignment horizontal="left"/>
    </xf>
    <xf numFmtId="165" fontId="14" fillId="0" borderId="7">
      <alignment horizontal="left"/>
    </xf>
    <xf numFmtId="166" fontId="14" fillId="0" borderId="7">
      <alignment horizontal="left"/>
    </xf>
    <xf numFmtId="166" fontId="14" fillId="0" borderId="7">
      <alignment horizontal="left"/>
    </xf>
    <xf numFmtId="166" fontId="14" fillId="0" borderId="7">
      <alignment horizontal="left"/>
    </xf>
    <xf numFmtId="167" fontId="14" fillId="0" borderId="7">
      <alignment horizontal="left"/>
    </xf>
    <xf numFmtId="167" fontId="14" fillId="0" borderId="7">
      <alignment horizontal="left"/>
    </xf>
    <xf numFmtId="167" fontId="14" fillId="0" borderId="7">
      <alignment horizontal="left"/>
    </xf>
    <xf numFmtId="164" fontId="14" fillId="0" borderId="7">
      <alignment horizontal="left"/>
    </xf>
    <xf numFmtId="164" fontId="14" fillId="0" borderId="7">
      <alignment horizontal="left"/>
    </xf>
    <xf numFmtId="164" fontId="14" fillId="0" borderId="7">
      <alignment horizontal="left"/>
    </xf>
    <xf numFmtId="0" fontId="49" fillId="0" borderId="7"/>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5" fillId="59" borderId="7">
      <alignment horizontal="left"/>
    </xf>
    <xf numFmtId="0" fontId="12" fillId="59" borderId="7">
      <alignment horizontal="centerContinuous"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7"/>
    <xf numFmtId="165" fontId="14" fillId="0" borderId="7">
      <alignment horizontal="left"/>
    </xf>
    <xf numFmtId="166" fontId="14" fillId="0" borderId="7">
      <alignment horizontal="left"/>
    </xf>
    <xf numFmtId="167" fontId="14" fillId="0" borderId="7">
      <alignment horizontal="left"/>
    </xf>
    <xf numFmtId="164" fontId="14" fillId="0" borderId="7">
      <alignment horizontal="left"/>
    </xf>
    <xf numFmtId="0" fontId="119" fillId="60" borderId="28">
      <alignment horizontal="left" vertical="top" wrapText="1"/>
    </xf>
    <xf numFmtId="0" fontId="119" fillId="60" borderId="18">
      <alignment horizontal="left" vertical="top"/>
    </xf>
    <xf numFmtId="0" fontId="49" fillId="0" borderId="7"/>
    <xf numFmtId="173" fontId="12" fillId="55" borderId="7"/>
    <xf numFmtId="173" fontId="12" fillId="59" borderId="7">
      <alignment horizontal="centerContinuous" wrapText="1"/>
    </xf>
    <xf numFmtId="0" fontId="12" fillId="59" borderId="7">
      <alignment horizontal="centerContinuous" wrapText="1"/>
    </xf>
    <xf numFmtId="173" fontId="163" fillId="59" borderId="23">
      <alignment wrapText="1"/>
    </xf>
    <xf numFmtId="173" fontId="49" fillId="59" borderId="23">
      <alignment wrapText="1"/>
    </xf>
    <xf numFmtId="173" fontId="49" fillId="59" borderId="23">
      <alignment wrapText="1"/>
    </xf>
    <xf numFmtId="173" fontId="163" fillId="59" borderId="23">
      <alignment wrapText="1"/>
    </xf>
    <xf numFmtId="0" fontId="49" fillId="59" borderId="7"/>
    <xf numFmtId="173" fontId="119" fillId="60" borderId="7">
      <alignment horizontal="left" vertical="top" wrapText="1"/>
    </xf>
    <xf numFmtId="173" fontId="173" fillId="60" borderId="18">
      <alignment horizontal="left" vertical="top" wrapText="1"/>
    </xf>
    <xf numFmtId="173" fontId="12" fillId="59" borderId="7">
      <alignment horizontal="centerContinuous" wrapText="1"/>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0" fontId="12" fillId="0" borderId="0"/>
    <xf numFmtId="0" fontId="12" fillId="0" borderId="0"/>
    <xf numFmtId="0" fontId="12" fillId="0" borderId="0"/>
    <xf numFmtId="0" fontId="12" fillId="0" borderId="0"/>
    <xf numFmtId="0" fontId="12" fillId="0" borderId="0"/>
    <xf numFmtId="0" fontId="12" fillId="0" borderId="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73" fillId="53" borderId="79" applyNumberFormat="0" applyFont="0" applyAlignment="0" applyProtection="0"/>
    <xf numFmtId="0" fontId="130" fillId="56" borderId="74" applyNumberFormat="0" applyAlignment="0" applyProtection="0"/>
    <xf numFmtId="0" fontId="47" fillId="56" borderId="74" applyNumberFormat="0" applyAlignment="0" applyProtection="0"/>
    <xf numFmtId="0" fontId="131" fillId="51" borderId="74" applyNumberFormat="0" applyAlignment="0" applyProtection="0"/>
    <xf numFmtId="0" fontId="135" fillId="56" borderId="75" applyNumberFormat="0" applyAlignment="0" applyProtection="0"/>
    <xf numFmtId="0" fontId="48" fillId="56" borderId="75" applyNumberFormat="0" applyAlignment="0" applyProtection="0"/>
    <xf numFmtId="0" fontId="137" fillId="51" borderId="75" applyNumberFormat="0" applyAlignment="0" applyProtection="0"/>
    <xf numFmtId="173" fontId="133" fillId="56" borderId="75" applyNumberFormat="0" applyAlignment="0" applyProtection="0"/>
    <xf numFmtId="173" fontId="133" fillId="56" borderId="75" applyNumberFormat="0" applyAlignment="0" applyProtection="0"/>
    <xf numFmtId="0" fontId="143" fillId="52" borderId="75" applyNumberFormat="0" applyAlignment="0" applyProtection="0"/>
    <xf numFmtId="0" fontId="67" fillId="52" borderId="75" applyNumberFormat="0" applyAlignment="0" applyProtection="0"/>
    <xf numFmtId="0" fontId="144" fillId="38" borderId="75" applyNumberFormat="0" applyAlignment="0" applyProtection="0"/>
    <xf numFmtId="0" fontId="44" fillId="0" borderId="77" applyNumberFormat="0" applyFill="0" applyAlignment="0" applyProtection="0"/>
    <xf numFmtId="0" fontId="122" fillId="0" borderId="77" applyNumberFormat="0" applyFill="0" applyAlignment="0" applyProtection="0"/>
    <xf numFmtId="0" fontId="145" fillId="0" borderId="77" applyNumberFormat="0" applyFill="0" applyAlignment="0" applyProtection="0"/>
    <xf numFmtId="0" fontId="146" fillId="0" borderId="77" applyNumberFormat="0" applyFill="0" applyAlignment="0" applyProtection="0"/>
    <xf numFmtId="0" fontId="10" fillId="0" borderId="77" applyNumberFormat="0" applyFill="0" applyAlignment="0" applyProtection="0"/>
    <xf numFmtId="0" fontId="10" fillId="0" borderId="77" applyNumberFormat="0" applyFill="0" applyAlignment="0" applyProtection="0"/>
    <xf numFmtId="0" fontId="147" fillId="0" borderId="76" applyNumberFormat="0" applyFill="0" applyAlignment="0" applyProtection="0"/>
    <xf numFmtId="0" fontId="12" fillId="52" borderId="79" applyNumberFormat="0" applyFont="0" applyAlignment="0" applyProtection="0"/>
    <xf numFmtId="173" fontId="162" fillId="52" borderId="75" applyNumberFormat="0" applyAlignment="0" applyProtection="0"/>
    <xf numFmtId="173" fontId="162" fillId="52" borderId="75" applyNumberFormat="0" applyAlignment="0" applyProtection="0"/>
    <xf numFmtId="173" fontId="171" fillId="53" borderId="79" applyNumberFormat="0" applyFont="0" applyAlignment="0" applyProtection="0"/>
    <xf numFmtId="173" fontId="171"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23"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12" fillId="53" borderId="79" applyNumberFormat="0" applyFont="0" applyAlignment="0" applyProtection="0"/>
    <xf numFmtId="173" fontId="172" fillId="56" borderId="74" applyNumberFormat="0" applyAlignment="0" applyProtection="0"/>
    <xf numFmtId="173" fontId="172" fillId="56" borderId="74" applyNumberFormat="0" applyAlignment="0" applyProtection="0"/>
    <xf numFmtId="173" fontId="103" fillId="0" borderId="78" applyNumberFormat="0" applyFill="0" applyAlignment="0" applyProtection="0"/>
    <xf numFmtId="173" fontId="10" fillId="0" borderId="77" applyNumberFormat="0" applyFill="0" applyAlignment="0" applyProtection="0"/>
    <xf numFmtId="173" fontId="103" fillId="0" borderId="78" applyNumberFormat="0" applyFill="0" applyAlignment="0" applyProtection="0"/>
    <xf numFmtId="0" fontId="35" fillId="53" borderId="79"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0" fillId="0" borderId="77"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32" fillId="53" borderId="79" applyNumberFormat="0" applyFont="0" applyAlignment="0" applyProtection="0"/>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2" fillId="53" borderId="79" applyNumberFormat="0" applyFont="0" applyAlignment="0" applyProtection="0"/>
    <xf numFmtId="0" fontId="78" fillId="53" borderId="79" applyNumberFormat="0" applyFont="0" applyAlignment="0" applyProtection="0"/>
    <xf numFmtId="0" fontId="12" fillId="53" borderId="79" applyNumberFormat="0" applyFont="0" applyAlignment="0" applyProtection="0"/>
    <xf numFmtId="0" fontId="242" fillId="0" borderId="0"/>
    <xf numFmtId="0" fontId="242" fillId="0" borderId="0"/>
    <xf numFmtId="0" fontId="243" fillId="0" borderId="0" applyNumberFormat="0" applyFill="0" applyBorder="0" applyAlignment="0" applyProtection="0">
      <alignment vertical="top"/>
      <protection locked="0"/>
    </xf>
    <xf numFmtId="0" fontId="118" fillId="64" borderId="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165" fontId="14" fillId="0" borderId="85">
      <alignment horizontal="left"/>
    </xf>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73" fontId="119" fillId="60" borderId="82">
      <alignment horizontal="left" vertical="top" wrapText="1"/>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23" fillId="53" borderId="91" applyNumberFormat="0" applyFont="0" applyAlignment="0" applyProtection="0"/>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0" fontId="35" fillId="53" borderId="91" applyNumberFormat="0" applyFont="0" applyAlignment="0" applyProtection="0"/>
    <xf numFmtId="0" fontId="7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4" fontId="14" fillId="0" borderId="82">
      <alignment horizontal="left"/>
    </xf>
    <xf numFmtId="165" fontId="14" fillId="0" borderId="85">
      <alignment horizontal="left"/>
    </xf>
    <xf numFmtId="164" fontId="14" fillId="0" borderId="85">
      <alignment horizontal="left"/>
    </xf>
    <xf numFmtId="0" fontId="18" fillId="38" borderId="87" applyNumberFormat="0" applyAlignment="0" applyProtection="0"/>
    <xf numFmtId="0" fontId="49" fillId="0" borderId="82"/>
    <xf numFmtId="164" fontId="14" fillId="0" borderId="85">
      <alignment horizontal="left"/>
    </xf>
    <xf numFmtId="0" fontId="16" fillId="51" borderId="86" applyNumberFormat="0" applyAlignment="0" applyProtection="0"/>
    <xf numFmtId="0" fontId="18" fillId="38" borderId="87" applyNumberFormat="0" applyAlignment="0" applyProtection="0"/>
    <xf numFmtId="0" fontId="23" fillId="53" borderId="91" applyNumberFormat="0" applyFont="0" applyAlignment="0" applyProtection="0"/>
    <xf numFmtId="165" fontId="14" fillId="0" borderId="85">
      <alignment horizontal="left"/>
    </xf>
    <xf numFmtId="0" fontId="35" fillId="53" borderId="91" applyNumberFormat="0" applyFont="0" applyAlignment="0" applyProtection="0"/>
    <xf numFmtId="0" fontId="43" fillId="0" borderId="84" applyAlignment="0">
      <alignment horizontal="left"/>
    </xf>
    <xf numFmtId="165" fontId="14" fillId="0" borderId="82">
      <alignment horizontal="left"/>
    </xf>
    <xf numFmtId="164" fontId="14" fillId="0" borderId="82">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4" fontId="14" fillId="0" borderId="85">
      <alignment horizontal="left"/>
    </xf>
    <xf numFmtId="0" fontId="17" fillId="51" borderId="87" applyNumberFormat="0" applyAlignment="0" applyProtection="0"/>
    <xf numFmtId="0" fontId="19" fillId="0" borderId="88" applyNumberFormat="0" applyFill="0" applyAlignment="0" applyProtection="0"/>
    <xf numFmtId="0" fontId="35" fillId="53" borderId="91" applyNumberFormat="0" applyFont="0" applyAlignment="0" applyProtection="0"/>
    <xf numFmtId="173" fontId="12" fillId="55" borderId="82"/>
    <xf numFmtId="173" fontId="49" fillId="59" borderId="84">
      <alignment wrapText="1"/>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73"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18" fillId="38"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0" fontId="17" fillId="51" borderId="87" applyNumberFormat="0" applyAlignment="0" applyProtection="0"/>
    <xf numFmtId="0" fontId="44" fillId="0" borderId="90"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5" fontId="14" fillId="0" borderId="82">
      <alignment horizontal="left"/>
    </xf>
    <xf numFmtId="164" fontId="14" fillId="0" borderId="82">
      <alignment horizontal="left"/>
    </xf>
    <xf numFmtId="167" fontId="14" fillId="0" borderId="82">
      <alignment horizontal="left"/>
    </xf>
    <xf numFmtId="164" fontId="14" fillId="0" borderId="82">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12" fillId="59" borderId="82">
      <alignment horizontal="centerContinuous" wrapText="1"/>
    </xf>
    <xf numFmtId="0" fontId="49" fillId="59" borderId="84">
      <alignment wrapText="1"/>
    </xf>
    <xf numFmtId="166" fontId="14" fillId="0" borderId="82">
      <alignment horizontal="left"/>
    </xf>
    <xf numFmtId="0" fontId="119" fillId="60" borderId="83">
      <alignment horizontal="left" vertical="top"/>
    </xf>
    <xf numFmtId="173" fontId="12" fillId="59" borderId="82">
      <alignment horizontal="centerContinuous" wrapText="1"/>
    </xf>
    <xf numFmtId="173" fontId="173" fillId="60" borderId="83">
      <alignment horizontal="left" vertical="top" wrapText="1"/>
    </xf>
    <xf numFmtId="173" fontId="49" fillId="59" borderId="84">
      <alignment wrapText="1"/>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44" fillId="0" borderId="90"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2"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7" fontId="14" fillId="0" borderId="85">
      <alignment horizontal="left"/>
    </xf>
    <xf numFmtId="164" fontId="14" fillId="0" borderId="85">
      <alignment horizontal="left"/>
    </xf>
    <xf numFmtId="0" fontId="18" fillId="38" borderId="87" applyNumberFormat="0" applyAlignment="0" applyProtection="0"/>
    <xf numFmtId="0" fontId="67" fillId="52" borderId="87" applyNumberFormat="0" applyAlignment="0" applyProtection="0"/>
    <xf numFmtId="0" fontId="35" fillId="53" borderId="91" applyNumberFormat="0" applyFont="0" applyAlignment="0" applyProtection="0"/>
    <xf numFmtId="0" fontId="44" fillId="0" borderId="89" applyNumberFormat="0" applyFill="0" applyAlignment="0" applyProtection="0"/>
    <xf numFmtId="0" fontId="35" fillId="53" borderId="91"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7" fillId="51" borderId="87" applyNumberFormat="0" applyAlignment="0" applyProtection="0"/>
    <xf numFmtId="164" fontId="14" fillId="0" borderId="85">
      <alignment horizontal="left"/>
    </xf>
    <xf numFmtId="0" fontId="23" fillId="53" borderId="91" applyNumberFormat="0" applyFont="0" applyAlignment="0" applyProtection="0"/>
    <xf numFmtId="0" fontId="35" fillId="53" borderId="91" applyNumberFormat="0" applyFont="0" applyAlignment="0" applyProtection="0"/>
    <xf numFmtId="0" fontId="49" fillId="59" borderId="84">
      <alignment wrapText="1"/>
    </xf>
    <xf numFmtId="0" fontId="43" fillId="0" borderId="84" applyAlignment="0">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5" fontId="14" fillId="0" borderId="85">
      <alignment horizontal="left"/>
    </xf>
    <xf numFmtId="0" fontId="23" fillId="53" borderId="91" applyNumberFormat="0" applyFont="0" applyAlignment="0" applyProtection="0"/>
    <xf numFmtId="165" fontId="14" fillId="0" borderId="85">
      <alignment horizontal="left"/>
    </xf>
    <xf numFmtId="0" fontId="73" fillId="53" borderId="79"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7" fontId="14" fillId="0" borderId="85">
      <alignment horizontal="left"/>
    </xf>
    <xf numFmtId="0" fontId="35" fillId="53" borderId="91" applyNumberFormat="0" applyFont="0" applyAlignment="0" applyProtection="0"/>
    <xf numFmtId="164" fontId="14" fillId="0" borderId="85">
      <alignment horizontal="left"/>
    </xf>
    <xf numFmtId="165" fontId="14" fillId="0" borderId="85">
      <alignment horizontal="left"/>
    </xf>
    <xf numFmtId="0" fontId="16" fillId="51" borderId="86" applyNumberFormat="0" applyAlignment="0" applyProtection="0"/>
    <xf numFmtId="0" fontId="17" fillId="51" borderId="87" applyNumberFormat="0" applyAlignment="0" applyProtection="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7"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74" applyNumberFormat="0" applyAlignment="0" applyProtection="0"/>
    <xf numFmtId="0" fontId="16" fillId="51" borderId="74" applyNumberFormat="0" applyAlignment="0" applyProtection="0"/>
    <xf numFmtId="0" fontId="48" fillId="56" borderId="75" applyNumberFormat="0" applyAlignment="0" applyProtection="0"/>
    <xf numFmtId="0" fontId="17" fillId="51" borderId="75" applyNumberFormat="0" applyAlignment="0" applyProtection="0"/>
    <xf numFmtId="0" fontId="23" fillId="53" borderId="91" applyNumberFormat="0" applyFon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44" fillId="0" borderId="77" applyNumberFormat="0" applyFill="0" applyAlignment="0" applyProtection="0"/>
    <xf numFmtId="0" fontId="44" fillId="0" borderId="77" applyNumberFormat="0" applyFill="0" applyAlignment="0" applyProtection="0"/>
    <xf numFmtId="0" fontId="19" fillId="0" borderId="76" applyNumberFormat="0" applyFill="0" applyAlignment="0" applyProtection="0"/>
    <xf numFmtId="0" fontId="12"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7" fontId="14" fillId="0" borderId="85">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67" fillId="52" borderId="87" applyNumberFormat="0" applyAlignment="0" applyProtection="0"/>
    <xf numFmtId="0" fontId="47" fillId="56" borderId="74" applyNumberFormat="0" applyAlignment="0" applyProtection="0"/>
    <xf numFmtId="0" fontId="48" fillId="56" borderId="75" applyNumberFormat="0" applyAlignment="0" applyProtection="0"/>
    <xf numFmtId="0" fontId="44" fillId="0" borderId="77" applyNumberFormat="0" applyFill="0" applyAlignment="0" applyProtection="0"/>
    <xf numFmtId="0" fontId="12" fillId="53" borderId="79" applyNumberFormat="0" applyFont="0" applyAlignment="0" applyProtection="0"/>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0" fontId="18" fillId="38" borderId="87" applyNumberFormat="0" applyAlignment="0" applyProtection="0"/>
    <xf numFmtId="0" fontId="35" fillId="53" borderId="79" applyNumberFormat="0" applyFont="0" applyAlignment="0" applyProtection="0"/>
    <xf numFmtId="0" fontId="23" fillId="53" borderId="79"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4" fillId="0" borderId="90" applyNumberFormat="0" applyFill="0" applyAlignment="0" applyProtection="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49" fillId="59" borderId="84">
      <alignment wrapText="1"/>
    </xf>
    <xf numFmtId="0" fontId="16" fillId="51" borderId="86" applyNumberFormat="0" applyAlignment="0" applyProtection="0"/>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4" fontId="14" fillId="0" borderId="85">
      <alignment horizontal="left"/>
    </xf>
    <xf numFmtId="0" fontId="19" fillId="0" borderId="88" applyNumberFormat="0" applyFill="0" applyAlignment="0" applyProtection="0"/>
    <xf numFmtId="164" fontId="14" fillId="0" borderId="85">
      <alignment horizontal="left"/>
    </xf>
    <xf numFmtId="164" fontId="14" fillId="0" borderId="82">
      <alignment horizontal="left"/>
    </xf>
    <xf numFmtId="0" fontId="18" fillId="38" borderId="87" applyNumberFormat="0" applyAlignment="0" applyProtection="0"/>
    <xf numFmtId="164" fontId="14" fillId="0" borderId="85">
      <alignment horizontal="left"/>
    </xf>
    <xf numFmtId="0" fontId="23" fillId="53" borderId="91" applyNumberFormat="0" applyFont="0" applyAlignment="0" applyProtection="0"/>
    <xf numFmtId="49" fontId="189" fillId="69" borderId="80">
      <alignment horizontal="center" vertical="center" wrapText="1"/>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165"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0" fontId="73" fillId="53" borderId="79" applyNumberFormat="0" applyFont="0" applyAlignment="0" applyProtection="0"/>
    <xf numFmtId="165" fontId="14" fillId="0" borderId="85">
      <alignment horizontal="left"/>
    </xf>
    <xf numFmtId="0" fontId="49" fillId="59" borderId="82"/>
    <xf numFmtId="0" fontId="49" fillId="59" borderId="82"/>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130" fillId="56" borderId="74" applyNumberFormat="0" applyAlignment="0" applyProtection="0"/>
    <xf numFmtId="0" fontId="47" fillId="56" borderId="74" applyNumberFormat="0" applyAlignment="0" applyProtection="0"/>
    <xf numFmtId="0" fontId="131" fillId="51" borderId="74" applyNumberFormat="0" applyAlignment="0" applyProtection="0"/>
    <xf numFmtId="0" fontId="135" fillId="56" borderId="75" applyNumberFormat="0" applyAlignment="0" applyProtection="0"/>
    <xf numFmtId="0" fontId="48" fillId="56" borderId="75" applyNumberFormat="0" applyAlignment="0" applyProtection="0"/>
    <xf numFmtId="0" fontId="17" fillId="51" borderId="87" applyNumberFormat="0" applyAlignment="0" applyProtection="0"/>
    <xf numFmtId="0" fontId="137" fillId="51" borderId="75" applyNumberFormat="0" applyAlignment="0" applyProtection="0"/>
    <xf numFmtId="0" fontId="43" fillId="0" borderId="84" applyAlignment="0">
      <alignment horizontal="left"/>
    </xf>
    <xf numFmtId="173" fontId="133" fillId="56" borderId="75" applyNumberFormat="0" applyAlignment="0" applyProtection="0"/>
    <xf numFmtId="0" fontId="43" fillId="0" borderId="84" applyAlignment="0">
      <alignment horizontal="left"/>
    </xf>
    <xf numFmtId="173" fontId="133" fillId="56" borderId="75" applyNumberFormat="0" applyAlignment="0" applyProtection="0"/>
    <xf numFmtId="165" fontId="14" fillId="0" borderId="85">
      <alignment horizontal="left"/>
    </xf>
    <xf numFmtId="164" fontId="14" fillId="0" borderId="85">
      <alignment horizontal="left"/>
    </xf>
    <xf numFmtId="165" fontId="14" fillId="0" borderId="85">
      <alignment horizontal="left"/>
    </xf>
    <xf numFmtId="0" fontId="16" fillId="51" borderId="86" applyNumberFormat="0" applyAlignment="0" applyProtection="0"/>
    <xf numFmtId="0" fontId="67" fillId="52" borderId="87" applyNumberFormat="0" applyAlignment="0" applyProtection="0"/>
    <xf numFmtId="0" fontId="67" fillId="52"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5" fillId="59" borderId="82">
      <alignment horizontal="left"/>
    </xf>
    <xf numFmtId="0" fontId="49" fillId="59" borderId="84">
      <alignment wrapText="1"/>
    </xf>
    <xf numFmtId="0" fontId="49" fillId="59" borderId="84">
      <alignment wrapText="1"/>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23" fillId="53" borderId="91" applyNumberFormat="0" applyFont="0" applyAlignment="0" applyProtection="0"/>
    <xf numFmtId="0" fontId="35" fillId="53" borderId="91" applyNumberFormat="0" applyFont="0" applyAlignment="0" applyProtection="0"/>
    <xf numFmtId="165" fontId="14" fillId="0" borderId="85">
      <alignment horizontal="left"/>
    </xf>
    <xf numFmtId="165" fontId="14" fillId="0" borderId="85">
      <alignment horizontal="left"/>
    </xf>
    <xf numFmtId="164" fontId="14" fillId="0" borderId="85">
      <alignment horizontal="left"/>
    </xf>
    <xf numFmtId="0" fontId="143" fillId="52" borderId="75" applyNumberFormat="0" applyAlignment="0" applyProtection="0"/>
    <xf numFmtId="0" fontId="67" fillId="52" borderId="75" applyNumberFormat="0" applyAlignment="0" applyProtection="0"/>
    <xf numFmtId="0" fontId="144" fillId="38" borderId="75" applyNumberFormat="0" applyAlignment="0" applyProtection="0"/>
    <xf numFmtId="0" fontId="44" fillId="0" borderId="77" applyNumberFormat="0" applyFill="0" applyAlignment="0" applyProtection="0"/>
    <xf numFmtId="0" fontId="122" fillId="0" borderId="77" applyNumberFormat="0" applyFill="0" applyAlignment="0" applyProtection="0"/>
    <xf numFmtId="0" fontId="145" fillId="0" borderId="77" applyNumberFormat="0" applyFill="0" applyAlignment="0" applyProtection="0"/>
    <xf numFmtId="0" fontId="146" fillId="0" borderId="77" applyNumberFormat="0" applyFill="0" applyAlignment="0" applyProtection="0"/>
    <xf numFmtId="0" fontId="10" fillId="0" borderId="77" applyNumberFormat="0" applyFill="0" applyAlignment="0" applyProtection="0"/>
    <xf numFmtId="0" fontId="10" fillId="0" borderId="77" applyNumberFormat="0" applyFill="0" applyAlignment="0" applyProtection="0"/>
    <xf numFmtId="0" fontId="147" fillId="0" borderId="76" applyNumberFormat="0" applyFill="0" applyAlignment="0" applyProtection="0"/>
    <xf numFmtId="0" fontId="12" fillId="52" borderId="79" applyNumberFormat="0" applyFont="0" applyAlignment="0" applyProtection="0"/>
    <xf numFmtId="173" fontId="162" fillId="52" borderId="75" applyNumberFormat="0" applyAlignment="0" applyProtection="0"/>
    <xf numFmtId="173" fontId="162" fillId="52" borderId="75" applyNumberFormat="0" applyAlignment="0" applyProtection="0"/>
    <xf numFmtId="173" fontId="171" fillId="53" borderId="79" applyNumberFormat="0" applyFont="0" applyAlignment="0" applyProtection="0"/>
    <xf numFmtId="173" fontId="171"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23"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12" fillId="53" borderId="79" applyNumberFormat="0" applyFont="0" applyAlignment="0" applyProtection="0"/>
    <xf numFmtId="173" fontId="172" fillId="56" borderId="74" applyNumberFormat="0" applyAlignment="0" applyProtection="0"/>
    <xf numFmtId="173" fontId="172" fillId="56" borderId="74" applyNumberForma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7" fillId="56"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7" fontId="14" fillId="0" borderId="82">
      <alignment horizontal="left"/>
    </xf>
    <xf numFmtId="164" fontId="14" fillId="0" borderId="85">
      <alignment horizontal="left"/>
    </xf>
    <xf numFmtId="0" fontId="16" fillId="51" borderId="86" applyNumberFormat="0" applyAlignment="0" applyProtection="0"/>
    <xf numFmtId="0" fontId="19" fillId="0" borderId="88" applyNumberFormat="0" applyFill="0" applyAlignment="0" applyProtection="0"/>
    <xf numFmtId="0" fontId="35" fillId="53" borderId="91" applyNumberFormat="0" applyFont="0" applyAlignment="0" applyProtection="0"/>
    <xf numFmtId="165" fontId="14" fillId="0" borderId="85">
      <alignment horizontal="left"/>
    </xf>
    <xf numFmtId="0" fontId="23" fillId="53" borderId="91" applyNumberFormat="0" applyFont="0" applyAlignment="0" applyProtection="0"/>
    <xf numFmtId="165" fontId="14" fillId="0" borderId="85">
      <alignment horizontal="left"/>
    </xf>
    <xf numFmtId="0" fontId="35" fillId="53" borderId="91"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03" fillId="0" borderId="78" applyNumberFormat="0" applyFill="0" applyAlignment="0" applyProtection="0"/>
    <xf numFmtId="173" fontId="10" fillId="0" borderId="77" applyNumberFormat="0" applyFill="0" applyAlignment="0" applyProtection="0"/>
    <xf numFmtId="173" fontId="103" fillId="0" borderId="78" applyNumberFormat="0" applyFill="0" applyAlignment="0" applyProtection="0"/>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16" fillId="51" borderId="86" applyNumberFormat="0" applyAlignment="0" applyProtection="0"/>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2"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6" fontId="14" fillId="0" borderId="82">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23" fillId="53" borderId="91" applyNumberFormat="0" applyFont="0" applyAlignment="0" applyProtection="0"/>
    <xf numFmtId="165" fontId="14" fillId="0" borderId="85">
      <alignment horizontal="left"/>
    </xf>
    <xf numFmtId="167" fontId="14" fillId="0" borderId="85">
      <alignment horizontal="left"/>
    </xf>
    <xf numFmtId="167" fontId="14" fillId="0" borderId="85">
      <alignment horizontal="left"/>
    </xf>
    <xf numFmtId="0" fontId="18" fillId="38" borderId="87" applyNumberFormat="0" applyAlignment="0" applyProtection="0"/>
    <xf numFmtId="0" fontId="35" fillId="53" borderId="79" applyNumberFormat="0" applyFont="0" applyAlignment="0" applyProtection="0"/>
    <xf numFmtId="167" fontId="14" fillId="0" borderId="85">
      <alignment horizontal="left"/>
    </xf>
    <xf numFmtId="0" fontId="23" fillId="53" borderId="91" applyNumberFormat="0" applyFont="0" applyAlignment="0" applyProtection="0"/>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0" fontId="23" fillId="53" borderId="91" applyNumberFormat="0" applyFont="0" applyAlignment="0" applyProtection="0"/>
    <xf numFmtId="164" fontId="14" fillId="0" borderId="85">
      <alignment horizontal="left"/>
    </xf>
    <xf numFmtId="0" fontId="35" fillId="53" borderId="91" applyNumberFormat="0" applyFont="0" applyAlignment="0" applyProtection="0"/>
    <xf numFmtId="0" fontId="44" fillId="0" borderId="89" applyNumberFormat="0" applyFill="0" applyAlignment="0" applyProtection="0"/>
    <xf numFmtId="165" fontId="14" fillId="0" borderId="82">
      <alignment horizontal="left"/>
    </xf>
    <xf numFmtId="165" fontId="14" fillId="0" borderId="85">
      <alignment horizontal="left"/>
    </xf>
    <xf numFmtId="164" fontId="14" fillId="0" borderId="85">
      <alignment horizontal="left"/>
    </xf>
    <xf numFmtId="0" fontId="18" fillId="38" borderId="87" applyNumberForma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7" fontId="14" fillId="0" borderId="85">
      <alignment horizontal="left"/>
    </xf>
    <xf numFmtId="0" fontId="35" fillId="53" borderId="91" applyNumberFormat="0" applyFont="0" applyAlignment="0" applyProtection="0"/>
    <xf numFmtId="167" fontId="14" fillId="0" borderId="82">
      <alignment horizontal="left"/>
    </xf>
    <xf numFmtId="164" fontId="14" fillId="0" borderId="85">
      <alignment horizontal="left"/>
    </xf>
    <xf numFmtId="165" fontId="14" fillId="0" borderId="85">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8" fillId="38" borderId="87" applyNumberFormat="0" applyAlignment="0" applyProtection="0"/>
    <xf numFmtId="0" fontId="17" fillId="51"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67" fillId="52" borderId="87" applyNumberFormat="0" applyAlignment="0" applyProtection="0"/>
    <xf numFmtId="0" fontId="18" fillId="38"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4" fillId="0" borderId="89" applyNumberFormat="0" applyFill="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167" fontId="14" fillId="0" borderId="85">
      <alignment horizontal="left"/>
    </xf>
    <xf numFmtId="167" fontId="14" fillId="0" borderId="85">
      <alignment horizontal="left"/>
    </xf>
    <xf numFmtId="164" fontId="14" fillId="0" borderId="85">
      <alignment horizontal="left"/>
    </xf>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7" fillId="51" borderId="87" applyNumberForma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12" fillId="59" borderId="82">
      <alignment horizontal="centerContinuous" wrapText="1"/>
    </xf>
    <xf numFmtId="173" fontId="12" fillId="59" borderId="82">
      <alignment horizontal="centerContinuous" wrapText="1"/>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7" fillId="51" borderId="87"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8" fillId="38" borderId="87" applyNumberFormat="0" applyAlignment="0" applyProtection="0"/>
    <xf numFmtId="0" fontId="18" fillId="38" borderId="87" applyNumberFormat="0" applyAlignment="0" applyProtection="0"/>
    <xf numFmtId="0" fontId="48" fillId="56" borderId="87" applyNumberFormat="0" applyAlignment="0" applyProtection="0"/>
    <xf numFmtId="0" fontId="17" fillId="51" borderId="87" applyNumberFormat="0" applyAlignment="0" applyProtection="0"/>
    <xf numFmtId="0" fontId="17" fillId="51" borderId="87"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2">
      <alignment horizontal="left"/>
    </xf>
    <xf numFmtId="167" fontId="14" fillId="0" borderId="82">
      <alignment horizontal="left"/>
    </xf>
    <xf numFmtId="165" fontId="14" fillId="0" borderId="82">
      <alignment horizontal="left"/>
    </xf>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23" fillId="53" borderId="91" applyNumberFormat="0" applyFon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0" fillId="0" borderId="77"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166" fontId="14" fillId="0" borderId="82">
      <alignment horizontal="left"/>
    </xf>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48" fillId="56" borderId="87" applyNumberFormat="0" applyAlignment="0" applyProtection="0"/>
    <xf numFmtId="0" fontId="231" fillId="51" borderId="75" applyNumberFormat="0" applyAlignment="0" applyProtection="0"/>
    <xf numFmtId="165" fontId="14" fillId="0" borderId="85">
      <alignment horizontal="left"/>
    </xf>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32" fillId="53" borderId="79"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0" fontId="17" fillId="51" borderId="87" applyNumberFormat="0" applyAlignment="0" applyProtection="0"/>
    <xf numFmtId="0" fontId="35" fillId="53" borderId="91" applyNumberFormat="0" applyFont="0" applyAlignment="0" applyProtection="0"/>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16" fillId="51" borderId="86" applyNumberFormat="0" applyAlignment="0" applyProtection="0"/>
    <xf numFmtId="0" fontId="23" fillId="53" borderId="91" applyNumberFormat="0" applyFont="0" applyAlignment="0" applyProtection="0"/>
    <xf numFmtId="0" fontId="19" fillId="0" borderId="88" applyNumberFormat="0" applyFill="0" applyAlignment="0" applyProtection="0"/>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67" fillId="52" borderId="87" applyNumberForma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164" fontId="14" fillId="0" borderId="85">
      <alignment horizontal="left"/>
    </xf>
    <xf numFmtId="164" fontId="14" fillId="0" borderId="85">
      <alignment horizontal="left"/>
    </xf>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23" fillId="53" borderId="91" applyNumberFormat="0" applyFont="0" applyAlignment="0" applyProtection="0"/>
    <xf numFmtId="167" fontId="14" fillId="0" borderId="85">
      <alignment horizontal="left"/>
    </xf>
    <xf numFmtId="164" fontId="14" fillId="0" borderId="85">
      <alignment horizontal="left"/>
    </xf>
    <xf numFmtId="0" fontId="12" fillId="53" borderId="79" applyNumberFormat="0" applyFont="0" applyAlignment="0" applyProtection="0"/>
    <xf numFmtId="167" fontId="14" fillId="0" borderId="85">
      <alignment horizontal="left"/>
    </xf>
    <xf numFmtId="167" fontId="14" fillId="0" borderId="85">
      <alignment horizontal="left"/>
    </xf>
    <xf numFmtId="0" fontId="119" fillId="60" borderId="81">
      <alignment horizontal="left" vertical="top" wrapText="1"/>
    </xf>
    <xf numFmtId="0" fontId="78" fillId="53" borderId="79" applyNumberFormat="0" applyFont="0" applyAlignment="0" applyProtection="0"/>
    <xf numFmtId="0" fontId="12" fillId="53" borderId="79" applyNumberFormat="0" applyFont="0" applyAlignment="0" applyProtection="0"/>
    <xf numFmtId="167" fontId="14" fillId="0" borderId="85">
      <alignment horizontal="left"/>
    </xf>
    <xf numFmtId="167"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2">
      <alignment horizontal="left"/>
    </xf>
    <xf numFmtId="166" fontId="14" fillId="0" borderId="82">
      <alignment horizontal="left"/>
    </xf>
    <xf numFmtId="167" fontId="14" fillId="0" borderId="82">
      <alignment horizontal="left"/>
    </xf>
    <xf numFmtId="164" fontId="14" fillId="0" borderId="82">
      <alignment horizontal="left"/>
    </xf>
    <xf numFmtId="165" fontId="14" fillId="0" borderId="82">
      <alignment horizontal="left"/>
    </xf>
    <xf numFmtId="0" fontId="43" fillId="0" borderId="84" applyAlignment="0">
      <alignment horizontal="left"/>
    </xf>
    <xf numFmtId="0" fontId="43" fillId="0" borderId="84" applyAlignment="0">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7" fillId="56"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48" fillId="56" borderId="87" applyNumberFormat="0" applyAlignment="0" applyProtection="0"/>
    <xf numFmtId="0" fontId="17" fillId="51" borderId="87" applyNumberFormat="0" applyAlignment="0" applyProtection="0"/>
    <xf numFmtId="0" fontId="16" fillId="51" borderId="86"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7"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63" fillId="59" borderId="84">
      <alignment wrapText="1"/>
    </xf>
    <xf numFmtId="167" fontId="14" fillId="0" borderId="82">
      <alignment horizontal="left"/>
    </xf>
    <xf numFmtId="166" fontId="14" fillId="0" borderId="82">
      <alignment horizontal="left"/>
    </xf>
    <xf numFmtId="165" fontId="14" fillId="0" borderId="82">
      <alignment horizontal="left"/>
    </xf>
    <xf numFmtId="165" fontId="14" fillId="0" borderId="82">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8" fillId="38" borderId="87" applyNumberFormat="0" applyAlignment="0" applyProtection="0"/>
    <xf numFmtId="0" fontId="18" fillId="38" borderId="87" applyNumberFormat="0" applyAlignment="0" applyProtection="0"/>
    <xf numFmtId="0" fontId="17" fillId="51" borderId="87"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2">
      <alignment horizontal="left"/>
    </xf>
    <xf numFmtId="166" fontId="14" fillId="0" borderId="82">
      <alignment horizontal="left"/>
    </xf>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18" fillId="38" borderId="87" applyNumberFormat="0" applyAlignment="0" applyProtection="0"/>
    <xf numFmtId="0" fontId="48" fillId="56" borderId="87" applyNumberForma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47" fillId="56"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63" fillId="59" borderId="84">
      <alignment wrapText="1"/>
    </xf>
    <xf numFmtId="0" fontId="49" fillId="0" borderId="82"/>
    <xf numFmtId="0" fontId="35" fillId="53" borderId="91" applyNumberFormat="0" applyFont="0" applyAlignment="0" applyProtection="0"/>
    <xf numFmtId="0" fontId="48" fillId="56" borderId="87" applyNumberFormat="0" applyAlignment="0" applyProtection="0"/>
    <xf numFmtId="0" fontId="35" fillId="53" borderId="91" applyNumberFormat="0" applyFont="0" applyAlignment="0" applyProtection="0"/>
    <xf numFmtId="0" fontId="48" fillId="56" borderId="87" applyNumberForma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48" fillId="56" borderId="87" applyNumberFormat="0" applyAlignment="0" applyProtection="0"/>
    <xf numFmtId="165" fontId="14" fillId="0" borderId="70">
      <alignment horizontal="left"/>
    </xf>
    <xf numFmtId="165" fontId="14" fillId="0" borderId="70">
      <alignment horizontal="left"/>
    </xf>
    <xf numFmtId="165" fontId="14" fillId="0" borderId="70">
      <alignment horizontal="left"/>
    </xf>
    <xf numFmtId="166" fontId="14" fillId="0" borderId="70">
      <alignment horizontal="left"/>
    </xf>
    <xf numFmtId="166" fontId="14" fillId="0" borderId="70">
      <alignment horizontal="left"/>
    </xf>
    <xf numFmtId="166" fontId="14" fillId="0" borderId="70">
      <alignment horizontal="left"/>
    </xf>
    <xf numFmtId="167" fontId="14" fillId="0" borderId="70">
      <alignment horizontal="left"/>
    </xf>
    <xf numFmtId="167" fontId="14" fillId="0" borderId="70">
      <alignment horizontal="left"/>
    </xf>
    <xf numFmtId="167" fontId="14" fillId="0" borderId="70">
      <alignment horizontal="left"/>
    </xf>
    <xf numFmtId="164" fontId="14" fillId="0" borderId="70">
      <alignment horizontal="left"/>
    </xf>
    <xf numFmtId="164" fontId="14" fillId="0" borderId="70">
      <alignment horizontal="left"/>
    </xf>
    <xf numFmtId="164" fontId="14" fillId="0" borderId="70">
      <alignment horizontal="left"/>
    </xf>
    <xf numFmtId="165" fontId="14" fillId="0" borderId="70">
      <alignment horizontal="left"/>
    </xf>
    <xf numFmtId="165" fontId="14" fillId="0" borderId="70">
      <alignment horizontal="left"/>
    </xf>
    <xf numFmtId="165" fontId="14" fillId="0" borderId="70">
      <alignment horizontal="left"/>
    </xf>
    <xf numFmtId="166" fontId="14" fillId="0" borderId="70">
      <alignment horizontal="left"/>
    </xf>
    <xf numFmtId="166" fontId="14" fillId="0" borderId="70">
      <alignment horizontal="left"/>
    </xf>
    <xf numFmtId="166" fontId="14" fillId="0" borderId="70">
      <alignment horizontal="left"/>
    </xf>
    <xf numFmtId="167" fontId="14" fillId="0" borderId="70">
      <alignment horizontal="left"/>
    </xf>
    <xf numFmtId="167" fontId="14" fillId="0" borderId="70">
      <alignment horizontal="left"/>
    </xf>
    <xf numFmtId="167" fontId="14" fillId="0" borderId="70">
      <alignment horizontal="left"/>
    </xf>
    <xf numFmtId="164" fontId="14" fillId="0" borderId="70">
      <alignment horizontal="left"/>
    </xf>
    <xf numFmtId="164" fontId="14" fillId="0" borderId="70">
      <alignment horizontal="left"/>
    </xf>
    <xf numFmtId="164" fontId="14" fillId="0" borderId="70">
      <alignment horizontal="left"/>
    </xf>
    <xf numFmtId="0" fontId="49" fillId="0" borderId="70"/>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5" fillId="59" borderId="70">
      <alignment horizontal="left"/>
    </xf>
    <xf numFmtId="0" fontId="12" fillId="59" borderId="70">
      <alignment horizontal="centerContinuous"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70"/>
    <xf numFmtId="165" fontId="14" fillId="0" borderId="70">
      <alignment horizontal="left"/>
    </xf>
    <xf numFmtId="166" fontId="14" fillId="0" borderId="70">
      <alignment horizontal="left"/>
    </xf>
    <xf numFmtId="167" fontId="14" fillId="0" borderId="70">
      <alignment horizontal="left"/>
    </xf>
    <xf numFmtId="164" fontId="14" fillId="0" borderId="70">
      <alignment horizontal="left"/>
    </xf>
    <xf numFmtId="0" fontId="119" fillId="60" borderId="57">
      <alignment horizontal="left" vertical="top" wrapText="1"/>
    </xf>
    <xf numFmtId="0" fontId="119" fillId="60" borderId="59">
      <alignment horizontal="left" vertical="top"/>
    </xf>
    <xf numFmtId="0" fontId="49" fillId="0" borderId="70"/>
    <xf numFmtId="173" fontId="12" fillId="55" borderId="70"/>
    <xf numFmtId="173" fontId="12" fillId="59" borderId="70">
      <alignment horizontal="centerContinuous" wrapText="1"/>
    </xf>
    <xf numFmtId="0" fontId="12" fillId="59" borderId="70">
      <alignment horizontal="centerContinuous" wrapText="1"/>
    </xf>
    <xf numFmtId="173" fontId="163" fillId="59" borderId="60">
      <alignment wrapText="1"/>
    </xf>
    <xf numFmtId="173" fontId="49" fillId="59" borderId="60">
      <alignment wrapText="1"/>
    </xf>
    <xf numFmtId="173" fontId="49" fillId="59" borderId="60">
      <alignment wrapText="1"/>
    </xf>
    <xf numFmtId="173" fontId="163" fillId="59" borderId="60">
      <alignment wrapText="1"/>
    </xf>
    <xf numFmtId="0" fontId="49" fillId="59" borderId="70"/>
    <xf numFmtId="173" fontId="119" fillId="60" borderId="70">
      <alignment horizontal="left" vertical="top" wrapText="1"/>
    </xf>
    <xf numFmtId="173" fontId="173" fillId="60" borderId="59">
      <alignment horizontal="left" vertical="top" wrapText="1"/>
    </xf>
    <xf numFmtId="173" fontId="12" fillId="59" borderId="70">
      <alignment horizontal="centerContinuous" wrapText="1"/>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73" fillId="53" borderId="91" applyNumberFormat="0" applyFont="0" applyAlignment="0" applyProtection="0"/>
    <xf numFmtId="0" fontId="130" fillId="56" borderId="86" applyNumberFormat="0" applyAlignment="0" applyProtection="0"/>
    <xf numFmtId="0" fontId="47" fillId="56" borderId="86" applyNumberFormat="0" applyAlignment="0" applyProtection="0"/>
    <xf numFmtId="0" fontId="131" fillId="51" borderId="86" applyNumberFormat="0" applyAlignment="0" applyProtection="0"/>
    <xf numFmtId="0" fontId="135" fillId="56" borderId="87" applyNumberFormat="0" applyAlignment="0" applyProtection="0"/>
    <xf numFmtId="0" fontId="48" fillId="56" borderId="87" applyNumberFormat="0" applyAlignment="0" applyProtection="0"/>
    <xf numFmtId="0" fontId="137" fillId="51" borderId="87" applyNumberFormat="0" applyAlignment="0" applyProtection="0"/>
    <xf numFmtId="173" fontId="133" fillId="56" borderId="87" applyNumberFormat="0" applyAlignment="0" applyProtection="0"/>
    <xf numFmtId="173" fontId="133" fillId="56" borderId="87" applyNumberFormat="0" applyAlignment="0" applyProtection="0"/>
    <xf numFmtId="0" fontId="143" fillId="52" borderId="87" applyNumberFormat="0" applyAlignment="0" applyProtection="0"/>
    <xf numFmtId="0" fontId="67" fillId="52" borderId="87" applyNumberFormat="0" applyAlignment="0" applyProtection="0"/>
    <xf numFmtId="0" fontId="144" fillId="38" borderId="87" applyNumberFormat="0" applyAlignment="0" applyProtection="0"/>
    <xf numFmtId="0" fontId="44" fillId="0" borderId="89" applyNumberFormat="0" applyFill="0" applyAlignment="0" applyProtection="0"/>
    <xf numFmtId="0" fontId="122" fillId="0" borderId="89" applyNumberFormat="0" applyFill="0" applyAlignment="0" applyProtection="0"/>
    <xf numFmtId="0" fontId="145" fillId="0" borderId="89" applyNumberFormat="0" applyFill="0" applyAlignment="0" applyProtection="0"/>
    <xf numFmtId="0" fontId="146" fillId="0" borderId="89" applyNumberFormat="0" applyFill="0" applyAlignment="0" applyProtection="0"/>
    <xf numFmtId="0" fontId="10" fillId="0" borderId="89" applyNumberFormat="0" applyFill="0" applyAlignment="0" applyProtection="0"/>
    <xf numFmtId="0" fontId="10" fillId="0" borderId="89" applyNumberFormat="0" applyFill="0" applyAlignment="0" applyProtection="0"/>
    <xf numFmtId="0" fontId="147" fillId="0" borderId="88" applyNumberFormat="0" applyFill="0" applyAlignment="0" applyProtection="0"/>
    <xf numFmtId="0" fontId="12" fillId="52" borderId="91" applyNumberFormat="0" applyFont="0" applyAlignment="0" applyProtection="0"/>
    <xf numFmtId="173" fontId="162" fillId="52" borderId="87" applyNumberFormat="0" applyAlignment="0" applyProtection="0"/>
    <xf numFmtId="173" fontId="162" fillId="52" borderId="87" applyNumberFormat="0" applyAlignment="0" applyProtection="0"/>
    <xf numFmtId="173" fontId="171" fillId="53" borderId="91" applyNumberFormat="0" applyFont="0" applyAlignment="0" applyProtection="0"/>
    <xf numFmtId="173" fontId="171"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23"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12" fillId="53" borderId="91" applyNumberFormat="0" applyFont="0" applyAlignment="0" applyProtection="0"/>
    <xf numFmtId="173" fontId="172" fillId="56" borderId="86" applyNumberFormat="0" applyAlignment="0" applyProtection="0"/>
    <xf numFmtId="173" fontId="172" fillId="56" borderId="86" applyNumberFormat="0" applyAlignment="0" applyProtection="0"/>
    <xf numFmtId="173" fontId="103" fillId="0" borderId="90" applyNumberFormat="0" applyFill="0" applyAlignment="0" applyProtection="0"/>
    <xf numFmtId="173" fontId="10" fillId="0" borderId="89" applyNumberFormat="0" applyFill="0" applyAlignment="0" applyProtection="0"/>
    <xf numFmtId="173" fontId="103" fillId="0" borderId="90" applyNumberFormat="0" applyFill="0" applyAlignment="0" applyProtection="0"/>
    <xf numFmtId="0" fontId="35" fillId="53" borderId="91"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0" fillId="0" borderId="89"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32" fillId="53" borderId="91" applyNumberFormat="0" applyFont="0" applyAlignment="0" applyProtection="0"/>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2" fillId="53" borderId="91" applyNumberFormat="0" applyFont="0" applyAlignment="0" applyProtection="0"/>
    <xf numFmtId="0" fontId="78" fillId="53" borderId="91" applyNumberFormat="0" applyFont="0" applyAlignment="0" applyProtection="0"/>
    <xf numFmtId="0" fontId="12" fillId="53" borderId="91" applyNumberFormat="0" applyFont="0" applyAlignment="0" applyProtection="0"/>
    <xf numFmtId="49" fontId="189" fillId="69" borderId="104">
      <alignment horizontal="center" vertical="center" wrapText="1"/>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165" fontId="14" fillId="0" borderId="97">
      <alignment horizontal="left"/>
    </xf>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73" fontId="119" fillId="60" borderId="94">
      <alignment horizontal="left" vertical="top" wrapText="1"/>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23" fillId="53" borderId="103" applyNumberFormat="0" applyFont="0" applyAlignment="0" applyProtection="0"/>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0" fontId="35" fillId="53" borderId="103" applyNumberFormat="0" applyFont="0" applyAlignment="0" applyProtection="0"/>
    <xf numFmtId="0" fontId="7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4" fontId="14" fillId="0" borderId="94">
      <alignment horizontal="left"/>
    </xf>
    <xf numFmtId="165" fontId="14" fillId="0" borderId="97">
      <alignment horizontal="left"/>
    </xf>
    <xf numFmtId="164" fontId="14" fillId="0" borderId="97">
      <alignment horizontal="left"/>
    </xf>
    <xf numFmtId="0" fontId="18" fillId="38" borderId="99" applyNumberFormat="0" applyAlignment="0" applyProtection="0"/>
    <xf numFmtId="0" fontId="49" fillId="0" borderId="94"/>
    <xf numFmtId="164" fontId="14" fillId="0" borderId="97">
      <alignment horizontal="left"/>
    </xf>
    <xf numFmtId="0" fontId="16" fillId="51" borderId="98" applyNumberFormat="0" applyAlignment="0" applyProtection="0"/>
    <xf numFmtId="0" fontId="18" fillId="38" borderId="99" applyNumberFormat="0" applyAlignment="0" applyProtection="0"/>
    <xf numFmtId="0" fontId="23" fillId="53" borderId="103" applyNumberFormat="0" applyFont="0" applyAlignment="0" applyProtection="0"/>
    <xf numFmtId="165" fontId="14" fillId="0" borderId="97">
      <alignment horizontal="left"/>
    </xf>
    <xf numFmtId="0" fontId="35" fillId="53" borderId="103" applyNumberFormat="0" applyFont="0" applyAlignment="0" applyProtection="0"/>
    <xf numFmtId="0" fontId="43" fillId="0" borderId="96" applyAlignment="0">
      <alignment horizontal="left"/>
    </xf>
    <xf numFmtId="165" fontId="14" fillId="0" borderId="94">
      <alignment horizontal="left"/>
    </xf>
    <xf numFmtId="164" fontId="14" fillId="0" borderId="94">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6" fillId="51" borderId="98" applyNumberFormat="0" applyAlignment="0" applyProtection="0"/>
    <xf numFmtId="0" fontId="47" fillId="56" borderId="98"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7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4" fontId="14" fillId="0" borderId="97">
      <alignment horizontal="left"/>
    </xf>
    <xf numFmtId="0" fontId="17" fillId="51" borderId="99" applyNumberFormat="0" applyAlignment="0" applyProtection="0"/>
    <xf numFmtId="0" fontId="19" fillId="0" borderId="100" applyNumberFormat="0" applyFill="0" applyAlignment="0" applyProtection="0"/>
    <xf numFmtId="0" fontId="35" fillId="53" borderId="103" applyNumberFormat="0" applyFont="0" applyAlignment="0" applyProtection="0"/>
    <xf numFmtId="173" fontId="12" fillId="55" borderId="94"/>
    <xf numFmtId="173" fontId="49" fillId="59" borderId="96">
      <alignment wrapText="1"/>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98" applyNumberFormat="0" applyAlignment="0" applyProtection="0"/>
    <xf numFmtId="0" fontId="17" fillId="51" borderId="99"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73"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18" fillId="38"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0" fontId="17" fillId="51" borderId="99" applyNumberFormat="0" applyAlignment="0" applyProtection="0"/>
    <xf numFmtId="0" fontId="44" fillId="0" borderId="102"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5" fontId="14" fillId="0" borderId="94">
      <alignment horizontal="left"/>
    </xf>
    <xf numFmtId="164" fontId="14" fillId="0" borderId="94">
      <alignment horizontal="left"/>
    </xf>
    <xf numFmtId="167" fontId="14" fillId="0" borderId="94">
      <alignment horizontal="left"/>
    </xf>
    <xf numFmtId="164" fontId="14" fillId="0" borderId="94">
      <alignment horizontal="left"/>
    </xf>
    <xf numFmtId="0" fontId="43" fillId="0" borderId="96" applyAlignment="0">
      <alignment horizontal="left"/>
    </xf>
    <xf numFmtId="0" fontId="43" fillId="0" borderId="96" applyAlignment="0">
      <alignment horizontal="left"/>
    </xf>
    <xf numFmtId="0" fontId="43" fillId="0" borderId="96" applyAlignment="0">
      <alignment horizontal="left"/>
    </xf>
    <xf numFmtId="0" fontId="43" fillId="0" borderId="96" applyAlignment="0">
      <alignment horizontal="left"/>
    </xf>
    <xf numFmtId="0" fontId="12" fillId="59" borderId="94">
      <alignment horizontal="centerContinuous" wrapText="1"/>
    </xf>
    <xf numFmtId="0" fontId="49" fillId="59" borderId="96">
      <alignment wrapText="1"/>
    </xf>
    <xf numFmtId="166" fontId="14" fillId="0" borderId="94">
      <alignment horizontal="left"/>
    </xf>
    <xf numFmtId="0" fontId="119" fillId="60" borderId="95">
      <alignment horizontal="left" vertical="top"/>
    </xf>
    <xf numFmtId="173" fontId="12" fillId="59" borderId="94">
      <alignment horizontal="centerContinuous" wrapText="1"/>
    </xf>
    <xf numFmtId="173" fontId="173" fillId="60" borderId="95">
      <alignment horizontal="left" vertical="top" wrapText="1"/>
    </xf>
    <xf numFmtId="173" fontId="49" fillId="59" borderId="96">
      <alignment wrapText="1"/>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44" fillId="0" borderId="102"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2"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7" fontId="14" fillId="0" borderId="97">
      <alignment horizontal="left"/>
    </xf>
    <xf numFmtId="164" fontId="14" fillId="0" borderId="97">
      <alignment horizontal="left"/>
    </xf>
    <xf numFmtId="0" fontId="18" fillId="38" borderId="99" applyNumberFormat="0" applyAlignment="0" applyProtection="0"/>
    <xf numFmtId="0" fontId="67" fillId="52" borderId="99" applyNumberFormat="0" applyAlignment="0" applyProtection="0"/>
    <xf numFmtId="0" fontId="35" fillId="53" borderId="103" applyNumberFormat="0" applyFont="0" applyAlignment="0" applyProtection="0"/>
    <xf numFmtId="0" fontId="44" fillId="0" borderId="101" applyNumberFormat="0" applyFill="0" applyAlignment="0" applyProtection="0"/>
    <xf numFmtId="0" fontId="35" fillId="53" borderId="103"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7" fillId="51" borderId="99" applyNumberFormat="0" applyAlignment="0" applyProtection="0"/>
    <xf numFmtId="164" fontId="14" fillId="0" borderId="97">
      <alignment horizontal="left"/>
    </xf>
    <xf numFmtId="0" fontId="23" fillId="53" borderId="103" applyNumberFormat="0" applyFont="0" applyAlignment="0" applyProtection="0"/>
    <xf numFmtId="0" fontId="35" fillId="53" borderId="103" applyNumberFormat="0" applyFont="0" applyAlignment="0" applyProtection="0"/>
    <xf numFmtId="0" fontId="49" fillId="59" borderId="96">
      <alignment wrapText="1"/>
    </xf>
    <xf numFmtId="0" fontId="43" fillId="0" borderId="96" applyAlignment="0">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5" fontId="14" fillId="0" borderId="97">
      <alignment horizontal="left"/>
    </xf>
    <xf numFmtId="0" fontId="23" fillId="53" borderId="103" applyNumberFormat="0" applyFont="0" applyAlignment="0" applyProtection="0"/>
    <xf numFmtId="165" fontId="14" fillId="0" borderId="97">
      <alignment horizontal="left"/>
    </xf>
    <xf numFmtId="0" fontId="73" fillId="53" borderId="91"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7" fontId="14" fillId="0" borderId="97">
      <alignment horizontal="left"/>
    </xf>
    <xf numFmtId="0" fontId="35" fillId="53" borderId="103" applyNumberFormat="0" applyFont="0" applyAlignment="0" applyProtection="0"/>
    <xf numFmtId="164" fontId="14" fillId="0" borderId="97">
      <alignment horizontal="left"/>
    </xf>
    <xf numFmtId="165" fontId="14" fillId="0" borderId="97">
      <alignment horizontal="left"/>
    </xf>
    <xf numFmtId="0" fontId="16" fillId="51" borderId="98" applyNumberFormat="0" applyAlignment="0" applyProtection="0"/>
    <xf numFmtId="0" fontId="17" fillId="51" borderId="99" applyNumberFormat="0" applyAlignment="0" applyProtection="0"/>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7"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86" applyNumberFormat="0" applyAlignment="0" applyProtection="0"/>
    <xf numFmtId="0" fontId="16" fillId="51" borderId="86" applyNumberFormat="0" applyAlignment="0" applyProtection="0"/>
    <xf numFmtId="0" fontId="48" fillId="56" borderId="87" applyNumberFormat="0" applyAlignment="0" applyProtection="0"/>
    <xf numFmtId="0" fontId="17" fillId="51" borderId="87" applyNumberFormat="0" applyAlignment="0" applyProtection="0"/>
    <xf numFmtId="0" fontId="23" fillId="53" borderId="103" applyNumberFormat="0" applyFon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44" fillId="0" borderId="89" applyNumberFormat="0" applyFill="0" applyAlignment="0" applyProtection="0"/>
    <xf numFmtId="0" fontId="44" fillId="0" borderId="89" applyNumberFormat="0" applyFill="0" applyAlignment="0" applyProtection="0"/>
    <xf numFmtId="0" fontId="19" fillId="0" borderId="88" applyNumberFormat="0" applyFill="0" applyAlignment="0" applyProtection="0"/>
    <xf numFmtId="0" fontId="12"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7" fontId="14" fillId="0" borderId="97">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67" fillId="52" borderId="99" applyNumberFormat="0" applyAlignment="0" applyProtection="0"/>
    <xf numFmtId="0" fontId="47" fillId="56" borderId="86" applyNumberFormat="0" applyAlignment="0" applyProtection="0"/>
    <xf numFmtId="0" fontId="48" fillId="56" borderId="87" applyNumberFormat="0" applyAlignment="0" applyProtection="0"/>
    <xf numFmtId="0" fontId="44" fillId="0" borderId="89" applyNumberFormat="0" applyFill="0" applyAlignment="0" applyProtection="0"/>
    <xf numFmtId="0" fontId="12" fillId="53" borderId="91" applyNumberFormat="0" applyFont="0" applyAlignment="0" applyProtection="0"/>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0" fontId="18" fillId="38" borderId="99" applyNumberFormat="0" applyAlignment="0" applyProtection="0"/>
    <xf numFmtId="0" fontId="35" fillId="53" borderId="91" applyNumberFormat="0" applyFont="0" applyAlignment="0" applyProtection="0"/>
    <xf numFmtId="0" fontId="23" fillId="53" borderId="91"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4" fillId="0" borderId="102" applyNumberFormat="0" applyFill="0" applyAlignment="0" applyProtection="0"/>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49" fillId="59" borderId="96">
      <alignment wrapText="1"/>
    </xf>
    <xf numFmtId="0" fontId="16" fillId="51" borderId="98" applyNumberFormat="0" applyAlignment="0" applyProtection="0"/>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4" fontId="14" fillId="0" borderId="97">
      <alignment horizontal="left"/>
    </xf>
    <xf numFmtId="0" fontId="19" fillId="0" borderId="100" applyNumberFormat="0" applyFill="0" applyAlignment="0" applyProtection="0"/>
    <xf numFmtId="164" fontId="14" fillId="0" borderId="97">
      <alignment horizontal="left"/>
    </xf>
    <xf numFmtId="164" fontId="14" fillId="0" borderId="94">
      <alignment horizontal="left"/>
    </xf>
    <xf numFmtId="0" fontId="18" fillId="38" borderId="99" applyNumberFormat="0" applyAlignment="0" applyProtection="0"/>
    <xf numFmtId="164" fontId="14" fillId="0" borderId="97">
      <alignment horizontal="left"/>
    </xf>
    <xf numFmtId="0" fontId="23" fillId="53" borderId="103" applyNumberFormat="0" applyFont="0" applyAlignment="0" applyProtection="0"/>
    <xf numFmtId="49" fontId="189" fillId="69" borderId="92">
      <alignment horizontal="center" vertical="center" wrapText="1"/>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165"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0" fontId="73" fillId="53" borderId="91" applyNumberFormat="0" applyFont="0" applyAlignment="0" applyProtection="0"/>
    <xf numFmtId="165" fontId="14" fillId="0" borderId="97">
      <alignment horizontal="left"/>
    </xf>
    <xf numFmtId="0" fontId="49" fillId="59" borderId="94"/>
    <xf numFmtId="0" fontId="49" fillId="59" borderId="94"/>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130" fillId="56" borderId="86" applyNumberFormat="0" applyAlignment="0" applyProtection="0"/>
    <xf numFmtId="0" fontId="47" fillId="56" borderId="86" applyNumberFormat="0" applyAlignment="0" applyProtection="0"/>
    <xf numFmtId="0" fontId="131" fillId="51" borderId="86" applyNumberFormat="0" applyAlignment="0" applyProtection="0"/>
    <xf numFmtId="0" fontId="135" fillId="56" borderId="87" applyNumberFormat="0" applyAlignment="0" applyProtection="0"/>
    <xf numFmtId="0" fontId="48" fillId="56" borderId="87" applyNumberFormat="0" applyAlignment="0" applyProtection="0"/>
    <xf numFmtId="0" fontId="17" fillId="51" borderId="99" applyNumberFormat="0" applyAlignment="0" applyProtection="0"/>
    <xf numFmtId="0" fontId="137" fillId="51" borderId="87" applyNumberFormat="0" applyAlignment="0" applyProtection="0"/>
    <xf numFmtId="0" fontId="43" fillId="0" borderId="96" applyAlignment="0">
      <alignment horizontal="left"/>
    </xf>
    <xf numFmtId="173" fontId="133" fillId="56" borderId="87" applyNumberFormat="0" applyAlignment="0" applyProtection="0"/>
    <xf numFmtId="0" fontId="43" fillId="0" borderId="96" applyAlignment="0">
      <alignment horizontal="left"/>
    </xf>
    <xf numFmtId="173" fontId="133" fillId="56" borderId="87" applyNumberFormat="0" applyAlignment="0" applyProtection="0"/>
    <xf numFmtId="165" fontId="14" fillId="0" borderId="97">
      <alignment horizontal="left"/>
    </xf>
    <xf numFmtId="164" fontId="14" fillId="0" borderId="97">
      <alignment horizontal="left"/>
    </xf>
    <xf numFmtId="165" fontId="14" fillId="0" borderId="97">
      <alignment horizontal="left"/>
    </xf>
    <xf numFmtId="0" fontId="16" fillId="51" borderId="98" applyNumberFormat="0" applyAlignment="0" applyProtection="0"/>
    <xf numFmtId="0" fontId="67" fillId="52" borderId="99" applyNumberFormat="0" applyAlignment="0" applyProtection="0"/>
    <xf numFmtId="0" fontId="67" fillId="52"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5" fillId="59" borderId="94">
      <alignment horizontal="left"/>
    </xf>
    <xf numFmtId="0" fontId="49" fillId="59" borderId="96">
      <alignment wrapText="1"/>
    </xf>
    <xf numFmtId="0" fontId="49" fillId="59" borderId="96">
      <alignment wrapText="1"/>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23" fillId="53" borderId="103" applyNumberFormat="0" applyFont="0" applyAlignment="0" applyProtection="0"/>
    <xf numFmtId="0" fontId="35" fillId="53" borderId="103" applyNumberFormat="0" applyFont="0" applyAlignment="0" applyProtection="0"/>
    <xf numFmtId="165" fontId="14" fillId="0" borderId="97">
      <alignment horizontal="left"/>
    </xf>
    <xf numFmtId="165" fontId="14" fillId="0" borderId="97">
      <alignment horizontal="left"/>
    </xf>
    <xf numFmtId="164" fontId="14" fillId="0" borderId="97">
      <alignment horizontal="left"/>
    </xf>
    <xf numFmtId="0" fontId="143" fillId="52" borderId="87" applyNumberFormat="0" applyAlignment="0" applyProtection="0"/>
    <xf numFmtId="0" fontId="67" fillId="52" borderId="87" applyNumberFormat="0" applyAlignment="0" applyProtection="0"/>
    <xf numFmtId="0" fontId="144" fillId="38" borderId="87" applyNumberFormat="0" applyAlignment="0" applyProtection="0"/>
    <xf numFmtId="0" fontId="44" fillId="0" borderId="89" applyNumberFormat="0" applyFill="0" applyAlignment="0" applyProtection="0"/>
    <xf numFmtId="0" fontId="122" fillId="0" borderId="89" applyNumberFormat="0" applyFill="0" applyAlignment="0" applyProtection="0"/>
    <xf numFmtId="0" fontId="145" fillId="0" borderId="89" applyNumberFormat="0" applyFill="0" applyAlignment="0" applyProtection="0"/>
    <xf numFmtId="0" fontId="146" fillId="0" borderId="89" applyNumberFormat="0" applyFill="0" applyAlignment="0" applyProtection="0"/>
    <xf numFmtId="0" fontId="10" fillId="0" borderId="89" applyNumberFormat="0" applyFill="0" applyAlignment="0" applyProtection="0"/>
    <xf numFmtId="0" fontId="10" fillId="0" borderId="89" applyNumberFormat="0" applyFill="0" applyAlignment="0" applyProtection="0"/>
    <xf numFmtId="0" fontId="147" fillId="0" borderId="88" applyNumberFormat="0" applyFill="0" applyAlignment="0" applyProtection="0"/>
    <xf numFmtId="0" fontId="12" fillId="52" borderId="91" applyNumberFormat="0" applyFont="0" applyAlignment="0" applyProtection="0"/>
    <xf numFmtId="173" fontId="162" fillId="52" borderId="87" applyNumberFormat="0" applyAlignment="0" applyProtection="0"/>
    <xf numFmtId="173" fontId="162" fillId="52" borderId="87" applyNumberFormat="0" applyAlignment="0" applyProtection="0"/>
    <xf numFmtId="173" fontId="171" fillId="53" borderId="91" applyNumberFormat="0" applyFont="0" applyAlignment="0" applyProtection="0"/>
    <xf numFmtId="173" fontId="171"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23"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12" fillId="53" borderId="91" applyNumberFormat="0" applyFont="0" applyAlignment="0" applyProtection="0"/>
    <xf numFmtId="173" fontId="172" fillId="56" borderId="86" applyNumberFormat="0" applyAlignment="0" applyProtection="0"/>
    <xf numFmtId="173" fontId="172" fillId="56" borderId="86" applyNumberForma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7" fillId="56"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7" fontId="14" fillId="0" borderId="94">
      <alignment horizontal="left"/>
    </xf>
    <xf numFmtId="164" fontId="14" fillId="0" borderId="97">
      <alignment horizontal="left"/>
    </xf>
    <xf numFmtId="0" fontId="16" fillId="51" borderId="98" applyNumberFormat="0" applyAlignment="0" applyProtection="0"/>
    <xf numFmtId="0" fontId="19" fillId="0" borderId="100" applyNumberFormat="0" applyFill="0" applyAlignment="0" applyProtection="0"/>
    <xf numFmtId="0" fontId="35" fillId="53" borderId="103" applyNumberFormat="0" applyFont="0" applyAlignment="0" applyProtection="0"/>
    <xf numFmtId="165" fontId="14" fillId="0" borderId="97">
      <alignment horizontal="left"/>
    </xf>
    <xf numFmtId="0" fontId="23" fillId="53" borderId="103" applyNumberFormat="0" applyFont="0" applyAlignment="0" applyProtection="0"/>
    <xf numFmtId="165" fontId="14" fillId="0" borderId="97">
      <alignment horizontal="left"/>
    </xf>
    <xf numFmtId="0" fontId="35" fillId="53" borderId="103"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03" fillId="0" borderId="90" applyNumberFormat="0" applyFill="0" applyAlignment="0" applyProtection="0"/>
    <xf numFmtId="173" fontId="10" fillId="0" borderId="89" applyNumberFormat="0" applyFill="0" applyAlignment="0" applyProtection="0"/>
    <xf numFmtId="173" fontId="103" fillId="0" borderId="90" applyNumberFormat="0" applyFill="0" applyAlignment="0" applyProtection="0"/>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16" fillId="51" borderId="98" applyNumberFormat="0" applyAlignment="0" applyProtection="0"/>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2"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6" fontId="14" fillId="0" borderId="94">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23" fillId="53" borderId="103" applyNumberFormat="0" applyFont="0" applyAlignment="0" applyProtection="0"/>
    <xf numFmtId="165" fontId="14" fillId="0" borderId="97">
      <alignment horizontal="left"/>
    </xf>
    <xf numFmtId="167" fontId="14" fillId="0" borderId="97">
      <alignment horizontal="left"/>
    </xf>
    <xf numFmtId="167" fontId="14" fillId="0" borderId="97">
      <alignment horizontal="left"/>
    </xf>
    <xf numFmtId="0" fontId="18" fillId="38" borderId="99" applyNumberFormat="0" applyAlignment="0" applyProtection="0"/>
    <xf numFmtId="0" fontId="35" fillId="53" borderId="91" applyNumberFormat="0" applyFont="0" applyAlignment="0" applyProtection="0"/>
    <xf numFmtId="167" fontId="14" fillId="0" borderId="97">
      <alignment horizontal="left"/>
    </xf>
    <xf numFmtId="0" fontId="23" fillId="53" borderId="103" applyNumberFormat="0" applyFont="0" applyAlignment="0" applyProtection="0"/>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0" fontId="23" fillId="53" borderId="103" applyNumberFormat="0" applyFont="0" applyAlignment="0" applyProtection="0"/>
    <xf numFmtId="164" fontId="14" fillId="0" borderId="97">
      <alignment horizontal="left"/>
    </xf>
    <xf numFmtId="0" fontId="35" fillId="53" borderId="103" applyNumberFormat="0" applyFont="0" applyAlignment="0" applyProtection="0"/>
    <xf numFmtId="0" fontId="44" fillId="0" borderId="101" applyNumberFormat="0" applyFill="0" applyAlignment="0" applyProtection="0"/>
    <xf numFmtId="165" fontId="14" fillId="0" borderId="94">
      <alignment horizontal="left"/>
    </xf>
    <xf numFmtId="165" fontId="14" fillId="0" borderId="97">
      <alignment horizontal="left"/>
    </xf>
    <xf numFmtId="164" fontId="14" fillId="0" borderId="97">
      <alignment horizontal="left"/>
    </xf>
    <xf numFmtId="0" fontId="18" fillId="38" borderId="99" applyNumberForma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7" fontId="14" fillId="0" borderId="97">
      <alignment horizontal="left"/>
    </xf>
    <xf numFmtId="0" fontId="35" fillId="53" borderId="103" applyNumberFormat="0" applyFont="0" applyAlignment="0" applyProtection="0"/>
    <xf numFmtId="167" fontId="14" fillId="0" borderId="94">
      <alignment horizontal="left"/>
    </xf>
    <xf numFmtId="164" fontId="14" fillId="0" borderId="97">
      <alignment horizontal="left"/>
    </xf>
    <xf numFmtId="165" fontId="14" fillId="0" borderId="97">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47" fillId="56" borderId="98"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8" fillId="38" borderId="99" applyNumberFormat="0" applyAlignment="0" applyProtection="0"/>
    <xf numFmtId="0" fontId="17" fillId="51"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67" fillId="52" borderId="99" applyNumberFormat="0" applyAlignment="0" applyProtection="0"/>
    <xf numFmtId="0" fontId="18" fillId="38"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44" fillId="0" borderId="102" applyNumberFormat="0" applyFill="0" applyAlignment="0" applyProtection="0"/>
    <xf numFmtId="0" fontId="44" fillId="0" borderId="102"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4" fillId="0" borderId="101" applyNumberFormat="0" applyFill="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167" fontId="14" fillId="0" borderId="97">
      <alignment horizontal="left"/>
    </xf>
    <xf numFmtId="167" fontId="14" fillId="0" borderId="97">
      <alignment horizontal="left"/>
    </xf>
    <xf numFmtId="164" fontId="14" fillId="0" borderId="97">
      <alignment horizontal="left"/>
    </xf>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7" fillId="51" borderId="99" applyNumberForma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12" fillId="59" borderId="94">
      <alignment horizontal="centerContinuous" wrapText="1"/>
    </xf>
    <xf numFmtId="173" fontId="12" fillId="59" borderId="94">
      <alignment horizontal="centerContinuous" wrapText="1"/>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7" fillId="51" borderId="99"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8" fillId="38" borderId="99" applyNumberFormat="0" applyAlignment="0" applyProtection="0"/>
    <xf numFmtId="0" fontId="18" fillId="38" borderId="99" applyNumberFormat="0" applyAlignment="0" applyProtection="0"/>
    <xf numFmtId="0" fontId="48" fillId="56" borderId="99" applyNumberFormat="0" applyAlignment="0" applyProtection="0"/>
    <xf numFmtId="0" fontId="17" fillId="51" borderId="99" applyNumberFormat="0" applyAlignment="0" applyProtection="0"/>
    <xf numFmtId="0" fontId="17" fillId="51" borderId="99"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4">
      <alignment horizontal="left"/>
    </xf>
    <xf numFmtId="167" fontId="14" fillId="0" borderId="94">
      <alignment horizontal="left"/>
    </xf>
    <xf numFmtId="165" fontId="14" fillId="0" borderId="94">
      <alignment horizontal="left"/>
    </xf>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23" fillId="53" borderId="103" applyNumberFormat="0" applyFon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0" fillId="0" borderId="89"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166" fontId="14" fillId="0" borderId="94">
      <alignment horizontal="left"/>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48" fillId="56" borderId="99" applyNumberFormat="0" applyAlignment="0" applyProtection="0"/>
    <xf numFmtId="0" fontId="231" fillId="51" borderId="87" applyNumberFormat="0" applyAlignment="0" applyProtection="0"/>
    <xf numFmtId="165" fontId="14" fillId="0" borderId="97">
      <alignment horizontal="left"/>
    </xf>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32" fillId="53" borderId="91"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0" fontId="17" fillId="51" borderId="99" applyNumberFormat="0" applyAlignment="0" applyProtection="0"/>
    <xf numFmtId="0" fontId="35" fillId="53" borderId="103" applyNumberFormat="0" applyFont="0" applyAlignment="0" applyProtection="0"/>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16" fillId="51" borderId="98" applyNumberFormat="0" applyAlignment="0" applyProtection="0"/>
    <xf numFmtId="0" fontId="23" fillId="53" borderId="103" applyNumberFormat="0" applyFont="0" applyAlignment="0" applyProtection="0"/>
    <xf numFmtId="0" fontId="19" fillId="0" borderId="100" applyNumberFormat="0" applyFill="0" applyAlignment="0" applyProtection="0"/>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67" fillId="52" borderId="99" applyNumberForma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164" fontId="14" fillId="0" borderId="97">
      <alignment horizontal="left"/>
    </xf>
    <xf numFmtId="164" fontId="14" fillId="0" borderId="97">
      <alignment horizontal="left"/>
    </xf>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23" fillId="53" borderId="103" applyNumberFormat="0" applyFont="0" applyAlignment="0" applyProtection="0"/>
    <xf numFmtId="167" fontId="14" fillId="0" borderId="97">
      <alignment horizontal="left"/>
    </xf>
    <xf numFmtId="164" fontId="14" fillId="0" borderId="97">
      <alignment horizontal="left"/>
    </xf>
    <xf numFmtId="0" fontId="12" fillId="53" borderId="91" applyNumberFormat="0" applyFont="0" applyAlignment="0" applyProtection="0"/>
    <xf numFmtId="167" fontId="14" fillId="0" borderId="97">
      <alignment horizontal="left"/>
    </xf>
    <xf numFmtId="167" fontId="14" fillId="0" borderId="97">
      <alignment horizontal="left"/>
    </xf>
    <xf numFmtId="0" fontId="119" fillId="60" borderId="93">
      <alignment horizontal="left" vertical="top" wrapText="1"/>
    </xf>
    <xf numFmtId="0" fontId="78" fillId="53" borderId="91" applyNumberFormat="0" applyFont="0" applyAlignment="0" applyProtection="0"/>
    <xf numFmtId="0" fontId="12" fillId="53" borderId="91" applyNumberFormat="0" applyFont="0" applyAlignment="0" applyProtection="0"/>
    <xf numFmtId="167" fontId="14" fillId="0" borderId="97">
      <alignment horizontal="left"/>
    </xf>
    <xf numFmtId="167"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6" fontId="14" fillId="0" borderId="94">
      <alignment horizontal="left"/>
    </xf>
    <xf numFmtId="166" fontId="14" fillId="0" borderId="94">
      <alignment horizontal="left"/>
    </xf>
    <xf numFmtId="167" fontId="14" fillId="0" borderId="94">
      <alignment horizontal="left"/>
    </xf>
    <xf numFmtId="164" fontId="14" fillId="0" borderId="94">
      <alignment horizontal="left"/>
    </xf>
    <xf numFmtId="165" fontId="14" fillId="0" borderId="94">
      <alignment horizontal="left"/>
    </xf>
    <xf numFmtId="0" fontId="43" fillId="0" borderId="96" applyAlignment="0">
      <alignment horizontal="left"/>
    </xf>
    <xf numFmtId="0" fontId="43" fillId="0" borderId="96" applyAlignment="0">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7" fillId="56"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48" fillId="56" borderId="99" applyNumberFormat="0" applyAlignment="0" applyProtection="0"/>
    <xf numFmtId="0" fontId="17" fillId="51" borderId="99" applyNumberFormat="0" applyAlignment="0" applyProtection="0"/>
    <xf numFmtId="0" fontId="16" fillId="51" borderId="98"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7"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63" fillId="59" borderId="96">
      <alignment wrapText="1"/>
    </xf>
    <xf numFmtId="167" fontId="14" fillId="0" borderId="94">
      <alignment horizontal="left"/>
    </xf>
    <xf numFmtId="166" fontId="14" fillId="0" borderId="94">
      <alignment horizontal="left"/>
    </xf>
    <xf numFmtId="165" fontId="14" fillId="0" borderId="94">
      <alignment horizontal="left"/>
    </xf>
    <xf numFmtId="165" fontId="14" fillId="0" borderId="94">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8" fillId="38" borderId="99" applyNumberFormat="0" applyAlignment="0" applyProtection="0"/>
    <xf numFmtId="0" fontId="18" fillId="38" borderId="99" applyNumberFormat="0" applyAlignment="0" applyProtection="0"/>
    <xf numFmtId="0" fontId="17" fillId="51" borderId="99"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4">
      <alignment horizontal="left"/>
    </xf>
    <xf numFmtId="166" fontId="14" fillId="0" borderId="94">
      <alignment horizontal="left"/>
    </xf>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18" fillId="38" borderId="99" applyNumberFormat="0" applyAlignment="0" applyProtection="0"/>
    <xf numFmtId="0" fontId="48" fillId="56" borderId="99" applyNumberForma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47" fillId="56"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63" fillId="59" borderId="96">
      <alignment wrapText="1"/>
    </xf>
    <xf numFmtId="0" fontId="49" fillId="0" borderId="94"/>
    <xf numFmtId="0" fontId="35" fillId="53" borderId="103" applyNumberFormat="0" applyFont="0" applyAlignment="0" applyProtection="0"/>
    <xf numFmtId="0" fontId="48" fillId="56" borderId="99" applyNumberFormat="0" applyAlignment="0" applyProtection="0"/>
    <xf numFmtId="0" fontId="35" fillId="53" borderId="103" applyNumberFormat="0" applyFont="0" applyAlignment="0" applyProtection="0"/>
    <xf numFmtId="0" fontId="48" fillId="56" borderId="99" applyNumberFormat="0" applyAlignment="0" applyProtection="0"/>
    <xf numFmtId="0" fontId="35" fillId="53" borderId="103" applyNumberFormat="0" applyFont="0" applyAlignment="0" applyProtection="0"/>
    <xf numFmtId="0" fontId="73" fillId="53" borderId="103" applyNumberFormat="0" applyFont="0" applyAlignment="0" applyProtection="0"/>
    <xf numFmtId="0" fontId="35" fillId="53" borderId="103" applyNumberFormat="0" applyFont="0" applyAlignment="0" applyProtection="0"/>
    <xf numFmtId="0" fontId="48" fillId="56" borderId="99" applyNumberFormat="0" applyAlignment="0" applyProtection="0"/>
    <xf numFmtId="165" fontId="14" fillId="0" borderId="82">
      <alignment horizontal="left"/>
    </xf>
    <xf numFmtId="165" fontId="14" fillId="0" borderId="82">
      <alignment horizontal="left"/>
    </xf>
    <xf numFmtId="165" fontId="14" fillId="0" borderId="82">
      <alignment horizontal="left"/>
    </xf>
    <xf numFmtId="166" fontId="14" fillId="0" borderId="82">
      <alignment horizontal="left"/>
    </xf>
    <xf numFmtId="166" fontId="14" fillId="0" borderId="82">
      <alignment horizontal="left"/>
    </xf>
    <xf numFmtId="166" fontId="14" fillId="0" borderId="82">
      <alignment horizontal="left"/>
    </xf>
    <xf numFmtId="167" fontId="14" fillId="0" borderId="82">
      <alignment horizontal="left"/>
    </xf>
    <xf numFmtId="167" fontId="14" fillId="0" borderId="82">
      <alignment horizontal="left"/>
    </xf>
    <xf numFmtId="167" fontId="14" fillId="0" borderId="82">
      <alignment horizontal="left"/>
    </xf>
    <xf numFmtId="164" fontId="14" fillId="0" borderId="82">
      <alignment horizontal="left"/>
    </xf>
    <xf numFmtId="164" fontId="14" fillId="0" borderId="82">
      <alignment horizontal="left"/>
    </xf>
    <xf numFmtId="164" fontId="14" fillId="0" borderId="82">
      <alignment horizontal="left"/>
    </xf>
    <xf numFmtId="165" fontId="14" fillId="0" borderId="82">
      <alignment horizontal="left"/>
    </xf>
    <xf numFmtId="165" fontId="14" fillId="0" borderId="82">
      <alignment horizontal="left"/>
    </xf>
    <xf numFmtId="165" fontId="14" fillId="0" borderId="82">
      <alignment horizontal="left"/>
    </xf>
    <xf numFmtId="166" fontId="14" fillId="0" borderId="82">
      <alignment horizontal="left"/>
    </xf>
    <xf numFmtId="166" fontId="14" fillId="0" borderId="82">
      <alignment horizontal="left"/>
    </xf>
    <xf numFmtId="166" fontId="14" fillId="0" borderId="82">
      <alignment horizontal="left"/>
    </xf>
    <xf numFmtId="167" fontId="14" fillId="0" borderId="82">
      <alignment horizontal="left"/>
    </xf>
    <xf numFmtId="167" fontId="14" fillId="0" borderId="82">
      <alignment horizontal="left"/>
    </xf>
    <xf numFmtId="167" fontId="14" fillId="0" borderId="82">
      <alignment horizontal="left"/>
    </xf>
    <xf numFmtId="164" fontId="14" fillId="0" borderId="82">
      <alignment horizontal="left"/>
    </xf>
    <xf numFmtId="164" fontId="14" fillId="0" borderId="82">
      <alignment horizontal="left"/>
    </xf>
    <xf numFmtId="164" fontId="14" fillId="0" borderId="82">
      <alignment horizontal="left"/>
    </xf>
    <xf numFmtId="0" fontId="49" fillId="0" borderId="82"/>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5" fillId="59" borderId="82">
      <alignment horizontal="left"/>
    </xf>
    <xf numFmtId="0" fontId="12" fillId="59" borderId="82">
      <alignment horizontal="centerContinuous" wrapText="1"/>
    </xf>
    <xf numFmtId="0" fontId="49" fillId="59" borderId="84">
      <alignment wrapText="1"/>
    </xf>
    <xf numFmtId="0" fontId="49" fillId="59" borderId="84">
      <alignment wrapText="1"/>
    </xf>
    <xf numFmtId="0" fontId="49" fillId="59" borderId="84">
      <alignment wrapText="1"/>
    </xf>
    <xf numFmtId="0" fontId="49" fillId="59" borderId="84">
      <alignment wrapText="1"/>
    </xf>
    <xf numFmtId="0" fontId="49" fillId="59" borderId="84">
      <alignment wrapText="1"/>
    </xf>
    <xf numFmtId="0" fontId="49" fillId="59" borderId="82"/>
    <xf numFmtId="165" fontId="14" fillId="0" borderId="82">
      <alignment horizontal="left"/>
    </xf>
    <xf numFmtId="166" fontId="14" fillId="0" borderId="82">
      <alignment horizontal="left"/>
    </xf>
    <xf numFmtId="167" fontId="14" fillId="0" borderId="82">
      <alignment horizontal="left"/>
    </xf>
    <xf numFmtId="164" fontId="14" fillId="0" borderId="82">
      <alignment horizontal="left"/>
    </xf>
    <xf numFmtId="0" fontId="119" fillId="60" borderId="81">
      <alignment horizontal="left" vertical="top" wrapText="1"/>
    </xf>
    <xf numFmtId="0" fontId="119" fillId="60" borderId="83">
      <alignment horizontal="left" vertical="top"/>
    </xf>
    <xf numFmtId="0" fontId="49" fillId="0" borderId="82"/>
    <xf numFmtId="173" fontId="12" fillId="55" borderId="82"/>
    <xf numFmtId="173" fontId="12" fillId="59" borderId="82">
      <alignment horizontal="centerContinuous" wrapText="1"/>
    </xf>
    <xf numFmtId="0" fontId="12" fillId="59" borderId="82">
      <alignment horizontal="centerContinuous" wrapText="1"/>
    </xf>
    <xf numFmtId="173" fontId="163" fillId="59" borderId="84">
      <alignment wrapText="1"/>
    </xf>
    <xf numFmtId="173" fontId="49" fillId="59" borderId="84">
      <alignment wrapText="1"/>
    </xf>
    <xf numFmtId="173" fontId="49" fillId="59" borderId="84">
      <alignment wrapText="1"/>
    </xf>
    <xf numFmtId="173" fontId="163" fillId="59" borderId="84">
      <alignment wrapText="1"/>
    </xf>
    <xf numFmtId="0" fontId="49" fillId="59" borderId="82"/>
    <xf numFmtId="173" fontId="119" fillId="60" borderId="82">
      <alignment horizontal="left" vertical="top" wrapText="1"/>
    </xf>
    <xf numFmtId="173" fontId="173" fillId="60" borderId="83">
      <alignment horizontal="left" vertical="top" wrapText="1"/>
    </xf>
    <xf numFmtId="173" fontId="12" fillId="59" borderId="82">
      <alignment horizontal="centerContinuous" wrapText="1"/>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73" fillId="53" borderId="103" applyNumberFormat="0" applyFont="0" applyAlignment="0" applyProtection="0"/>
    <xf numFmtId="0" fontId="73" fillId="53" borderId="103" applyNumberFormat="0" applyFont="0" applyAlignment="0" applyProtection="0"/>
    <xf numFmtId="0" fontId="130" fillId="56" borderId="98" applyNumberFormat="0" applyAlignment="0" applyProtection="0"/>
    <xf numFmtId="0" fontId="47" fillId="56" borderId="98" applyNumberFormat="0" applyAlignment="0" applyProtection="0"/>
    <xf numFmtId="0" fontId="131" fillId="51" borderId="98" applyNumberFormat="0" applyAlignment="0" applyProtection="0"/>
    <xf numFmtId="0" fontId="135" fillId="56" borderId="99" applyNumberFormat="0" applyAlignment="0" applyProtection="0"/>
    <xf numFmtId="0" fontId="48" fillId="56" borderId="99" applyNumberFormat="0" applyAlignment="0" applyProtection="0"/>
    <xf numFmtId="0" fontId="137" fillId="51" borderId="99" applyNumberFormat="0" applyAlignment="0" applyProtection="0"/>
    <xf numFmtId="173" fontId="133" fillId="56" borderId="99" applyNumberFormat="0" applyAlignment="0" applyProtection="0"/>
    <xf numFmtId="173" fontId="133" fillId="56" borderId="99" applyNumberFormat="0" applyAlignment="0" applyProtection="0"/>
    <xf numFmtId="0" fontId="143" fillId="52" borderId="99" applyNumberFormat="0" applyAlignment="0" applyProtection="0"/>
    <xf numFmtId="0" fontId="67" fillId="52" borderId="99" applyNumberFormat="0" applyAlignment="0" applyProtection="0"/>
    <xf numFmtId="0" fontId="144" fillId="38" borderId="99" applyNumberFormat="0" applyAlignment="0" applyProtection="0"/>
    <xf numFmtId="0" fontId="44" fillId="0" borderId="101" applyNumberFormat="0" applyFill="0" applyAlignment="0" applyProtection="0"/>
    <xf numFmtId="0" fontId="122" fillId="0" borderId="101" applyNumberFormat="0" applyFill="0" applyAlignment="0" applyProtection="0"/>
    <xf numFmtId="0" fontId="145" fillId="0" borderId="101" applyNumberFormat="0" applyFill="0" applyAlignment="0" applyProtection="0"/>
    <xf numFmtId="0" fontId="146" fillId="0" borderId="101" applyNumberFormat="0" applyFill="0" applyAlignment="0" applyProtection="0"/>
    <xf numFmtId="0" fontId="10" fillId="0" borderId="101" applyNumberFormat="0" applyFill="0" applyAlignment="0" applyProtection="0"/>
    <xf numFmtId="0" fontId="10" fillId="0" borderId="101" applyNumberFormat="0" applyFill="0" applyAlignment="0" applyProtection="0"/>
    <xf numFmtId="0" fontId="147" fillId="0" borderId="100" applyNumberFormat="0" applyFill="0" applyAlignment="0" applyProtection="0"/>
    <xf numFmtId="0" fontId="12" fillId="52" borderId="103" applyNumberFormat="0" applyFont="0" applyAlignment="0" applyProtection="0"/>
    <xf numFmtId="173" fontId="162" fillId="52" borderId="99" applyNumberFormat="0" applyAlignment="0" applyProtection="0"/>
    <xf numFmtId="173" fontId="162" fillId="52" borderId="99" applyNumberFormat="0" applyAlignment="0" applyProtection="0"/>
    <xf numFmtId="173" fontId="171" fillId="53" borderId="103" applyNumberFormat="0" applyFont="0" applyAlignment="0" applyProtection="0"/>
    <xf numFmtId="173" fontId="171" fillId="53" borderId="103" applyNumberFormat="0" applyFont="0" applyAlignment="0" applyProtection="0"/>
    <xf numFmtId="0" fontId="32" fillId="53" borderId="103" applyNumberFormat="0" applyFont="0" applyAlignment="0" applyProtection="0"/>
    <xf numFmtId="0" fontId="32" fillId="53" borderId="103" applyNumberFormat="0" applyFont="0" applyAlignment="0" applyProtection="0"/>
    <xf numFmtId="0" fontId="23" fillId="53" borderId="103" applyNumberFormat="0" applyFont="0" applyAlignment="0" applyProtection="0"/>
    <xf numFmtId="0" fontId="32" fillId="53" borderId="103" applyNumberFormat="0" applyFont="0" applyAlignment="0" applyProtection="0"/>
    <xf numFmtId="0" fontId="32" fillId="53" borderId="103" applyNumberFormat="0" applyFont="0" applyAlignment="0" applyProtection="0"/>
    <xf numFmtId="0" fontId="12" fillId="53" borderId="103" applyNumberFormat="0" applyFont="0" applyAlignment="0" applyProtection="0"/>
    <xf numFmtId="173" fontId="172" fillId="56" borderId="98" applyNumberFormat="0" applyAlignment="0" applyProtection="0"/>
    <xf numFmtId="173" fontId="172" fillId="56" borderId="98" applyNumberFormat="0" applyAlignment="0" applyProtection="0"/>
    <xf numFmtId="173" fontId="103" fillId="0" borderId="102" applyNumberFormat="0" applyFill="0" applyAlignment="0" applyProtection="0"/>
    <xf numFmtId="173" fontId="10" fillId="0" borderId="101" applyNumberFormat="0" applyFill="0" applyAlignment="0" applyProtection="0"/>
    <xf numFmtId="173" fontId="103" fillId="0" borderId="102" applyNumberFormat="0" applyFill="0" applyAlignment="0" applyProtection="0"/>
    <xf numFmtId="0" fontId="35" fillId="53" borderId="103" applyNumberFormat="0" applyFont="0" applyAlignment="0" applyProtection="0"/>
    <xf numFmtId="0" fontId="47" fillId="51" borderId="98" applyNumberFormat="0" applyAlignment="0" applyProtection="0"/>
    <xf numFmtId="0" fontId="47" fillId="51" borderId="98" applyNumberFormat="0" applyAlignment="0" applyProtection="0"/>
    <xf numFmtId="0" fontId="231" fillId="51" borderId="99" applyNumberFormat="0" applyAlignment="0" applyProtection="0"/>
    <xf numFmtId="0" fontId="231" fillId="51" borderId="99" applyNumberFormat="0" applyAlignment="0" applyProtection="0"/>
    <xf numFmtId="0" fontId="231" fillId="51" borderId="99" applyNumberFormat="0" applyAlignment="0" applyProtection="0"/>
    <xf numFmtId="0" fontId="67" fillId="38" borderId="99" applyNumberFormat="0" applyAlignment="0" applyProtection="0"/>
    <xf numFmtId="0" fontId="67" fillId="38" borderId="99" applyNumberFormat="0" applyAlignment="0" applyProtection="0"/>
    <xf numFmtId="0" fontId="67" fillId="38" borderId="99" applyNumberFormat="0" applyAlignment="0" applyProtection="0"/>
    <xf numFmtId="0" fontId="44" fillId="0" borderId="100" applyNumberFormat="0" applyFill="0" applyAlignment="0" applyProtection="0"/>
    <xf numFmtId="0" fontId="44" fillId="0" borderId="100" applyNumberFormat="0" applyFill="0" applyAlignment="0" applyProtection="0"/>
    <xf numFmtId="0" fontId="10" fillId="0" borderId="101" applyNumberFormat="0" applyFill="0" applyAlignment="0" applyProtection="0"/>
    <xf numFmtId="0" fontId="12" fillId="53" borderId="103" applyNumberFormat="0" applyFont="0" applyAlignment="0" applyProtection="0"/>
    <xf numFmtId="0" fontId="12" fillId="53" borderId="103" applyNumberFormat="0" applyFont="0" applyAlignment="0" applyProtection="0"/>
    <xf numFmtId="0" fontId="47" fillId="51" borderId="98" applyNumberFormat="0" applyAlignment="0" applyProtection="0"/>
    <xf numFmtId="0" fontId="47" fillId="51" borderId="98" applyNumberFormat="0" applyAlignment="0" applyProtection="0"/>
    <xf numFmtId="0" fontId="231" fillId="51" borderId="99" applyNumberFormat="0" applyAlignment="0" applyProtection="0"/>
    <xf numFmtId="0" fontId="231" fillId="51" borderId="99" applyNumberFormat="0" applyAlignment="0" applyProtection="0"/>
    <xf numFmtId="0" fontId="231" fillId="51" borderId="99" applyNumberFormat="0" applyAlignment="0" applyProtection="0"/>
    <xf numFmtId="0" fontId="67" fillId="38" borderId="99" applyNumberFormat="0" applyAlignment="0" applyProtection="0"/>
    <xf numFmtId="0" fontId="67" fillId="38" borderId="99" applyNumberFormat="0" applyAlignment="0" applyProtection="0"/>
    <xf numFmtId="0" fontId="67" fillId="38" borderId="99" applyNumberFormat="0" applyAlignment="0" applyProtection="0"/>
    <xf numFmtId="0" fontId="44" fillId="0" borderId="100" applyNumberFormat="0" applyFill="0" applyAlignment="0" applyProtection="0"/>
    <xf numFmtId="0" fontId="44" fillId="0" borderId="100" applyNumberFormat="0" applyFill="0" applyAlignment="0" applyProtection="0"/>
    <xf numFmtId="0" fontId="12" fillId="53" borderId="103" applyNumberFormat="0" applyFont="0" applyAlignment="0" applyProtection="0"/>
    <xf numFmtId="0" fontId="12" fillId="53" borderId="103" applyNumberFormat="0" applyFont="0" applyAlignment="0" applyProtection="0"/>
    <xf numFmtId="0" fontId="32" fillId="53" borderId="103" applyNumberFormat="0" applyFont="0" applyAlignment="0" applyProtection="0"/>
    <xf numFmtId="0" fontId="16" fillId="51"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2" fillId="53" borderId="103" applyNumberFormat="0" applyFont="0" applyAlignment="0" applyProtection="0"/>
    <xf numFmtId="0" fontId="78" fillId="53" borderId="103" applyNumberFormat="0" applyFont="0" applyAlignment="0" applyProtection="0"/>
    <xf numFmtId="0" fontId="12" fillId="53" borderId="103" applyNumberFormat="0" applyFont="0" applyAlignment="0" applyProtection="0"/>
    <xf numFmtId="165" fontId="14" fillId="0" borderId="106">
      <alignment horizontal="left"/>
    </xf>
    <xf numFmtId="165" fontId="14" fillId="0" borderId="106">
      <alignment horizontal="left"/>
    </xf>
    <xf numFmtId="165" fontId="14" fillId="0" borderId="106">
      <alignment horizontal="left"/>
    </xf>
    <xf numFmtId="166" fontId="14" fillId="0" borderId="106">
      <alignment horizontal="left"/>
    </xf>
    <xf numFmtId="166" fontId="14" fillId="0" borderId="106">
      <alignment horizontal="left"/>
    </xf>
    <xf numFmtId="166" fontId="14" fillId="0" borderId="106">
      <alignment horizontal="left"/>
    </xf>
    <xf numFmtId="167" fontId="14" fillId="0" borderId="106">
      <alignment horizontal="left"/>
    </xf>
    <xf numFmtId="167" fontId="14" fillId="0" borderId="106">
      <alignment horizontal="left"/>
    </xf>
    <xf numFmtId="167" fontId="14" fillId="0" borderId="106">
      <alignment horizontal="left"/>
    </xf>
    <xf numFmtId="164" fontId="14" fillId="0" borderId="106">
      <alignment horizontal="left"/>
    </xf>
    <xf numFmtId="164" fontId="14" fillId="0" borderId="106">
      <alignment horizontal="left"/>
    </xf>
    <xf numFmtId="164" fontId="14" fillId="0" borderId="106">
      <alignment horizontal="left"/>
    </xf>
    <xf numFmtId="165" fontId="14" fillId="0" borderId="106">
      <alignment horizontal="left"/>
    </xf>
    <xf numFmtId="165" fontId="14" fillId="0" borderId="106">
      <alignment horizontal="left"/>
    </xf>
    <xf numFmtId="165" fontId="14" fillId="0" borderId="106">
      <alignment horizontal="left"/>
    </xf>
    <xf numFmtId="166" fontId="14" fillId="0" borderId="106">
      <alignment horizontal="left"/>
    </xf>
    <xf numFmtId="166" fontId="14" fillId="0" borderId="106">
      <alignment horizontal="left"/>
    </xf>
    <xf numFmtId="166" fontId="14" fillId="0" borderId="106">
      <alignment horizontal="left"/>
    </xf>
    <xf numFmtId="167" fontId="14" fillId="0" borderId="106">
      <alignment horizontal="left"/>
    </xf>
    <xf numFmtId="167" fontId="14" fillId="0" borderId="106">
      <alignment horizontal="left"/>
    </xf>
    <xf numFmtId="167" fontId="14" fillId="0" borderId="106">
      <alignment horizontal="left"/>
    </xf>
    <xf numFmtId="164" fontId="14" fillId="0" borderId="106">
      <alignment horizontal="left"/>
    </xf>
    <xf numFmtId="164" fontId="14" fillId="0" borderId="106">
      <alignment horizontal="left"/>
    </xf>
    <xf numFmtId="164" fontId="14" fillId="0" borderId="106">
      <alignment horizontal="left"/>
    </xf>
    <xf numFmtId="0" fontId="49" fillId="0" borderId="106"/>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5" fillId="59" borderId="106">
      <alignment horizontal="left"/>
    </xf>
    <xf numFmtId="0" fontId="12" fillId="59" borderId="106">
      <alignment horizontal="centerContinuous" wrapText="1"/>
    </xf>
    <xf numFmtId="0" fontId="49" fillId="59" borderId="108">
      <alignment wrapText="1"/>
    </xf>
    <xf numFmtId="0" fontId="49" fillId="59" borderId="108">
      <alignment wrapText="1"/>
    </xf>
    <xf numFmtId="0" fontId="49" fillId="59" borderId="108">
      <alignment wrapText="1"/>
    </xf>
    <xf numFmtId="0" fontId="49" fillId="59" borderId="108">
      <alignment wrapText="1"/>
    </xf>
    <xf numFmtId="0" fontId="49" fillId="59" borderId="108">
      <alignment wrapText="1"/>
    </xf>
    <xf numFmtId="0" fontId="49" fillId="59" borderId="106"/>
    <xf numFmtId="165" fontId="14" fillId="0" borderId="106">
      <alignment horizontal="left"/>
    </xf>
    <xf numFmtId="166" fontId="14" fillId="0" borderId="106">
      <alignment horizontal="left"/>
    </xf>
    <xf numFmtId="167" fontId="14" fillId="0" borderId="106">
      <alignment horizontal="left"/>
    </xf>
    <xf numFmtId="164" fontId="14" fillId="0" borderId="106">
      <alignment horizontal="left"/>
    </xf>
    <xf numFmtId="0" fontId="119" fillId="60" borderId="105">
      <alignment horizontal="left" vertical="top" wrapText="1"/>
    </xf>
    <xf numFmtId="0" fontId="119" fillId="60" borderId="107">
      <alignment horizontal="left" vertical="top"/>
    </xf>
    <xf numFmtId="0" fontId="49" fillId="0" borderId="106"/>
    <xf numFmtId="173" fontId="12" fillId="55" borderId="106"/>
    <xf numFmtId="173" fontId="12" fillId="59" borderId="106">
      <alignment horizontal="centerContinuous" wrapText="1"/>
    </xf>
    <xf numFmtId="0" fontId="12" fillId="59" borderId="106">
      <alignment horizontal="centerContinuous" wrapText="1"/>
    </xf>
    <xf numFmtId="173" fontId="163" fillId="59" borderId="108">
      <alignment wrapText="1"/>
    </xf>
    <xf numFmtId="173" fontId="49" fillId="59" borderId="108">
      <alignment wrapText="1"/>
    </xf>
    <xf numFmtId="173" fontId="49" fillId="59" borderId="108">
      <alignment wrapText="1"/>
    </xf>
    <xf numFmtId="173" fontId="163" fillId="59" borderId="108">
      <alignment wrapText="1"/>
    </xf>
    <xf numFmtId="0" fontId="49" fillId="59" borderId="106"/>
    <xf numFmtId="173" fontId="119" fillId="60" borderId="106">
      <alignment horizontal="left" vertical="top" wrapText="1"/>
    </xf>
    <xf numFmtId="173" fontId="173" fillId="60" borderId="107">
      <alignment horizontal="left" vertical="top" wrapText="1"/>
    </xf>
    <xf numFmtId="173" fontId="12" fillId="59" borderId="106">
      <alignment horizontal="centerContinuous" wrapText="1"/>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165" fontId="14" fillId="0" borderId="109">
      <alignment horizontal="left"/>
    </xf>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73" fontId="119" fillId="60" borderId="106">
      <alignment horizontal="left" vertical="top" wrapText="1"/>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47" fillId="56"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0" fontId="35" fillId="53" borderId="115" applyNumberFormat="0" applyFont="0" applyAlignment="0" applyProtection="0"/>
    <xf numFmtId="0" fontId="7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4" fontId="14" fillId="0" borderId="106">
      <alignment horizontal="left"/>
    </xf>
    <xf numFmtId="165" fontId="14" fillId="0" borderId="109">
      <alignment horizontal="left"/>
    </xf>
    <xf numFmtId="164" fontId="14" fillId="0" borderId="109">
      <alignment horizontal="left"/>
    </xf>
    <xf numFmtId="0" fontId="18" fillId="38" borderId="111" applyNumberFormat="0" applyAlignment="0" applyProtection="0"/>
    <xf numFmtId="0" fontId="49" fillId="0" borderId="106"/>
    <xf numFmtId="164" fontId="14" fillId="0" borderId="109">
      <alignment horizontal="left"/>
    </xf>
    <xf numFmtId="0" fontId="16" fillId="51" borderId="110" applyNumberFormat="0" applyAlignment="0" applyProtection="0"/>
    <xf numFmtId="0" fontId="18" fillId="38" borderId="111" applyNumberFormat="0" applyAlignment="0" applyProtection="0"/>
    <xf numFmtId="0" fontId="23" fillId="53" borderId="115" applyNumberFormat="0" applyFont="0" applyAlignment="0" applyProtection="0"/>
    <xf numFmtId="165" fontId="14" fillId="0" borderId="109">
      <alignment horizontal="left"/>
    </xf>
    <xf numFmtId="0" fontId="35" fillId="53" borderId="115" applyNumberFormat="0" applyFont="0" applyAlignment="0" applyProtection="0"/>
    <xf numFmtId="0" fontId="43" fillId="0" borderId="108" applyAlignment="0">
      <alignment horizontal="left"/>
    </xf>
    <xf numFmtId="165" fontId="14" fillId="0" borderId="106">
      <alignment horizontal="left"/>
    </xf>
    <xf numFmtId="164" fontId="14" fillId="0" borderId="106">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6" fillId="51" borderId="110" applyNumberFormat="0" applyAlignment="0" applyProtection="0"/>
    <xf numFmtId="0" fontId="47" fillId="56" borderId="110"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7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4" fontId="14" fillId="0" borderId="109">
      <alignment horizontal="left"/>
    </xf>
    <xf numFmtId="0" fontId="17" fillId="51" borderId="111" applyNumberFormat="0" applyAlignment="0" applyProtection="0"/>
    <xf numFmtId="0" fontId="19" fillId="0" borderId="112" applyNumberFormat="0" applyFill="0" applyAlignment="0" applyProtection="0"/>
    <xf numFmtId="0" fontId="35" fillId="53" borderId="115" applyNumberFormat="0" applyFont="0" applyAlignment="0" applyProtection="0"/>
    <xf numFmtId="173" fontId="12" fillId="55" borderId="106"/>
    <xf numFmtId="173" fontId="49" fillId="59" borderId="108">
      <alignment wrapText="1"/>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47" fillId="56" borderId="110" applyNumberFormat="0" applyAlignment="0" applyProtection="0"/>
    <xf numFmtId="0" fontId="17" fillId="51" borderId="111"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73"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0" fontId="17" fillId="51" borderId="111" applyNumberFormat="0" applyAlignment="0" applyProtection="0"/>
    <xf numFmtId="0" fontId="44" fillId="0" borderId="114"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165" fontId="14" fillId="0" borderId="106">
      <alignment horizontal="left"/>
    </xf>
    <xf numFmtId="164" fontId="14" fillId="0" borderId="106">
      <alignment horizontal="left"/>
    </xf>
    <xf numFmtId="167" fontId="14" fillId="0" borderId="106">
      <alignment horizontal="left"/>
    </xf>
    <xf numFmtId="164" fontId="14" fillId="0" borderId="106">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12" fillId="59" borderId="106">
      <alignment horizontal="centerContinuous" wrapText="1"/>
    </xf>
    <xf numFmtId="0" fontId="49" fillId="59" borderId="108">
      <alignment wrapText="1"/>
    </xf>
    <xf numFmtId="166" fontId="14" fillId="0" borderId="106">
      <alignment horizontal="left"/>
    </xf>
    <xf numFmtId="0" fontId="119" fillId="60" borderId="107">
      <alignment horizontal="left" vertical="top"/>
    </xf>
    <xf numFmtId="173" fontId="12" fillId="59" borderId="106">
      <alignment horizontal="centerContinuous" wrapText="1"/>
    </xf>
    <xf numFmtId="173" fontId="173" fillId="60" borderId="107">
      <alignment horizontal="left" vertical="top" wrapText="1"/>
    </xf>
    <xf numFmtId="173" fontId="49" fillId="59" borderId="108">
      <alignment wrapText="1"/>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44" fillId="0" borderId="114"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12"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7" fontId="14" fillId="0" borderId="109">
      <alignment horizontal="left"/>
    </xf>
    <xf numFmtId="164" fontId="14" fillId="0" borderId="109">
      <alignment horizontal="left"/>
    </xf>
    <xf numFmtId="0" fontId="18" fillId="38" borderId="111" applyNumberFormat="0" applyAlignment="0" applyProtection="0"/>
    <xf numFmtId="0" fontId="67" fillId="52" borderId="111" applyNumberFormat="0" applyAlignment="0" applyProtection="0"/>
    <xf numFmtId="0" fontId="35" fillId="53" borderId="115" applyNumberFormat="0" applyFont="0" applyAlignment="0" applyProtection="0"/>
    <xf numFmtId="0" fontId="44" fillId="0" borderId="113" applyNumberFormat="0" applyFill="0" applyAlignment="0" applyProtection="0"/>
    <xf numFmtId="0" fontId="35" fillId="53" borderId="115" applyNumberFormat="0" applyFont="0" applyAlignment="0" applyProtection="0"/>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7" fillId="51" borderId="111" applyNumberFormat="0" applyAlignment="0" applyProtection="0"/>
    <xf numFmtId="164" fontId="14" fillId="0" borderId="109">
      <alignment horizontal="left"/>
    </xf>
    <xf numFmtId="0" fontId="23" fillId="53" borderId="115" applyNumberFormat="0" applyFont="0" applyAlignment="0" applyProtection="0"/>
    <xf numFmtId="0" fontId="35" fillId="53" borderId="115" applyNumberFormat="0" applyFont="0" applyAlignment="0" applyProtection="0"/>
    <xf numFmtId="0" fontId="49" fillId="59" borderId="108">
      <alignment wrapText="1"/>
    </xf>
    <xf numFmtId="0" fontId="43" fillId="0" borderId="108" applyAlignment="0">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7" fontId="14" fillId="0" borderId="109">
      <alignment horizontal="left"/>
    </xf>
    <xf numFmtId="0" fontId="35" fillId="53" borderId="115" applyNumberFormat="0" applyFont="0" applyAlignment="0" applyProtection="0"/>
    <xf numFmtId="164" fontId="14" fillId="0" borderId="109">
      <alignment horizontal="left"/>
    </xf>
    <xf numFmtId="165" fontId="14" fillId="0" borderId="109">
      <alignment horizontal="left"/>
    </xf>
    <xf numFmtId="0" fontId="16" fillId="51" borderId="110" applyNumberFormat="0" applyAlignment="0" applyProtection="0"/>
    <xf numFmtId="0" fontId="17" fillId="51" borderId="111" applyNumberFormat="0" applyAlignment="0" applyProtection="0"/>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7"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23" fillId="53" borderId="115" applyNumberFormat="0" applyFon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7"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67" fillId="52" borderId="111" applyNumberFormat="0" applyAlignment="0" applyProtection="0"/>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0" fontId="18" fillId="38" borderId="111" applyNumberFormat="0" applyAlignment="0" applyProtection="0"/>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4" fillId="0" borderId="114" applyNumberFormat="0" applyFill="0" applyAlignment="0" applyProtection="0"/>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49" fillId="59" borderId="108">
      <alignment wrapText="1"/>
    </xf>
    <xf numFmtId="0" fontId="16" fillId="51" borderId="110" applyNumberFormat="0" applyAlignment="0" applyProtection="0"/>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4" fontId="14" fillId="0" borderId="109">
      <alignment horizontal="left"/>
    </xf>
    <xf numFmtId="0" fontId="19" fillId="0" borderId="112" applyNumberFormat="0" applyFill="0" applyAlignment="0" applyProtection="0"/>
    <xf numFmtId="164" fontId="14" fillId="0" borderId="109">
      <alignment horizontal="left"/>
    </xf>
    <xf numFmtId="164" fontId="14" fillId="0" borderId="106">
      <alignment horizontal="left"/>
    </xf>
    <xf numFmtId="0" fontId="18" fillId="38" borderId="111" applyNumberFormat="0" applyAlignment="0" applyProtection="0"/>
    <xf numFmtId="164"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165" fontId="14" fillId="0" borderId="109">
      <alignment horizontal="left"/>
    </xf>
    <xf numFmtId="0" fontId="49" fillId="59" borderId="106"/>
    <xf numFmtId="0" fontId="49" fillId="59" borderId="106"/>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17" fillId="51" borderId="111" applyNumberFormat="0" applyAlignment="0" applyProtection="0"/>
    <xf numFmtId="0" fontId="43" fillId="0" borderId="108" applyAlignment="0">
      <alignment horizontal="left"/>
    </xf>
    <xf numFmtId="0" fontId="43" fillId="0" borderId="108" applyAlignment="0">
      <alignment horizontal="left"/>
    </xf>
    <xf numFmtId="165" fontId="14" fillId="0" borderId="109">
      <alignment horizontal="left"/>
    </xf>
    <xf numFmtId="164" fontId="14" fillId="0" borderId="109">
      <alignment horizontal="left"/>
    </xf>
    <xf numFmtId="165" fontId="14" fillId="0" borderId="109">
      <alignment horizontal="left"/>
    </xf>
    <xf numFmtId="0" fontId="16" fillId="51" borderId="110" applyNumberFormat="0" applyAlignment="0" applyProtection="0"/>
    <xf numFmtId="0" fontId="67" fillId="52" borderId="111" applyNumberFormat="0" applyAlignment="0" applyProtection="0"/>
    <xf numFmtId="0" fontId="67" fillId="52"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5" fillId="59" borderId="106">
      <alignment horizontal="left"/>
    </xf>
    <xf numFmtId="0" fontId="49" fillId="59" borderId="108">
      <alignment wrapText="1"/>
    </xf>
    <xf numFmtId="0" fontId="49" fillId="59" borderId="108">
      <alignment wrapText="1"/>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23" fillId="53" borderId="115" applyNumberFormat="0" applyFont="0" applyAlignment="0" applyProtection="0"/>
    <xf numFmtId="0" fontId="35" fillId="53" borderId="115" applyNumberFormat="0" applyFont="0" applyAlignment="0" applyProtection="0"/>
    <xf numFmtId="165" fontId="14" fillId="0" borderId="109">
      <alignment horizontal="left"/>
    </xf>
    <xf numFmtId="165"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7" fillId="56"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7" fontId="14" fillId="0" borderId="106">
      <alignment horizontal="left"/>
    </xf>
    <xf numFmtId="164" fontId="14" fillId="0" borderId="109">
      <alignment horizontal="left"/>
    </xf>
    <xf numFmtId="0" fontId="16" fillId="51" borderId="110" applyNumberFormat="0" applyAlignment="0" applyProtection="0"/>
    <xf numFmtId="0" fontId="19" fillId="0" borderId="112" applyNumberFormat="0" applyFill="0" applyAlignment="0" applyProtection="0"/>
    <xf numFmtId="0" fontId="35" fillId="53" borderId="115" applyNumberFormat="0" applyFont="0" applyAlignment="0" applyProtection="0"/>
    <xf numFmtId="165" fontId="14" fillId="0" borderId="109">
      <alignment horizontal="left"/>
    </xf>
    <xf numFmtId="0" fontId="23" fillId="53" borderId="115" applyNumberFormat="0" applyFont="0" applyAlignment="0" applyProtection="0"/>
    <xf numFmtId="165" fontId="14" fillId="0" borderId="109">
      <alignment horizontal="left"/>
    </xf>
    <xf numFmtId="0" fontId="35"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16" fillId="51" borderId="110" applyNumberFormat="0" applyAlignment="0" applyProtection="0"/>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2"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6" fontId="14" fillId="0" borderId="106">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167" fontId="14" fillId="0" borderId="109">
      <alignment horizontal="left"/>
    </xf>
    <xf numFmtId="0" fontId="18" fillId="38" borderId="111" applyNumberFormat="0" applyAlignment="0" applyProtection="0"/>
    <xf numFmtId="167" fontId="14" fillId="0" borderId="109">
      <alignment horizontal="left"/>
    </xf>
    <xf numFmtId="0" fontId="23" fillId="53" borderId="115" applyNumberFormat="0" applyFont="0" applyAlignment="0" applyProtection="0"/>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0" fontId="23" fillId="53" borderId="115" applyNumberFormat="0" applyFont="0" applyAlignment="0" applyProtection="0"/>
    <xf numFmtId="164" fontId="14" fillId="0" borderId="109">
      <alignment horizontal="left"/>
    </xf>
    <xf numFmtId="0" fontId="35" fillId="53" borderId="115" applyNumberFormat="0" applyFont="0" applyAlignment="0" applyProtection="0"/>
    <xf numFmtId="0" fontId="44" fillId="0" borderId="113" applyNumberFormat="0" applyFill="0" applyAlignment="0" applyProtection="0"/>
    <xf numFmtId="165" fontId="14" fillId="0" borderId="106">
      <alignment horizontal="left"/>
    </xf>
    <xf numFmtId="165" fontId="14" fillId="0" borderId="109">
      <alignment horizontal="left"/>
    </xf>
    <xf numFmtId="164" fontId="14" fillId="0" borderId="109">
      <alignment horizontal="left"/>
    </xf>
    <xf numFmtId="0" fontId="18" fillId="38" borderId="111" applyNumberForma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7" fontId="14" fillId="0" borderId="109">
      <alignment horizontal="left"/>
    </xf>
    <xf numFmtId="0" fontId="35" fillId="53" borderId="115" applyNumberFormat="0" applyFont="0" applyAlignment="0" applyProtection="0"/>
    <xf numFmtId="167" fontId="14" fillId="0" borderId="106">
      <alignment horizontal="left"/>
    </xf>
    <xf numFmtId="164" fontId="14" fillId="0" borderId="109">
      <alignment horizontal="left"/>
    </xf>
    <xf numFmtId="165" fontId="14" fillId="0" borderId="109">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47" fillId="56" borderId="110"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8" fillId="38" borderId="111" applyNumberFormat="0" applyAlignment="0" applyProtection="0"/>
    <xf numFmtId="0" fontId="17" fillId="51"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67" fillId="52" borderId="111" applyNumberFormat="0" applyAlignment="0" applyProtection="0"/>
    <xf numFmtId="0" fontId="18" fillId="38"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44" fillId="0" borderId="114" applyNumberFormat="0" applyFill="0" applyAlignment="0" applyProtection="0"/>
    <xf numFmtId="0" fontId="44" fillId="0" borderId="114"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4" fillId="0" borderId="113" applyNumberFormat="0" applyFill="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167" fontId="14" fillId="0" borderId="109">
      <alignment horizontal="left"/>
    </xf>
    <xf numFmtId="167" fontId="14" fillId="0" borderId="109">
      <alignment horizontal="left"/>
    </xf>
    <xf numFmtId="164" fontId="14" fillId="0" borderId="109">
      <alignment horizontal="left"/>
    </xf>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7" fillId="51" borderId="111" applyNumberForma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12" fillId="59" borderId="106">
      <alignment horizontal="centerContinuous" wrapText="1"/>
    </xf>
    <xf numFmtId="173" fontId="12" fillId="59" borderId="106">
      <alignment horizontal="centerContinuous" wrapText="1"/>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7" fillId="51" borderId="111"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8" fillId="38" borderId="111" applyNumberFormat="0" applyAlignment="0" applyProtection="0"/>
    <xf numFmtId="0" fontId="18" fillId="38" borderId="111" applyNumberFormat="0" applyAlignment="0" applyProtection="0"/>
    <xf numFmtId="0" fontId="48" fillId="56" borderId="111" applyNumberFormat="0" applyAlignment="0" applyProtection="0"/>
    <xf numFmtId="0" fontId="17" fillId="51" borderId="111" applyNumberFormat="0" applyAlignment="0" applyProtection="0"/>
    <xf numFmtId="0" fontId="17" fillId="51" borderId="111"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6">
      <alignment horizontal="left"/>
    </xf>
    <xf numFmtId="167" fontId="14" fillId="0" borderId="106">
      <alignment horizontal="left"/>
    </xf>
    <xf numFmtId="165" fontId="14" fillId="0" borderId="106">
      <alignment horizontal="left"/>
    </xf>
    <xf numFmtId="0" fontId="23" fillId="53" borderId="115" applyNumberFormat="0" applyFont="0" applyAlignment="0" applyProtection="0"/>
    <xf numFmtId="166" fontId="14" fillId="0" borderId="106">
      <alignment horizontal="left"/>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8" fillId="56" borderId="111" applyNumberForma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0" fontId="17" fillId="51" borderId="111" applyNumberFormat="0" applyAlignment="0" applyProtection="0"/>
    <xf numFmtId="0" fontId="35" fillId="53" borderId="115" applyNumberFormat="0" applyFont="0" applyAlignment="0" applyProtection="0"/>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16" fillId="51" borderId="110" applyNumberFormat="0" applyAlignment="0" applyProtection="0"/>
    <xf numFmtId="0" fontId="23" fillId="53" borderId="115" applyNumberFormat="0" applyFont="0" applyAlignment="0" applyProtection="0"/>
    <xf numFmtId="0" fontId="19" fillId="0" borderId="112" applyNumberFormat="0" applyFill="0" applyAlignment="0" applyProtection="0"/>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67" fillId="52" borderId="111" applyNumberForma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164"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23" fillId="53" borderId="115" applyNumberFormat="0" applyFont="0" applyAlignment="0" applyProtection="0"/>
    <xf numFmtId="167" fontId="14" fillId="0" borderId="109">
      <alignment horizontal="left"/>
    </xf>
    <xf numFmtId="164" fontId="14" fillId="0" borderId="109">
      <alignment horizontal="left"/>
    </xf>
    <xf numFmtId="167" fontId="14" fillId="0" borderId="109">
      <alignment horizontal="left"/>
    </xf>
    <xf numFmtId="167" fontId="14" fillId="0" borderId="109">
      <alignment horizontal="left"/>
    </xf>
    <xf numFmtId="0" fontId="119" fillId="60" borderId="105">
      <alignment horizontal="left" vertical="top" wrapText="1"/>
    </xf>
    <xf numFmtId="167" fontId="14" fillId="0" borderId="109">
      <alignment horizontal="left"/>
    </xf>
    <xf numFmtId="167"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6">
      <alignment horizontal="left"/>
    </xf>
    <xf numFmtId="166" fontId="14" fillId="0" borderId="106">
      <alignment horizontal="left"/>
    </xf>
    <xf numFmtId="167" fontId="14" fillId="0" borderId="106">
      <alignment horizontal="left"/>
    </xf>
    <xf numFmtId="164" fontId="14" fillId="0" borderId="106">
      <alignment horizontal="left"/>
    </xf>
    <xf numFmtId="165" fontId="14" fillId="0" borderId="106">
      <alignment horizontal="left"/>
    </xf>
    <xf numFmtId="0" fontId="43" fillId="0" borderId="108" applyAlignment="0">
      <alignment horizontal="left"/>
    </xf>
    <xf numFmtId="0" fontId="43" fillId="0" borderId="108" applyAlignment="0">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7" fillId="56"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48" fillId="56" borderId="111" applyNumberFormat="0" applyAlignment="0" applyProtection="0"/>
    <xf numFmtId="0" fontId="17" fillId="51" borderId="111" applyNumberFormat="0" applyAlignment="0" applyProtection="0"/>
    <xf numFmtId="0" fontId="16" fillId="51" borderId="110"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7"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73" fontId="163" fillId="59" borderId="108">
      <alignment wrapText="1"/>
    </xf>
    <xf numFmtId="167" fontId="14" fillId="0" borderId="106">
      <alignment horizontal="left"/>
    </xf>
    <xf numFmtId="166" fontId="14" fillId="0" borderId="106">
      <alignment horizontal="left"/>
    </xf>
    <xf numFmtId="165" fontId="14" fillId="0" borderId="106">
      <alignment horizontal="left"/>
    </xf>
    <xf numFmtId="165" fontId="14" fillId="0" borderId="106">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8" fillId="38" borderId="111" applyNumberFormat="0" applyAlignment="0" applyProtection="0"/>
    <xf numFmtId="0" fontId="18" fillId="38" borderId="111" applyNumberFormat="0" applyAlignment="0" applyProtection="0"/>
    <xf numFmtId="0" fontId="17" fillId="51" borderId="111"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6">
      <alignment horizontal="left"/>
    </xf>
    <xf numFmtId="166" fontId="14" fillId="0" borderId="106">
      <alignment horizontal="left"/>
    </xf>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18" fillId="38" borderId="111" applyNumberFormat="0" applyAlignment="0" applyProtection="0"/>
    <xf numFmtId="0" fontId="48" fillId="56" borderId="111" applyNumberForma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47" fillId="56"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73" fontId="163" fillId="59" borderId="108">
      <alignment wrapText="1"/>
    </xf>
    <xf numFmtId="0" fontId="49" fillId="0" borderId="106"/>
    <xf numFmtId="0" fontId="35" fillId="53" borderId="115" applyNumberFormat="0" applyFont="0" applyAlignment="0" applyProtection="0"/>
    <xf numFmtId="0" fontId="48" fillId="56" borderId="111" applyNumberFormat="0" applyAlignment="0" applyProtection="0"/>
    <xf numFmtId="0" fontId="35" fillId="53" borderId="115" applyNumberFormat="0" applyFont="0" applyAlignment="0" applyProtection="0"/>
    <xf numFmtId="0" fontId="48" fillId="56" borderId="111" applyNumberFormat="0" applyAlignment="0" applyProtection="0"/>
    <xf numFmtId="0" fontId="35" fillId="53" borderId="115" applyNumberFormat="0" applyFont="0" applyAlignment="0" applyProtection="0"/>
    <xf numFmtId="0" fontId="73" fillId="53" borderId="115" applyNumberFormat="0" applyFont="0" applyAlignment="0" applyProtection="0"/>
    <xf numFmtId="0" fontId="35" fillId="53" borderId="115" applyNumberFormat="0" applyFont="0" applyAlignment="0" applyProtection="0"/>
    <xf numFmtId="0" fontId="48" fillId="56" borderId="111" applyNumberFormat="0" applyAlignment="0" applyProtection="0"/>
    <xf numFmtId="165" fontId="14" fillId="0" borderId="94">
      <alignment horizontal="left"/>
    </xf>
    <xf numFmtId="165" fontId="14" fillId="0" borderId="94">
      <alignment horizontal="left"/>
    </xf>
    <xf numFmtId="165" fontId="14" fillId="0" borderId="94">
      <alignment horizontal="left"/>
    </xf>
    <xf numFmtId="166" fontId="14" fillId="0" borderId="94">
      <alignment horizontal="left"/>
    </xf>
    <xf numFmtId="166" fontId="14" fillId="0" borderId="94">
      <alignment horizontal="left"/>
    </xf>
    <xf numFmtId="166" fontId="14" fillId="0" borderId="94">
      <alignment horizontal="left"/>
    </xf>
    <xf numFmtId="167" fontId="14" fillId="0" borderId="94">
      <alignment horizontal="left"/>
    </xf>
    <xf numFmtId="167" fontId="14" fillId="0" borderId="94">
      <alignment horizontal="left"/>
    </xf>
    <xf numFmtId="167" fontId="14" fillId="0" borderId="94">
      <alignment horizontal="left"/>
    </xf>
    <xf numFmtId="164" fontId="14" fillId="0" borderId="94">
      <alignment horizontal="left"/>
    </xf>
    <xf numFmtId="164" fontId="14" fillId="0" borderId="94">
      <alignment horizontal="left"/>
    </xf>
    <xf numFmtId="164" fontId="14" fillId="0" borderId="94">
      <alignment horizontal="left"/>
    </xf>
    <xf numFmtId="165" fontId="14" fillId="0" borderId="94">
      <alignment horizontal="left"/>
    </xf>
    <xf numFmtId="165" fontId="14" fillId="0" borderId="94">
      <alignment horizontal="left"/>
    </xf>
    <xf numFmtId="165" fontId="14" fillId="0" borderId="94">
      <alignment horizontal="left"/>
    </xf>
    <xf numFmtId="166" fontId="14" fillId="0" borderId="94">
      <alignment horizontal="left"/>
    </xf>
    <xf numFmtId="166" fontId="14" fillId="0" borderId="94">
      <alignment horizontal="left"/>
    </xf>
    <xf numFmtId="166" fontId="14" fillId="0" borderId="94">
      <alignment horizontal="left"/>
    </xf>
    <xf numFmtId="167" fontId="14" fillId="0" borderId="94">
      <alignment horizontal="left"/>
    </xf>
    <xf numFmtId="167" fontId="14" fillId="0" borderId="94">
      <alignment horizontal="left"/>
    </xf>
    <xf numFmtId="167" fontId="14" fillId="0" borderId="94">
      <alignment horizontal="left"/>
    </xf>
    <xf numFmtId="164" fontId="14" fillId="0" borderId="94">
      <alignment horizontal="left"/>
    </xf>
    <xf numFmtId="164" fontId="14" fillId="0" borderId="94">
      <alignment horizontal="left"/>
    </xf>
    <xf numFmtId="164" fontId="14" fillId="0" borderId="94">
      <alignment horizontal="left"/>
    </xf>
    <xf numFmtId="0" fontId="49" fillId="0" borderId="94"/>
    <xf numFmtId="0" fontId="45" fillId="59" borderId="94">
      <alignment horizontal="left"/>
    </xf>
    <xf numFmtId="0" fontId="12" fillId="59" borderId="94">
      <alignment horizontal="centerContinuous" wrapText="1"/>
    </xf>
    <xf numFmtId="0" fontId="49" fillId="59" borderId="94"/>
    <xf numFmtId="165" fontId="14" fillId="0" borderId="94">
      <alignment horizontal="left"/>
    </xf>
    <xf numFmtId="166" fontId="14" fillId="0" borderId="94">
      <alignment horizontal="left"/>
    </xf>
    <xf numFmtId="167" fontId="14" fillId="0" borderId="94">
      <alignment horizontal="left"/>
    </xf>
    <xf numFmtId="164" fontId="14" fillId="0" borderId="94">
      <alignment horizontal="left"/>
    </xf>
    <xf numFmtId="0" fontId="49" fillId="0" borderId="94"/>
    <xf numFmtId="173" fontId="12" fillId="55" borderId="94"/>
    <xf numFmtId="173" fontId="12" fillId="59" borderId="94">
      <alignment horizontal="centerContinuous" wrapText="1"/>
    </xf>
    <xf numFmtId="0" fontId="12" fillId="59" borderId="94">
      <alignment horizontal="centerContinuous" wrapText="1"/>
    </xf>
    <xf numFmtId="0" fontId="49" fillId="59" borderId="94"/>
    <xf numFmtId="173" fontId="119" fillId="60" borderId="94">
      <alignment horizontal="left" vertical="top" wrapText="1"/>
    </xf>
    <xf numFmtId="173" fontId="12" fillId="59" borderId="94">
      <alignment horizontal="centerContinuous" wrapText="1"/>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73" fillId="53" borderId="115" applyNumberFormat="0" applyFont="0" applyAlignment="0" applyProtection="0"/>
    <xf numFmtId="0" fontId="73" fillId="53" borderId="115" applyNumberFormat="0" applyFont="0" applyAlignment="0" applyProtection="0"/>
    <xf numFmtId="0" fontId="130" fillId="56" borderId="110" applyNumberFormat="0" applyAlignment="0" applyProtection="0"/>
    <xf numFmtId="0" fontId="47" fillId="56" borderId="110" applyNumberFormat="0" applyAlignment="0" applyProtection="0"/>
    <xf numFmtId="0" fontId="131" fillId="51" borderId="110" applyNumberFormat="0" applyAlignment="0" applyProtection="0"/>
    <xf numFmtId="0" fontId="135" fillId="56" borderId="111" applyNumberFormat="0" applyAlignment="0" applyProtection="0"/>
    <xf numFmtId="0" fontId="48" fillId="56" borderId="111" applyNumberFormat="0" applyAlignment="0" applyProtection="0"/>
    <xf numFmtId="0" fontId="137" fillId="51" borderId="111" applyNumberFormat="0" applyAlignment="0" applyProtection="0"/>
    <xf numFmtId="173" fontId="133" fillId="56" borderId="111" applyNumberFormat="0" applyAlignment="0" applyProtection="0"/>
    <xf numFmtId="173" fontId="133" fillId="56" borderId="111" applyNumberFormat="0" applyAlignment="0" applyProtection="0"/>
    <xf numFmtId="0" fontId="143" fillId="52" borderId="111" applyNumberFormat="0" applyAlignment="0" applyProtection="0"/>
    <xf numFmtId="0" fontId="67" fillId="52" borderId="111" applyNumberFormat="0" applyAlignment="0" applyProtection="0"/>
    <xf numFmtId="0" fontId="144" fillId="38" borderId="111" applyNumberFormat="0" applyAlignment="0" applyProtection="0"/>
    <xf numFmtId="0" fontId="44" fillId="0" borderId="113" applyNumberFormat="0" applyFill="0" applyAlignment="0" applyProtection="0"/>
    <xf numFmtId="0" fontId="122" fillId="0" borderId="113" applyNumberFormat="0" applyFill="0" applyAlignment="0" applyProtection="0"/>
    <xf numFmtId="0" fontId="145" fillId="0" borderId="113" applyNumberFormat="0" applyFill="0" applyAlignment="0" applyProtection="0"/>
    <xf numFmtId="0" fontId="146" fillId="0" borderId="113" applyNumberFormat="0" applyFill="0" applyAlignment="0" applyProtection="0"/>
    <xf numFmtId="0" fontId="10" fillId="0" borderId="113" applyNumberFormat="0" applyFill="0" applyAlignment="0" applyProtection="0"/>
    <xf numFmtId="0" fontId="10" fillId="0" borderId="113" applyNumberFormat="0" applyFill="0" applyAlignment="0" applyProtection="0"/>
    <xf numFmtId="0" fontId="147" fillId="0" borderId="112" applyNumberFormat="0" applyFill="0" applyAlignment="0" applyProtection="0"/>
    <xf numFmtId="0" fontId="12" fillId="52" borderId="115" applyNumberFormat="0" applyFont="0" applyAlignment="0" applyProtection="0"/>
    <xf numFmtId="173" fontId="162" fillId="52" borderId="111" applyNumberFormat="0" applyAlignment="0" applyProtection="0"/>
    <xf numFmtId="173" fontId="162" fillId="52" borderId="111" applyNumberFormat="0" applyAlignment="0" applyProtection="0"/>
    <xf numFmtId="173" fontId="171" fillId="53" borderId="115" applyNumberFormat="0" applyFont="0" applyAlignment="0" applyProtection="0"/>
    <xf numFmtId="173" fontId="171" fillId="53" borderId="115" applyNumberFormat="0" applyFont="0" applyAlignment="0" applyProtection="0"/>
    <xf numFmtId="0" fontId="32" fillId="53" borderId="115" applyNumberFormat="0" applyFont="0" applyAlignment="0" applyProtection="0"/>
    <xf numFmtId="0" fontId="32" fillId="53" borderId="115" applyNumberFormat="0" applyFont="0" applyAlignment="0" applyProtection="0"/>
    <xf numFmtId="0" fontId="23" fillId="53" borderId="115" applyNumberFormat="0" applyFont="0" applyAlignment="0" applyProtection="0"/>
    <xf numFmtId="0" fontId="32" fillId="53" borderId="115" applyNumberFormat="0" applyFont="0" applyAlignment="0" applyProtection="0"/>
    <xf numFmtId="0" fontId="32" fillId="53" borderId="115" applyNumberFormat="0" applyFont="0" applyAlignment="0" applyProtection="0"/>
    <xf numFmtId="0" fontId="12" fillId="53" borderId="115" applyNumberFormat="0" applyFont="0" applyAlignment="0" applyProtection="0"/>
    <xf numFmtId="173" fontId="172" fillId="56" borderId="110" applyNumberFormat="0" applyAlignment="0" applyProtection="0"/>
    <xf numFmtId="173" fontId="172" fillId="56" borderId="110" applyNumberFormat="0" applyAlignment="0" applyProtection="0"/>
    <xf numFmtId="173" fontId="103" fillId="0" borderId="114" applyNumberFormat="0" applyFill="0" applyAlignment="0" applyProtection="0"/>
    <xf numFmtId="173" fontId="10" fillId="0" borderId="113" applyNumberFormat="0" applyFill="0" applyAlignment="0" applyProtection="0"/>
    <xf numFmtId="173" fontId="103" fillId="0" borderId="114" applyNumberFormat="0" applyFill="0" applyAlignment="0" applyProtection="0"/>
    <xf numFmtId="0" fontId="35" fillId="53" borderId="115" applyNumberFormat="0" applyFont="0" applyAlignment="0" applyProtection="0"/>
    <xf numFmtId="0" fontId="47" fillId="51" borderId="110" applyNumberFormat="0" applyAlignment="0" applyProtection="0"/>
    <xf numFmtId="0" fontId="47" fillId="51" borderId="110" applyNumberFormat="0" applyAlignment="0" applyProtection="0"/>
    <xf numFmtId="0" fontId="231" fillId="51" borderId="111" applyNumberFormat="0" applyAlignment="0" applyProtection="0"/>
    <xf numFmtId="0" fontId="231" fillId="51" borderId="111" applyNumberFormat="0" applyAlignment="0" applyProtection="0"/>
    <xf numFmtId="0" fontId="231" fillId="51" borderId="111" applyNumberFormat="0" applyAlignment="0" applyProtection="0"/>
    <xf numFmtId="0" fontId="67" fillId="38" borderId="111" applyNumberFormat="0" applyAlignment="0" applyProtection="0"/>
    <xf numFmtId="0" fontId="67" fillId="38" borderId="111" applyNumberFormat="0" applyAlignment="0" applyProtection="0"/>
    <xf numFmtId="0" fontId="67" fillId="38" borderId="111" applyNumberFormat="0" applyAlignment="0" applyProtection="0"/>
    <xf numFmtId="0" fontId="44" fillId="0" borderId="112" applyNumberFormat="0" applyFill="0" applyAlignment="0" applyProtection="0"/>
    <xf numFmtId="0" fontId="44" fillId="0" borderId="112" applyNumberFormat="0" applyFill="0" applyAlignment="0" applyProtection="0"/>
    <xf numFmtId="0" fontId="10" fillId="0" borderId="113" applyNumberFormat="0" applyFill="0" applyAlignment="0" applyProtection="0"/>
    <xf numFmtId="0" fontId="12" fillId="53" borderId="115" applyNumberFormat="0" applyFont="0" applyAlignment="0" applyProtection="0"/>
    <xf numFmtId="0" fontId="12" fillId="53" borderId="115" applyNumberFormat="0" applyFont="0" applyAlignment="0" applyProtection="0"/>
    <xf numFmtId="0" fontId="47" fillId="51" borderId="110" applyNumberFormat="0" applyAlignment="0" applyProtection="0"/>
    <xf numFmtId="0" fontId="47" fillId="51" borderId="110" applyNumberFormat="0" applyAlignment="0" applyProtection="0"/>
    <xf numFmtId="0" fontId="231" fillId="51" borderId="111" applyNumberFormat="0" applyAlignment="0" applyProtection="0"/>
    <xf numFmtId="0" fontId="231" fillId="51" borderId="111" applyNumberFormat="0" applyAlignment="0" applyProtection="0"/>
    <xf numFmtId="0" fontId="231" fillId="51" borderId="111" applyNumberFormat="0" applyAlignment="0" applyProtection="0"/>
    <xf numFmtId="0" fontId="67" fillId="38" borderId="111" applyNumberFormat="0" applyAlignment="0" applyProtection="0"/>
    <xf numFmtId="0" fontId="67" fillId="38" borderId="111" applyNumberFormat="0" applyAlignment="0" applyProtection="0"/>
    <xf numFmtId="0" fontId="67" fillId="38" borderId="111" applyNumberFormat="0" applyAlignment="0" applyProtection="0"/>
    <xf numFmtId="0" fontId="44" fillId="0" borderId="112" applyNumberFormat="0" applyFill="0" applyAlignment="0" applyProtection="0"/>
    <xf numFmtId="0" fontId="44" fillId="0" borderId="112" applyNumberFormat="0" applyFill="0" applyAlignment="0" applyProtection="0"/>
    <xf numFmtId="0" fontId="12" fillId="53" borderId="115" applyNumberFormat="0" applyFont="0" applyAlignment="0" applyProtection="0"/>
    <xf numFmtId="0" fontId="12" fillId="53" borderId="115" applyNumberFormat="0" applyFont="0" applyAlignment="0" applyProtection="0"/>
    <xf numFmtId="0" fontId="32" fillId="53" borderId="115" applyNumberFormat="0" applyFont="0" applyAlignment="0" applyProtection="0"/>
    <xf numFmtId="0" fontId="16" fillId="51"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12" fillId="53" borderId="115" applyNumberFormat="0" applyFont="0" applyAlignment="0" applyProtection="0"/>
    <xf numFmtId="0" fontId="78" fillId="53" borderId="115" applyNumberFormat="0" applyFont="0" applyAlignment="0" applyProtection="0"/>
    <xf numFmtId="0" fontId="12" fillId="53" borderId="115" applyNumberFormat="0" applyFont="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165" fontId="14" fillId="0" borderId="120">
      <alignment horizontal="left"/>
    </xf>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73" fontId="119" fillId="60" borderId="117">
      <alignment horizontal="left" vertical="top" wrapText="1"/>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47" fillId="56"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0" fontId="35" fillId="53" borderId="126" applyNumberFormat="0" applyFont="0" applyAlignment="0" applyProtection="0"/>
    <xf numFmtId="0" fontId="7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4" fontId="14" fillId="0" borderId="117">
      <alignment horizontal="left"/>
    </xf>
    <xf numFmtId="165" fontId="14" fillId="0" borderId="120">
      <alignment horizontal="left"/>
    </xf>
    <xf numFmtId="164" fontId="14" fillId="0" borderId="120">
      <alignment horizontal="left"/>
    </xf>
    <xf numFmtId="0" fontId="18" fillId="38" borderId="122" applyNumberFormat="0" applyAlignment="0" applyProtection="0"/>
    <xf numFmtId="0" fontId="49" fillId="0" borderId="117"/>
    <xf numFmtId="164" fontId="14" fillId="0" borderId="120">
      <alignment horizontal="left"/>
    </xf>
    <xf numFmtId="0" fontId="16" fillId="51" borderId="121" applyNumberFormat="0" applyAlignment="0" applyProtection="0"/>
    <xf numFmtId="0" fontId="18" fillId="38" borderId="122" applyNumberFormat="0" applyAlignment="0" applyProtection="0"/>
    <xf numFmtId="0" fontId="23" fillId="53" borderId="126" applyNumberFormat="0" applyFont="0" applyAlignment="0" applyProtection="0"/>
    <xf numFmtId="165" fontId="14" fillId="0" borderId="120">
      <alignment horizontal="left"/>
    </xf>
    <xf numFmtId="0" fontId="35" fillId="53" borderId="126" applyNumberFormat="0" applyFont="0" applyAlignment="0" applyProtection="0"/>
    <xf numFmtId="0" fontId="43" fillId="0" borderId="119" applyAlignment="0">
      <alignment horizontal="left"/>
    </xf>
    <xf numFmtId="165" fontId="14" fillId="0" borderId="117">
      <alignment horizontal="left"/>
    </xf>
    <xf numFmtId="164" fontId="14" fillId="0" borderId="117">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4" fontId="14" fillId="0" borderId="120">
      <alignment horizontal="left"/>
    </xf>
    <xf numFmtId="0" fontId="17" fillId="51" borderId="122" applyNumberFormat="0" applyAlignment="0" applyProtection="0"/>
    <xf numFmtId="0" fontId="19" fillId="0" borderId="123" applyNumberFormat="0" applyFill="0" applyAlignment="0" applyProtection="0"/>
    <xf numFmtId="0" fontId="35" fillId="53" borderId="126" applyNumberFormat="0" applyFont="0" applyAlignment="0" applyProtection="0"/>
    <xf numFmtId="173" fontId="12" fillId="55" borderId="117"/>
    <xf numFmtId="173" fontId="49" fillId="59" borderId="119">
      <alignment wrapText="1"/>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73"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0" fontId="17" fillId="51" borderId="122" applyNumberFormat="0" applyAlignment="0" applyProtection="0"/>
    <xf numFmtId="0" fontId="44" fillId="0" borderId="125"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17">
      <alignment horizontal="left"/>
    </xf>
    <xf numFmtId="164" fontId="14" fillId="0" borderId="117">
      <alignment horizontal="left"/>
    </xf>
    <xf numFmtId="167" fontId="14" fillId="0" borderId="117">
      <alignment horizontal="left"/>
    </xf>
    <xf numFmtId="164" fontId="14" fillId="0" borderId="117">
      <alignment horizontal="left"/>
    </xf>
    <xf numFmtId="0" fontId="43" fillId="0" borderId="119" applyAlignment="0">
      <alignment horizontal="left"/>
    </xf>
    <xf numFmtId="0" fontId="43" fillId="0" borderId="119" applyAlignment="0">
      <alignment horizontal="left"/>
    </xf>
    <xf numFmtId="0" fontId="43" fillId="0" borderId="119" applyAlignment="0">
      <alignment horizontal="left"/>
    </xf>
    <xf numFmtId="0" fontId="43" fillId="0" borderId="119" applyAlignment="0">
      <alignment horizontal="left"/>
    </xf>
    <xf numFmtId="0" fontId="12" fillId="59" borderId="117">
      <alignment horizontal="centerContinuous" wrapText="1"/>
    </xf>
    <xf numFmtId="0" fontId="49" fillId="59" borderId="119">
      <alignment wrapText="1"/>
    </xf>
    <xf numFmtId="166" fontId="14" fillId="0" borderId="117">
      <alignment horizontal="left"/>
    </xf>
    <xf numFmtId="0" fontId="119" fillId="60" borderId="118">
      <alignment horizontal="left" vertical="top"/>
    </xf>
    <xf numFmtId="173" fontId="12" fillId="59" borderId="117">
      <alignment horizontal="centerContinuous" wrapText="1"/>
    </xf>
    <xf numFmtId="173" fontId="173" fillId="60" borderId="118">
      <alignment horizontal="left" vertical="top" wrapText="1"/>
    </xf>
    <xf numFmtId="173" fontId="49" fillId="59" borderId="119">
      <alignment wrapText="1"/>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44" fillId="0" borderId="125"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12"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7" fontId="14" fillId="0" borderId="120">
      <alignment horizontal="left"/>
    </xf>
    <xf numFmtId="164" fontId="14" fillId="0" borderId="120">
      <alignment horizontal="left"/>
    </xf>
    <xf numFmtId="0" fontId="18" fillId="38" borderId="122" applyNumberFormat="0" applyAlignment="0" applyProtection="0"/>
    <xf numFmtId="0" fontId="67" fillId="52" borderId="122" applyNumberFormat="0" applyAlignment="0" applyProtection="0"/>
    <xf numFmtId="0" fontId="35" fillId="53" borderId="126" applyNumberFormat="0" applyFont="0" applyAlignment="0" applyProtection="0"/>
    <xf numFmtId="0" fontId="44" fillId="0" borderId="124" applyNumberFormat="0" applyFill="0" applyAlignment="0" applyProtection="0"/>
    <xf numFmtId="0" fontId="35" fillId="53" borderId="126" applyNumberFormat="0" applyFont="0" applyAlignment="0" applyProtection="0"/>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7" fillId="51" borderId="122" applyNumberFormat="0" applyAlignment="0" applyProtection="0"/>
    <xf numFmtId="164" fontId="14" fillId="0" borderId="120">
      <alignment horizontal="left"/>
    </xf>
    <xf numFmtId="0" fontId="23" fillId="53" borderId="126" applyNumberFormat="0" applyFont="0" applyAlignment="0" applyProtection="0"/>
    <xf numFmtId="0" fontId="35" fillId="53" borderId="126" applyNumberFormat="0" applyFont="0" applyAlignment="0" applyProtection="0"/>
    <xf numFmtId="0" fontId="49" fillId="59" borderId="119">
      <alignment wrapText="1"/>
    </xf>
    <xf numFmtId="0" fontId="43" fillId="0" borderId="119" applyAlignment="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7" fontId="14" fillId="0" borderId="120">
      <alignment horizontal="left"/>
    </xf>
    <xf numFmtId="0" fontId="35" fillId="53" borderId="126" applyNumberFormat="0" applyFont="0" applyAlignment="0" applyProtection="0"/>
    <xf numFmtId="164" fontId="14" fillId="0" borderId="120">
      <alignment horizontal="left"/>
    </xf>
    <xf numFmtId="165" fontId="14" fillId="0" borderId="120">
      <alignment horizontal="left"/>
    </xf>
    <xf numFmtId="0" fontId="16" fillId="51" borderId="121" applyNumberFormat="0" applyAlignment="0" applyProtection="0"/>
    <xf numFmtId="0" fontId="17" fillId="51" borderId="122" applyNumberFormat="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7"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23" fillId="53" borderId="126" applyNumberFormat="0" applyFon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7"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67" fillId="52" borderId="122" applyNumberFormat="0" applyAlignment="0" applyProtection="0"/>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0" fontId="18" fillId="38" borderId="122" applyNumberFormat="0" applyAlignment="0" applyProtection="0"/>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4" fillId="0" borderId="125" applyNumberFormat="0" applyFill="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49" fillId="59" borderId="119">
      <alignment wrapText="1"/>
    </xf>
    <xf numFmtId="0" fontId="16" fillId="51" borderId="121" applyNumberFormat="0" applyAlignment="0" applyProtection="0"/>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4" fontId="14" fillId="0" borderId="120">
      <alignment horizontal="left"/>
    </xf>
    <xf numFmtId="0" fontId="19" fillId="0" borderId="123" applyNumberFormat="0" applyFill="0" applyAlignment="0" applyProtection="0"/>
    <xf numFmtId="164" fontId="14" fillId="0" borderId="120">
      <alignment horizontal="left"/>
    </xf>
    <xf numFmtId="164" fontId="14" fillId="0" borderId="117">
      <alignment horizontal="left"/>
    </xf>
    <xf numFmtId="0" fontId="18" fillId="38" borderId="122" applyNumberFormat="0" applyAlignment="0" applyProtection="0"/>
    <xf numFmtId="164"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165" fontId="14" fillId="0" borderId="120">
      <alignment horizontal="left"/>
    </xf>
    <xf numFmtId="0" fontId="49" fillId="59" borderId="117"/>
    <xf numFmtId="0" fontId="49" fillId="59" borderId="117"/>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17" fillId="51" borderId="122" applyNumberFormat="0" applyAlignment="0" applyProtection="0"/>
    <xf numFmtId="0" fontId="43" fillId="0" borderId="119" applyAlignment="0">
      <alignment horizontal="left"/>
    </xf>
    <xf numFmtId="0" fontId="43" fillId="0" borderId="119" applyAlignment="0">
      <alignment horizontal="left"/>
    </xf>
    <xf numFmtId="165" fontId="14" fillId="0" borderId="120">
      <alignment horizontal="left"/>
    </xf>
    <xf numFmtId="164" fontId="14" fillId="0" borderId="120">
      <alignment horizontal="left"/>
    </xf>
    <xf numFmtId="165" fontId="14" fillId="0" borderId="120">
      <alignment horizontal="left"/>
    </xf>
    <xf numFmtId="0" fontId="16" fillId="51" borderId="121" applyNumberFormat="0" applyAlignment="0" applyProtection="0"/>
    <xf numFmtId="0" fontId="67" fillId="52" borderId="122" applyNumberFormat="0" applyAlignment="0" applyProtection="0"/>
    <xf numFmtId="0" fontId="67" fillId="52"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5" fillId="59" borderId="117">
      <alignment horizontal="left"/>
    </xf>
    <xf numFmtId="0" fontId="49" fillId="59" borderId="119">
      <alignment wrapText="1"/>
    </xf>
    <xf numFmtId="0" fontId="49" fillId="59" borderId="119">
      <alignment wrapText="1"/>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23" fillId="53" borderId="126" applyNumberFormat="0" applyFont="0" applyAlignment="0" applyProtection="0"/>
    <xf numFmtId="0" fontId="35" fillId="53" borderId="126" applyNumberFormat="0" applyFont="0" applyAlignment="0" applyProtection="0"/>
    <xf numFmtId="165" fontId="14" fillId="0" borderId="120">
      <alignment horizontal="left"/>
    </xf>
    <xf numFmtId="165"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7" fillId="56"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7" fontId="14" fillId="0" borderId="117">
      <alignment horizontal="left"/>
    </xf>
    <xf numFmtId="164" fontId="14" fillId="0" borderId="120">
      <alignment horizontal="left"/>
    </xf>
    <xf numFmtId="0" fontId="16" fillId="51" borderId="121" applyNumberFormat="0" applyAlignment="0" applyProtection="0"/>
    <xf numFmtId="0" fontId="19" fillId="0" borderId="123" applyNumberFormat="0" applyFill="0" applyAlignment="0" applyProtection="0"/>
    <xf numFmtId="0" fontId="35" fillId="53" borderId="126" applyNumberFormat="0" applyFont="0" applyAlignment="0" applyProtection="0"/>
    <xf numFmtId="165" fontId="14" fillId="0" borderId="120">
      <alignment horizontal="left"/>
    </xf>
    <xf numFmtId="0" fontId="23" fillId="53" borderId="126" applyNumberFormat="0" applyFont="0" applyAlignment="0" applyProtection="0"/>
    <xf numFmtId="165" fontId="14" fillId="0" borderId="120">
      <alignment horizontal="left"/>
    </xf>
    <xf numFmtId="0" fontId="35"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16" fillId="51" borderId="121" applyNumberFormat="0" applyAlignment="0" applyProtection="0"/>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2"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6" fontId="14" fillId="0" borderId="117">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167" fontId="14" fillId="0" borderId="120">
      <alignment horizontal="left"/>
    </xf>
    <xf numFmtId="0" fontId="18" fillId="38" borderId="122" applyNumberFormat="0" applyAlignment="0" applyProtection="0"/>
    <xf numFmtId="167" fontId="14" fillId="0" borderId="120">
      <alignment horizontal="left"/>
    </xf>
    <xf numFmtId="0" fontId="23" fillId="53" borderId="126" applyNumberFormat="0" applyFont="0" applyAlignment="0" applyProtection="0"/>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0" fontId="23" fillId="53" borderId="126" applyNumberFormat="0" applyFont="0" applyAlignment="0" applyProtection="0"/>
    <xf numFmtId="164" fontId="14" fillId="0" borderId="120">
      <alignment horizontal="left"/>
    </xf>
    <xf numFmtId="0" fontId="35" fillId="53" borderId="126" applyNumberFormat="0" applyFont="0" applyAlignment="0" applyProtection="0"/>
    <xf numFmtId="0" fontId="44" fillId="0" borderId="124" applyNumberFormat="0" applyFill="0" applyAlignment="0" applyProtection="0"/>
    <xf numFmtId="165" fontId="14" fillId="0" borderId="117">
      <alignment horizontal="left"/>
    </xf>
    <xf numFmtId="165" fontId="14" fillId="0" borderId="120">
      <alignment horizontal="left"/>
    </xf>
    <xf numFmtId="164" fontId="14" fillId="0" borderId="120">
      <alignment horizontal="left"/>
    </xf>
    <xf numFmtId="0" fontId="18" fillId="38" borderId="122" applyNumberForma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7" fontId="14" fillId="0" borderId="120">
      <alignment horizontal="left"/>
    </xf>
    <xf numFmtId="0" fontId="35" fillId="53" borderId="126" applyNumberFormat="0" applyFont="0" applyAlignment="0" applyProtection="0"/>
    <xf numFmtId="167" fontId="14" fillId="0" borderId="117">
      <alignment horizontal="left"/>
    </xf>
    <xf numFmtId="164" fontId="14" fillId="0" borderId="120">
      <alignment horizontal="left"/>
    </xf>
    <xf numFmtId="165" fontId="14" fillId="0" borderId="12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8" fillId="38" borderId="122" applyNumberFormat="0" applyAlignment="0" applyProtection="0"/>
    <xf numFmtId="0" fontId="17" fillId="51"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67" fillId="52" borderId="122" applyNumberFormat="0" applyAlignment="0" applyProtection="0"/>
    <xf numFmtId="0" fontId="18" fillId="38"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4" fillId="0" borderId="124" applyNumberFormat="0" applyFill="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167" fontId="14" fillId="0" borderId="120">
      <alignment horizontal="left"/>
    </xf>
    <xf numFmtId="167" fontId="14" fillId="0" borderId="120">
      <alignment horizontal="left"/>
    </xf>
    <xf numFmtId="164" fontId="14" fillId="0" borderId="120">
      <alignment horizontal="left"/>
    </xf>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7" fillId="51" borderId="122" applyNumberForma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12" fillId="59" borderId="117">
      <alignment horizontal="centerContinuous" wrapText="1"/>
    </xf>
    <xf numFmtId="173" fontId="12" fillId="59" borderId="117">
      <alignment horizontal="centerContinuous" wrapText="1"/>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7" fillId="51" borderId="122"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8" fillId="38" borderId="122" applyNumberFormat="0" applyAlignment="0" applyProtection="0"/>
    <xf numFmtId="0" fontId="18" fillId="38" borderId="122" applyNumberFormat="0" applyAlignment="0" applyProtection="0"/>
    <xf numFmtId="0" fontId="48" fillId="56" borderId="122" applyNumberFormat="0" applyAlignment="0" applyProtection="0"/>
    <xf numFmtId="0" fontId="17" fillId="51" borderId="122" applyNumberFormat="0" applyAlignment="0" applyProtection="0"/>
    <xf numFmtId="0" fontId="17" fillId="51" borderId="122"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17">
      <alignment horizontal="left"/>
    </xf>
    <xf numFmtId="167" fontId="14" fillId="0" borderId="117">
      <alignment horizontal="left"/>
    </xf>
    <xf numFmtId="165" fontId="14" fillId="0" borderId="117">
      <alignment horizontal="left"/>
    </xf>
    <xf numFmtId="0" fontId="23" fillId="53" borderId="126" applyNumberFormat="0" applyFont="0" applyAlignment="0" applyProtection="0"/>
    <xf numFmtId="166" fontId="14" fillId="0" borderId="117">
      <alignment horizontal="left"/>
    </xf>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8" fillId="56" borderId="122" applyNumberForma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0" fontId="17" fillId="51" borderId="122" applyNumberFormat="0" applyAlignment="0" applyProtection="0"/>
    <xf numFmtId="0" fontId="35" fillId="53" borderId="126" applyNumberFormat="0" applyFont="0" applyAlignment="0" applyProtection="0"/>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16" fillId="51" borderId="121" applyNumberFormat="0" applyAlignment="0" applyProtection="0"/>
    <xf numFmtId="0" fontId="23" fillId="53" borderId="126" applyNumberFormat="0" applyFont="0" applyAlignment="0" applyProtection="0"/>
    <xf numFmtId="0" fontId="19" fillId="0" borderId="123" applyNumberFormat="0" applyFill="0" applyAlignment="0" applyProtection="0"/>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67" fillId="52" borderId="122" applyNumberForma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164"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23" fillId="53" borderId="126" applyNumberFormat="0" applyFont="0" applyAlignment="0" applyProtection="0"/>
    <xf numFmtId="167" fontId="14" fillId="0" borderId="120">
      <alignment horizontal="left"/>
    </xf>
    <xf numFmtId="164" fontId="14" fillId="0" borderId="120">
      <alignment horizontal="left"/>
    </xf>
    <xf numFmtId="167" fontId="14" fillId="0" borderId="120">
      <alignment horizontal="left"/>
    </xf>
    <xf numFmtId="167" fontId="14" fillId="0" borderId="120">
      <alignment horizontal="left"/>
    </xf>
    <xf numFmtId="0" fontId="119" fillId="60" borderId="116">
      <alignment horizontal="left" vertical="top" wrapText="1"/>
    </xf>
    <xf numFmtId="167" fontId="14" fillId="0" borderId="120">
      <alignment horizontal="left"/>
    </xf>
    <xf numFmtId="167"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17">
      <alignment horizontal="left"/>
    </xf>
    <xf numFmtId="166" fontId="14" fillId="0" borderId="117">
      <alignment horizontal="left"/>
    </xf>
    <xf numFmtId="167" fontId="14" fillId="0" borderId="117">
      <alignment horizontal="left"/>
    </xf>
    <xf numFmtId="164" fontId="14" fillId="0" borderId="117">
      <alignment horizontal="left"/>
    </xf>
    <xf numFmtId="165" fontId="14" fillId="0" borderId="117">
      <alignment horizontal="left"/>
    </xf>
    <xf numFmtId="0" fontId="43" fillId="0" borderId="119" applyAlignment="0">
      <alignment horizontal="left"/>
    </xf>
    <xf numFmtId="0" fontId="43" fillId="0" borderId="119" applyAlignment="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7" fillId="56"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48" fillId="56" borderId="122" applyNumberFormat="0" applyAlignment="0" applyProtection="0"/>
    <xf numFmtId="0" fontId="17" fillId="51" borderId="122" applyNumberFormat="0" applyAlignment="0" applyProtection="0"/>
    <xf numFmtId="0" fontId="16" fillId="51" borderId="121"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7"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73" fontId="163" fillId="59" borderId="119">
      <alignment wrapText="1"/>
    </xf>
    <xf numFmtId="167" fontId="14" fillId="0" borderId="117">
      <alignment horizontal="left"/>
    </xf>
    <xf numFmtId="166" fontId="14" fillId="0" borderId="117">
      <alignment horizontal="left"/>
    </xf>
    <xf numFmtId="165" fontId="14" fillId="0" borderId="117">
      <alignment horizontal="left"/>
    </xf>
    <xf numFmtId="165" fontId="14" fillId="0" borderId="117">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8" fillId="38" borderId="122" applyNumberFormat="0" applyAlignment="0" applyProtection="0"/>
    <xf numFmtId="0" fontId="18" fillId="38" borderId="122" applyNumberFormat="0" applyAlignment="0" applyProtection="0"/>
    <xf numFmtId="0" fontId="17" fillId="51" borderId="122"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17">
      <alignment horizontal="left"/>
    </xf>
    <xf numFmtId="166" fontId="14" fillId="0" borderId="117">
      <alignment horizontal="left"/>
    </xf>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18" fillId="38" borderId="122" applyNumberFormat="0" applyAlignment="0" applyProtection="0"/>
    <xf numFmtId="0" fontId="48" fillId="56" borderId="122" applyNumberForma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47" fillId="56"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73" fontId="163" fillId="59" borderId="119">
      <alignment wrapText="1"/>
    </xf>
    <xf numFmtId="0" fontId="49" fillId="0" borderId="117"/>
    <xf numFmtId="0" fontId="35" fillId="53" borderId="126" applyNumberFormat="0" applyFont="0" applyAlignment="0" applyProtection="0"/>
    <xf numFmtId="0" fontId="48" fillId="56" borderId="122" applyNumberFormat="0" applyAlignment="0" applyProtection="0"/>
    <xf numFmtId="0" fontId="35" fillId="53" borderId="126" applyNumberFormat="0" applyFont="0" applyAlignment="0" applyProtection="0"/>
    <xf numFmtId="0" fontId="48" fillId="56" borderId="122" applyNumberForma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48" fillId="56" borderId="122" applyNumberFormat="0" applyAlignment="0" applyProtection="0"/>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73" fillId="53" borderId="126" applyNumberFormat="0" applyFont="0" applyAlignment="0" applyProtection="0"/>
    <xf numFmtId="0" fontId="130" fillId="56" borderId="121" applyNumberFormat="0" applyAlignment="0" applyProtection="0"/>
    <xf numFmtId="0" fontId="47" fillId="56" borderId="121" applyNumberFormat="0" applyAlignment="0" applyProtection="0"/>
    <xf numFmtId="0" fontId="131" fillId="51" borderId="121" applyNumberFormat="0" applyAlignment="0" applyProtection="0"/>
    <xf numFmtId="0" fontId="135" fillId="56" borderId="122" applyNumberFormat="0" applyAlignment="0" applyProtection="0"/>
    <xf numFmtId="0" fontId="48" fillId="56" borderId="122" applyNumberFormat="0" applyAlignment="0" applyProtection="0"/>
    <xf numFmtId="0" fontId="137" fillId="51" borderId="122" applyNumberFormat="0" applyAlignment="0" applyProtection="0"/>
    <xf numFmtId="173" fontId="133" fillId="56" borderId="122" applyNumberFormat="0" applyAlignment="0" applyProtection="0"/>
    <xf numFmtId="173" fontId="133" fillId="56" borderId="122" applyNumberFormat="0" applyAlignment="0" applyProtection="0"/>
    <xf numFmtId="0" fontId="143" fillId="52" borderId="122" applyNumberFormat="0" applyAlignment="0" applyProtection="0"/>
    <xf numFmtId="0" fontId="67" fillId="52" borderId="122" applyNumberFormat="0" applyAlignment="0" applyProtection="0"/>
    <xf numFmtId="0" fontId="144" fillId="38" borderId="122" applyNumberFormat="0" applyAlignment="0" applyProtection="0"/>
    <xf numFmtId="0" fontId="44" fillId="0" borderId="124" applyNumberFormat="0" applyFill="0" applyAlignment="0" applyProtection="0"/>
    <xf numFmtId="0" fontId="122" fillId="0" borderId="124" applyNumberFormat="0" applyFill="0" applyAlignment="0" applyProtection="0"/>
    <xf numFmtId="0" fontId="145" fillId="0" borderId="124" applyNumberFormat="0" applyFill="0" applyAlignment="0" applyProtection="0"/>
    <xf numFmtId="0" fontId="146" fillId="0" borderId="124" applyNumberFormat="0" applyFill="0" applyAlignment="0" applyProtection="0"/>
    <xf numFmtId="0" fontId="10" fillId="0" borderId="124" applyNumberFormat="0" applyFill="0" applyAlignment="0" applyProtection="0"/>
    <xf numFmtId="0" fontId="10" fillId="0" borderId="124" applyNumberFormat="0" applyFill="0" applyAlignment="0" applyProtection="0"/>
    <xf numFmtId="0" fontId="147" fillId="0" borderId="123" applyNumberFormat="0" applyFill="0" applyAlignment="0" applyProtection="0"/>
    <xf numFmtId="0" fontId="12" fillId="52" borderId="126" applyNumberFormat="0" applyFont="0" applyAlignment="0" applyProtection="0"/>
    <xf numFmtId="173" fontId="162" fillId="52" borderId="122" applyNumberFormat="0" applyAlignment="0" applyProtection="0"/>
    <xf numFmtId="173" fontId="162" fillId="52" borderId="122" applyNumberFormat="0" applyAlignment="0" applyProtection="0"/>
    <xf numFmtId="173" fontId="171" fillId="53" borderId="126" applyNumberFormat="0" applyFont="0" applyAlignment="0" applyProtection="0"/>
    <xf numFmtId="173" fontId="171"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23"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12" fillId="53" borderId="126" applyNumberFormat="0" applyFont="0" applyAlignment="0" applyProtection="0"/>
    <xf numFmtId="173" fontId="172" fillId="56" borderId="121" applyNumberFormat="0" applyAlignment="0" applyProtection="0"/>
    <xf numFmtId="173" fontId="172" fillId="56" borderId="121" applyNumberFormat="0" applyAlignment="0" applyProtection="0"/>
    <xf numFmtId="173" fontId="103" fillId="0" borderId="125" applyNumberFormat="0" applyFill="0" applyAlignment="0" applyProtection="0"/>
    <xf numFmtId="173" fontId="10" fillId="0" borderId="124" applyNumberFormat="0" applyFill="0" applyAlignment="0" applyProtection="0"/>
    <xf numFmtId="173" fontId="103" fillId="0" borderId="125" applyNumberFormat="0" applyFill="0" applyAlignment="0" applyProtection="0"/>
    <xf numFmtId="0" fontId="35" fillId="53" borderId="126"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0" fillId="0" borderId="124"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32" fillId="53" borderId="126" applyNumberFormat="0" applyFont="0" applyAlignment="0" applyProtection="0"/>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12" fillId="53" borderId="126" applyNumberFormat="0" applyFont="0" applyAlignment="0" applyProtection="0"/>
    <xf numFmtId="0" fontId="78" fillId="53" borderId="126" applyNumberFormat="0" applyFont="0" applyAlignment="0" applyProtection="0"/>
    <xf numFmtId="0" fontId="12" fillId="53" borderId="126" applyNumberFormat="0" applyFont="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165" fontId="14" fillId="0" borderId="132">
      <alignment horizontal="left"/>
    </xf>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73" fontId="119" fillId="60" borderId="129">
      <alignment horizontal="left" vertical="top" wrapText="1"/>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23" fillId="53" borderId="138" applyNumberFormat="0" applyFont="0" applyAlignment="0" applyProtection="0"/>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0" fontId="35" fillId="53" borderId="138" applyNumberFormat="0" applyFont="0" applyAlignment="0" applyProtection="0"/>
    <xf numFmtId="0" fontId="7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4" fontId="14" fillId="0" borderId="129">
      <alignment horizontal="left"/>
    </xf>
    <xf numFmtId="165" fontId="14" fillId="0" borderId="132">
      <alignment horizontal="left"/>
    </xf>
    <xf numFmtId="164" fontId="14" fillId="0" borderId="132">
      <alignment horizontal="left"/>
    </xf>
    <xf numFmtId="0" fontId="18" fillId="38" borderId="134" applyNumberFormat="0" applyAlignment="0" applyProtection="0"/>
    <xf numFmtId="0" fontId="49" fillId="0" borderId="129"/>
    <xf numFmtId="164" fontId="14" fillId="0" borderId="132">
      <alignment horizontal="left"/>
    </xf>
    <xf numFmtId="0" fontId="16" fillId="51" borderId="133" applyNumberFormat="0" applyAlignment="0" applyProtection="0"/>
    <xf numFmtId="0" fontId="18" fillId="38" borderId="134" applyNumberFormat="0" applyAlignment="0" applyProtection="0"/>
    <xf numFmtId="0" fontId="23" fillId="53" borderId="138" applyNumberFormat="0" applyFont="0" applyAlignment="0" applyProtection="0"/>
    <xf numFmtId="165" fontId="14" fillId="0" borderId="132">
      <alignment horizontal="left"/>
    </xf>
    <xf numFmtId="0" fontId="35" fillId="53" borderId="138" applyNumberFormat="0" applyFont="0" applyAlignment="0" applyProtection="0"/>
    <xf numFmtId="0" fontId="43" fillId="0" borderId="131" applyAlignment="0">
      <alignment horizontal="left"/>
    </xf>
    <xf numFmtId="165" fontId="14" fillId="0" borderId="129">
      <alignment horizontal="left"/>
    </xf>
    <xf numFmtId="164" fontId="14" fillId="0" borderId="129">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4" fontId="14" fillId="0" borderId="132">
      <alignment horizontal="left"/>
    </xf>
    <xf numFmtId="0" fontId="17" fillId="51" borderId="134" applyNumberFormat="0" applyAlignment="0" applyProtection="0"/>
    <xf numFmtId="0" fontId="19" fillId="0" borderId="135" applyNumberFormat="0" applyFill="0" applyAlignment="0" applyProtection="0"/>
    <xf numFmtId="0" fontId="35" fillId="53" borderId="138" applyNumberFormat="0" applyFont="0" applyAlignment="0" applyProtection="0"/>
    <xf numFmtId="173" fontId="12" fillId="55" borderId="129"/>
    <xf numFmtId="173" fontId="49" fillId="59" borderId="131">
      <alignment wrapText="1"/>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73"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18" fillId="38"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0" fontId="17" fillId="51" borderId="134" applyNumberFormat="0" applyAlignment="0" applyProtection="0"/>
    <xf numFmtId="0" fontId="44" fillId="0" borderId="137"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29">
      <alignment horizontal="left"/>
    </xf>
    <xf numFmtId="164" fontId="14" fillId="0" borderId="129">
      <alignment horizontal="left"/>
    </xf>
    <xf numFmtId="167" fontId="14" fillId="0" borderId="129">
      <alignment horizontal="left"/>
    </xf>
    <xf numFmtId="164" fontId="14" fillId="0" borderId="129">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12" fillId="59" borderId="129">
      <alignment horizontal="centerContinuous" wrapText="1"/>
    </xf>
    <xf numFmtId="0" fontId="49" fillId="59" borderId="131">
      <alignment wrapText="1"/>
    </xf>
    <xf numFmtId="166" fontId="14" fillId="0" borderId="129">
      <alignment horizontal="left"/>
    </xf>
    <xf numFmtId="0" fontId="119" fillId="60" borderId="130">
      <alignment horizontal="left" vertical="top"/>
    </xf>
    <xf numFmtId="173" fontId="12" fillId="59" borderId="129">
      <alignment horizontal="centerContinuous" wrapText="1"/>
    </xf>
    <xf numFmtId="173" fontId="173" fillId="60" borderId="130">
      <alignment horizontal="left" vertical="top" wrapText="1"/>
    </xf>
    <xf numFmtId="173" fontId="49" fillId="59" borderId="131">
      <alignment wrapText="1"/>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44" fillId="0" borderId="137"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2"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7" fontId="14" fillId="0" borderId="132">
      <alignment horizontal="left"/>
    </xf>
    <xf numFmtId="164" fontId="14" fillId="0" borderId="132">
      <alignment horizontal="left"/>
    </xf>
    <xf numFmtId="0" fontId="18" fillId="38" borderId="134" applyNumberFormat="0" applyAlignment="0" applyProtection="0"/>
    <xf numFmtId="0" fontId="67" fillId="52" borderId="134" applyNumberFormat="0" applyAlignment="0" applyProtection="0"/>
    <xf numFmtId="0" fontId="35" fillId="53" borderId="138" applyNumberFormat="0" applyFont="0" applyAlignment="0" applyProtection="0"/>
    <xf numFmtId="0" fontId="44" fillId="0" borderId="136" applyNumberFormat="0" applyFill="0" applyAlignment="0" applyProtection="0"/>
    <xf numFmtId="0" fontId="35" fillId="53" borderId="138"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7" fillId="51" borderId="134" applyNumberFormat="0" applyAlignment="0" applyProtection="0"/>
    <xf numFmtId="164" fontId="14" fillId="0" borderId="132">
      <alignment horizontal="left"/>
    </xf>
    <xf numFmtId="0" fontId="23" fillId="53" borderId="138" applyNumberFormat="0" applyFont="0" applyAlignment="0" applyProtection="0"/>
    <xf numFmtId="0" fontId="35" fillId="53" borderId="138" applyNumberFormat="0" applyFont="0" applyAlignment="0" applyProtection="0"/>
    <xf numFmtId="0" fontId="49" fillId="59" borderId="131">
      <alignment wrapText="1"/>
    </xf>
    <xf numFmtId="0" fontId="43" fillId="0" borderId="131" applyAlignment="0">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5" fontId="14" fillId="0" borderId="132">
      <alignment horizontal="left"/>
    </xf>
    <xf numFmtId="0" fontId="23" fillId="53" borderId="138" applyNumberFormat="0" applyFont="0" applyAlignment="0" applyProtection="0"/>
    <xf numFmtId="165" fontId="14" fillId="0" borderId="132">
      <alignment horizontal="left"/>
    </xf>
    <xf numFmtId="0" fontId="73" fillId="53" borderId="126"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7" fontId="14" fillId="0" borderId="132">
      <alignment horizontal="left"/>
    </xf>
    <xf numFmtId="0" fontId="35" fillId="53" borderId="138" applyNumberFormat="0" applyFont="0" applyAlignment="0" applyProtection="0"/>
    <xf numFmtId="164" fontId="14" fillId="0" borderId="132">
      <alignment horizontal="left"/>
    </xf>
    <xf numFmtId="165" fontId="14" fillId="0" borderId="132">
      <alignment horizontal="left"/>
    </xf>
    <xf numFmtId="0" fontId="16" fillId="51" borderId="133" applyNumberFormat="0" applyAlignment="0" applyProtection="0"/>
    <xf numFmtId="0" fontId="17" fillId="51" borderId="134" applyNumberFormat="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7"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21" applyNumberFormat="0" applyAlignment="0" applyProtection="0"/>
    <xf numFmtId="0" fontId="16" fillId="51" borderId="121" applyNumberFormat="0" applyAlignment="0" applyProtection="0"/>
    <xf numFmtId="0" fontId="48" fillId="56" borderId="122" applyNumberFormat="0" applyAlignment="0" applyProtection="0"/>
    <xf numFmtId="0" fontId="17" fillId="51" borderId="122" applyNumberFormat="0" applyAlignment="0" applyProtection="0"/>
    <xf numFmtId="0" fontId="23" fillId="53" borderId="138" applyNumberFormat="0" applyFon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44" fillId="0" borderId="124" applyNumberFormat="0" applyFill="0" applyAlignment="0" applyProtection="0"/>
    <xf numFmtId="0" fontId="44" fillId="0" borderId="124" applyNumberFormat="0" applyFill="0" applyAlignment="0" applyProtection="0"/>
    <xf numFmtId="0" fontId="19" fillId="0" borderId="123" applyNumberFormat="0" applyFill="0" applyAlignment="0" applyProtection="0"/>
    <xf numFmtId="0" fontId="12"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7" fontId="14" fillId="0" borderId="132">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67" fillId="52" borderId="134" applyNumberFormat="0" applyAlignment="0" applyProtection="0"/>
    <xf numFmtId="0" fontId="47" fillId="56" borderId="121" applyNumberFormat="0" applyAlignment="0" applyProtection="0"/>
    <xf numFmtId="0" fontId="48" fillId="56" borderId="122" applyNumberFormat="0" applyAlignment="0" applyProtection="0"/>
    <xf numFmtId="0" fontId="44" fillId="0" borderId="124" applyNumberFormat="0" applyFill="0" applyAlignment="0" applyProtection="0"/>
    <xf numFmtId="0" fontId="12" fillId="53" borderId="126" applyNumberFormat="0" applyFont="0" applyAlignment="0" applyProtection="0"/>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0" fontId="18" fillId="38" borderId="134" applyNumberFormat="0" applyAlignment="0" applyProtection="0"/>
    <xf numFmtId="0" fontId="35" fillId="53" borderId="126" applyNumberFormat="0" applyFont="0" applyAlignment="0" applyProtection="0"/>
    <xf numFmtId="0" fontId="23" fillId="53" borderId="126"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4" fillId="0" borderId="137" applyNumberFormat="0" applyFill="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49" fillId="59" borderId="131">
      <alignment wrapText="1"/>
    </xf>
    <xf numFmtId="0" fontId="16" fillId="51" borderId="133" applyNumberFormat="0" applyAlignment="0" applyProtection="0"/>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4" fontId="14" fillId="0" borderId="132">
      <alignment horizontal="left"/>
    </xf>
    <xf numFmtId="0" fontId="19" fillId="0" borderId="135" applyNumberFormat="0" applyFill="0" applyAlignment="0" applyProtection="0"/>
    <xf numFmtId="164" fontId="14" fillId="0" borderId="132">
      <alignment horizontal="left"/>
    </xf>
    <xf numFmtId="164" fontId="14" fillId="0" borderId="129">
      <alignment horizontal="left"/>
    </xf>
    <xf numFmtId="0" fontId="18" fillId="38" borderId="134" applyNumberFormat="0" applyAlignment="0" applyProtection="0"/>
    <xf numFmtId="164" fontId="14" fillId="0" borderId="132">
      <alignment horizontal="left"/>
    </xf>
    <xf numFmtId="0" fontId="23" fillId="53" borderId="138" applyNumberFormat="0" applyFont="0" applyAlignment="0" applyProtection="0"/>
    <xf numFmtId="49" fontId="189" fillId="69" borderId="127">
      <alignment horizontal="center" vertical="center" wrapText="1"/>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165"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0" fontId="73" fillId="53" borderId="126" applyNumberFormat="0" applyFont="0" applyAlignment="0" applyProtection="0"/>
    <xf numFmtId="165" fontId="14" fillId="0" borderId="132">
      <alignment horizontal="left"/>
    </xf>
    <xf numFmtId="0" fontId="49" fillId="59" borderId="129"/>
    <xf numFmtId="0" fontId="49" fillId="59" borderId="129"/>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130" fillId="56" borderId="121" applyNumberFormat="0" applyAlignment="0" applyProtection="0"/>
    <xf numFmtId="0" fontId="47" fillId="56" borderId="121" applyNumberFormat="0" applyAlignment="0" applyProtection="0"/>
    <xf numFmtId="0" fontId="131" fillId="51" borderId="121" applyNumberFormat="0" applyAlignment="0" applyProtection="0"/>
    <xf numFmtId="0" fontId="135" fillId="56" borderId="122" applyNumberFormat="0" applyAlignment="0" applyProtection="0"/>
    <xf numFmtId="0" fontId="48" fillId="56" borderId="122" applyNumberFormat="0" applyAlignment="0" applyProtection="0"/>
    <xf numFmtId="0" fontId="17" fillId="51" borderId="134" applyNumberFormat="0" applyAlignment="0" applyProtection="0"/>
    <xf numFmtId="0" fontId="137" fillId="51" borderId="122" applyNumberFormat="0" applyAlignment="0" applyProtection="0"/>
    <xf numFmtId="0" fontId="43" fillId="0" borderId="131" applyAlignment="0">
      <alignment horizontal="left"/>
    </xf>
    <xf numFmtId="173" fontId="133" fillId="56" borderId="122" applyNumberFormat="0" applyAlignment="0" applyProtection="0"/>
    <xf numFmtId="0" fontId="43" fillId="0" borderId="131" applyAlignment="0">
      <alignment horizontal="left"/>
    </xf>
    <xf numFmtId="173" fontId="133" fillId="56" borderId="122" applyNumberFormat="0" applyAlignment="0" applyProtection="0"/>
    <xf numFmtId="165" fontId="14" fillId="0" borderId="132">
      <alignment horizontal="left"/>
    </xf>
    <xf numFmtId="164" fontId="14" fillId="0" borderId="132">
      <alignment horizontal="left"/>
    </xf>
    <xf numFmtId="165" fontId="14" fillId="0" borderId="132">
      <alignment horizontal="left"/>
    </xf>
    <xf numFmtId="0" fontId="16" fillId="51" borderId="133" applyNumberFormat="0" applyAlignment="0" applyProtection="0"/>
    <xf numFmtId="0" fontId="67" fillId="52" borderId="134" applyNumberFormat="0" applyAlignment="0" applyProtection="0"/>
    <xf numFmtId="0" fontId="67" fillId="52"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5" fillId="59" borderId="129">
      <alignment horizontal="left"/>
    </xf>
    <xf numFmtId="0" fontId="49" fillId="59" borderId="131">
      <alignment wrapText="1"/>
    </xf>
    <xf numFmtId="0" fontId="49" fillId="59" borderId="131">
      <alignment wrapText="1"/>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23" fillId="53" borderId="138" applyNumberFormat="0" applyFont="0" applyAlignment="0" applyProtection="0"/>
    <xf numFmtId="0" fontId="35" fillId="53" borderId="138" applyNumberFormat="0" applyFont="0" applyAlignment="0" applyProtection="0"/>
    <xf numFmtId="165" fontId="14" fillId="0" borderId="132">
      <alignment horizontal="left"/>
    </xf>
    <xf numFmtId="165" fontId="14" fillId="0" borderId="132">
      <alignment horizontal="left"/>
    </xf>
    <xf numFmtId="164" fontId="14" fillId="0" borderId="132">
      <alignment horizontal="left"/>
    </xf>
    <xf numFmtId="0" fontId="143" fillId="52" borderId="122" applyNumberFormat="0" applyAlignment="0" applyProtection="0"/>
    <xf numFmtId="0" fontId="67" fillId="52" borderId="122" applyNumberFormat="0" applyAlignment="0" applyProtection="0"/>
    <xf numFmtId="0" fontId="144" fillId="38" borderId="122" applyNumberFormat="0" applyAlignment="0" applyProtection="0"/>
    <xf numFmtId="0" fontId="44" fillId="0" borderId="124" applyNumberFormat="0" applyFill="0" applyAlignment="0" applyProtection="0"/>
    <xf numFmtId="0" fontId="122" fillId="0" borderId="124" applyNumberFormat="0" applyFill="0" applyAlignment="0" applyProtection="0"/>
    <xf numFmtId="0" fontId="145" fillId="0" borderId="124" applyNumberFormat="0" applyFill="0" applyAlignment="0" applyProtection="0"/>
    <xf numFmtId="0" fontId="146" fillId="0" borderId="124" applyNumberFormat="0" applyFill="0" applyAlignment="0" applyProtection="0"/>
    <xf numFmtId="0" fontId="10" fillId="0" borderId="124" applyNumberFormat="0" applyFill="0" applyAlignment="0" applyProtection="0"/>
    <xf numFmtId="0" fontId="10" fillId="0" borderId="124" applyNumberFormat="0" applyFill="0" applyAlignment="0" applyProtection="0"/>
    <xf numFmtId="0" fontId="147" fillId="0" borderId="123" applyNumberFormat="0" applyFill="0" applyAlignment="0" applyProtection="0"/>
    <xf numFmtId="0" fontId="12" fillId="52" borderId="126" applyNumberFormat="0" applyFont="0" applyAlignment="0" applyProtection="0"/>
    <xf numFmtId="173" fontId="162" fillId="52" borderId="122" applyNumberFormat="0" applyAlignment="0" applyProtection="0"/>
    <xf numFmtId="173" fontId="162" fillId="52" borderId="122" applyNumberFormat="0" applyAlignment="0" applyProtection="0"/>
    <xf numFmtId="173" fontId="171" fillId="53" borderId="126" applyNumberFormat="0" applyFont="0" applyAlignment="0" applyProtection="0"/>
    <xf numFmtId="173" fontId="171"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23"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12" fillId="53" borderId="126" applyNumberFormat="0" applyFont="0" applyAlignment="0" applyProtection="0"/>
    <xf numFmtId="173" fontId="172" fillId="56" borderId="121" applyNumberFormat="0" applyAlignment="0" applyProtection="0"/>
    <xf numFmtId="173" fontId="172" fillId="56" borderId="121" applyNumberForma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7" fillId="56"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7" fontId="14" fillId="0" borderId="129">
      <alignment horizontal="left"/>
    </xf>
    <xf numFmtId="164" fontId="14" fillId="0" borderId="132">
      <alignment horizontal="left"/>
    </xf>
    <xf numFmtId="0" fontId="16" fillId="51" borderId="133" applyNumberFormat="0" applyAlignment="0" applyProtection="0"/>
    <xf numFmtId="0" fontId="19" fillId="0" borderId="135" applyNumberFormat="0" applyFill="0" applyAlignment="0" applyProtection="0"/>
    <xf numFmtId="0" fontId="35" fillId="53" borderId="138" applyNumberFormat="0" applyFont="0" applyAlignment="0" applyProtection="0"/>
    <xf numFmtId="165" fontId="14" fillId="0" borderId="132">
      <alignment horizontal="left"/>
    </xf>
    <xf numFmtId="0" fontId="23" fillId="53" borderId="138" applyNumberFormat="0" applyFont="0" applyAlignment="0" applyProtection="0"/>
    <xf numFmtId="165" fontId="14" fillId="0" borderId="132">
      <alignment horizontal="left"/>
    </xf>
    <xf numFmtId="0" fontId="35" fillId="53" borderId="138"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03" fillId="0" borderId="125" applyNumberFormat="0" applyFill="0" applyAlignment="0" applyProtection="0"/>
    <xf numFmtId="173" fontId="10" fillId="0" borderId="124" applyNumberFormat="0" applyFill="0" applyAlignment="0" applyProtection="0"/>
    <xf numFmtId="173" fontId="103" fillId="0" borderId="125" applyNumberFormat="0" applyFill="0" applyAlignment="0" applyProtection="0"/>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16" fillId="51" borderId="133" applyNumberFormat="0" applyAlignment="0" applyProtection="0"/>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2"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6" fontId="14" fillId="0" borderId="129">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23" fillId="53" borderId="138" applyNumberFormat="0" applyFont="0" applyAlignment="0" applyProtection="0"/>
    <xf numFmtId="165" fontId="14" fillId="0" borderId="132">
      <alignment horizontal="left"/>
    </xf>
    <xf numFmtId="167" fontId="14" fillId="0" borderId="132">
      <alignment horizontal="left"/>
    </xf>
    <xf numFmtId="167" fontId="14" fillId="0" borderId="132">
      <alignment horizontal="left"/>
    </xf>
    <xf numFmtId="0" fontId="18" fillId="38" borderId="134" applyNumberFormat="0" applyAlignment="0" applyProtection="0"/>
    <xf numFmtId="0" fontId="35" fillId="53" borderId="126" applyNumberFormat="0" applyFont="0" applyAlignment="0" applyProtection="0"/>
    <xf numFmtId="167" fontId="14" fillId="0" borderId="132">
      <alignment horizontal="left"/>
    </xf>
    <xf numFmtId="0" fontId="23" fillId="53" borderId="138" applyNumberFormat="0" applyFont="0" applyAlignment="0" applyProtection="0"/>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0" fontId="23" fillId="53" borderId="138" applyNumberFormat="0" applyFont="0" applyAlignment="0" applyProtection="0"/>
    <xf numFmtId="164" fontId="14" fillId="0" borderId="132">
      <alignment horizontal="left"/>
    </xf>
    <xf numFmtId="0" fontId="35" fillId="53" borderId="138" applyNumberFormat="0" applyFont="0" applyAlignment="0" applyProtection="0"/>
    <xf numFmtId="0" fontId="44" fillId="0" borderId="136" applyNumberFormat="0" applyFill="0" applyAlignment="0" applyProtection="0"/>
    <xf numFmtId="165" fontId="14" fillId="0" borderId="129">
      <alignment horizontal="left"/>
    </xf>
    <xf numFmtId="165" fontId="14" fillId="0" borderId="132">
      <alignment horizontal="left"/>
    </xf>
    <xf numFmtId="164" fontId="14" fillId="0" borderId="132">
      <alignment horizontal="left"/>
    </xf>
    <xf numFmtId="0" fontId="18" fillId="38" borderId="134" applyNumberForma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7" fontId="14" fillId="0" borderId="132">
      <alignment horizontal="left"/>
    </xf>
    <xf numFmtId="0" fontId="35" fillId="53" borderId="138" applyNumberFormat="0" applyFont="0" applyAlignment="0" applyProtection="0"/>
    <xf numFmtId="167" fontId="14" fillId="0" borderId="129">
      <alignment horizontal="left"/>
    </xf>
    <xf numFmtId="164" fontId="14" fillId="0" borderId="132">
      <alignment horizontal="left"/>
    </xf>
    <xf numFmtId="165" fontId="14" fillId="0" borderId="132">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8" fillId="38" borderId="134" applyNumberFormat="0" applyAlignment="0" applyProtection="0"/>
    <xf numFmtId="0" fontId="17" fillId="51"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67" fillId="52" borderId="134" applyNumberFormat="0" applyAlignment="0" applyProtection="0"/>
    <xf numFmtId="0" fontId="18" fillId="38"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4" fillId="0" borderId="136" applyNumberFormat="0" applyFill="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167" fontId="14" fillId="0" borderId="132">
      <alignment horizontal="left"/>
    </xf>
    <xf numFmtId="167" fontId="14" fillId="0" borderId="132">
      <alignment horizontal="left"/>
    </xf>
    <xf numFmtId="164" fontId="14" fillId="0" borderId="132">
      <alignment horizontal="left"/>
    </xf>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7" fillId="51" borderId="134" applyNumberForma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12" fillId="59" borderId="129">
      <alignment horizontal="centerContinuous" wrapText="1"/>
    </xf>
    <xf numFmtId="173" fontId="12" fillId="59" borderId="129">
      <alignment horizontal="centerContinuous" wrapText="1"/>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7" fillId="51" borderId="134"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8" fillId="38" borderId="134" applyNumberFormat="0" applyAlignment="0" applyProtection="0"/>
    <xf numFmtId="0" fontId="18" fillId="38" borderId="134" applyNumberFormat="0" applyAlignment="0" applyProtection="0"/>
    <xf numFmtId="0" fontId="48" fillId="56" borderId="134" applyNumberFormat="0" applyAlignment="0" applyProtection="0"/>
    <xf numFmtId="0" fontId="17" fillId="51" borderId="134" applyNumberFormat="0" applyAlignment="0" applyProtection="0"/>
    <xf numFmtId="0" fontId="17" fillId="51" borderId="134"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29">
      <alignment horizontal="left"/>
    </xf>
    <xf numFmtId="167" fontId="14" fillId="0" borderId="129">
      <alignment horizontal="left"/>
    </xf>
    <xf numFmtId="165" fontId="14" fillId="0" borderId="129">
      <alignment horizontal="left"/>
    </xf>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23" fillId="53" borderId="138" applyNumberFormat="0" applyFon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0" fillId="0" borderId="124"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166" fontId="14" fillId="0" borderId="129">
      <alignment horizontal="left"/>
    </xf>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48" fillId="56" borderId="134" applyNumberFormat="0" applyAlignment="0" applyProtection="0"/>
    <xf numFmtId="0" fontId="231" fillId="51" borderId="122" applyNumberFormat="0" applyAlignment="0" applyProtection="0"/>
    <xf numFmtId="165" fontId="14" fillId="0" borderId="132">
      <alignment horizontal="left"/>
    </xf>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32" fillId="53" borderId="126"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0" fontId="17" fillId="51" borderId="134" applyNumberFormat="0" applyAlignment="0" applyProtection="0"/>
    <xf numFmtId="0" fontId="35" fillId="53" borderId="138" applyNumberFormat="0" applyFont="0" applyAlignment="0" applyProtection="0"/>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16" fillId="51" borderId="133" applyNumberFormat="0" applyAlignment="0" applyProtection="0"/>
    <xf numFmtId="0" fontId="23" fillId="53" borderId="138" applyNumberFormat="0" applyFont="0" applyAlignment="0" applyProtection="0"/>
    <xf numFmtId="0" fontId="19" fillId="0" borderId="135" applyNumberFormat="0" applyFill="0" applyAlignment="0" applyProtection="0"/>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67" fillId="52" borderId="134" applyNumberForma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164" fontId="14" fillId="0" borderId="132">
      <alignment horizontal="left"/>
    </xf>
    <xf numFmtId="164" fontId="14" fillId="0" borderId="132">
      <alignment horizontal="left"/>
    </xf>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23" fillId="53" borderId="138" applyNumberFormat="0" applyFont="0" applyAlignment="0" applyProtection="0"/>
    <xf numFmtId="167" fontId="14" fillId="0" borderId="132">
      <alignment horizontal="left"/>
    </xf>
    <xf numFmtId="164" fontId="14" fillId="0" borderId="132">
      <alignment horizontal="left"/>
    </xf>
    <xf numFmtId="0" fontId="12" fillId="53" borderId="126" applyNumberFormat="0" applyFont="0" applyAlignment="0" applyProtection="0"/>
    <xf numFmtId="167" fontId="14" fillId="0" borderId="132">
      <alignment horizontal="left"/>
    </xf>
    <xf numFmtId="167" fontId="14" fillId="0" borderId="132">
      <alignment horizontal="left"/>
    </xf>
    <xf numFmtId="0" fontId="119" fillId="60" borderId="128">
      <alignment horizontal="left" vertical="top" wrapText="1"/>
    </xf>
    <xf numFmtId="0" fontId="78" fillId="53" borderId="126" applyNumberFormat="0" applyFont="0" applyAlignment="0" applyProtection="0"/>
    <xf numFmtId="0" fontId="12" fillId="53" borderId="126" applyNumberFormat="0" applyFont="0" applyAlignment="0" applyProtection="0"/>
    <xf numFmtId="167" fontId="14" fillId="0" borderId="132">
      <alignment horizontal="left"/>
    </xf>
    <xf numFmtId="167"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29">
      <alignment horizontal="left"/>
    </xf>
    <xf numFmtId="166" fontId="14" fillId="0" borderId="129">
      <alignment horizontal="left"/>
    </xf>
    <xf numFmtId="167" fontId="14" fillId="0" borderId="129">
      <alignment horizontal="left"/>
    </xf>
    <xf numFmtId="164" fontId="14" fillId="0" borderId="129">
      <alignment horizontal="left"/>
    </xf>
    <xf numFmtId="165" fontId="14" fillId="0" borderId="129">
      <alignment horizontal="left"/>
    </xf>
    <xf numFmtId="0" fontId="43" fillId="0" borderId="131" applyAlignment="0">
      <alignment horizontal="left"/>
    </xf>
    <xf numFmtId="0" fontId="43" fillId="0" borderId="131" applyAlignment="0">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7" fillId="56"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48" fillId="56" borderId="134" applyNumberFormat="0" applyAlignment="0" applyProtection="0"/>
    <xf numFmtId="0" fontId="17" fillId="51" borderId="134" applyNumberFormat="0" applyAlignment="0" applyProtection="0"/>
    <xf numFmtId="0" fontId="16" fillId="51" borderId="133"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7"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63" fillId="59" borderId="131">
      <alignment wrapText="1"/>
    </xf>
    <xf numFmtId="167" fontId="14" fillId="0" borderId="129">
      <alignment horizontal="left"/>
    </xf>
    <xf numFmtId="166" fontId="14" fillId="0" borderId="129">
      <alignment horizontal="left"/>
    </xf>
    <xf numFmtId="165" fontId="14" fillId="0" borderId="129">
      <alignment horizontal="left"/>
    </xf>
    <xf numFmtId="165" fontId="14" fillId="0" borderId="129">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8" fillId="38" borderId="134" applyNumberFormat="0" applyAlignment="0" applyProtection="0"/>
    <xf numFmtId="0" fontId="18" fillId="38" borderId="134" applyNumberFormat="0" applyAlignment="0" applyProtection="0"/>
    <xf numFmtId="0" fontId="17" fillId="51" borderId="134"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29">
      <alignment horizontal="left"/>
    </xf>
    <xf numFmtId="166" fontId="14" fillId="0" borderId="129">
      <alignment horizontal="left"/>
    </xf>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18" fillId="38" borderId="134" applyNumberFormat="0" applyAlignment="0" applyProtection="0"/>
    <xf numFmtId="0" fontId="48" fillId="56" borderId="134" applyNumberForma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47" fillId="56"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63" fillId="59" borderId="131">
      <alignment wrapText="1"/>
    </xf>
    <xf numFmtId="0" fontId="49" fillId="0" borderId="129"/>
    <xf numFmtId="0" fontId="35" fillId="53" borderId="138" applyNumberFormat="0" applyFont="0" applyAlignment="0" applyProtection="0"/>
    <xf numFmtId="0" fontId="48" fillId="56" borderId="134" applyNumberFormat="0" applyAlignment="0" applyProtection="0"/>
    <xf numFmtId="0" fontId="35" fillId="53" borderId="138" applyNumberFormat="0" applyFont="0" applyAlignment="0" applyProtection="0"/>
    <xf numFmtId="0" fontId="48" fillId="56" borderId="134" applyNumberForma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48" fillId="56" borderId="134" applyNumberFormat="0" applyAlignment="0" applyProtection="0"/>
    <xf numFmtId="165" fontId="14" fillId="0" borderId="117">
      <alignment horizontal="left"/>
    </xf>
    <xf numFmtId="165" fontId="14" fillId="0" borderId="117">
      <alignment horizontal="left"/>
    </xf>
    <xf numFmtId="165" fontId="14" fillId="0" borderId="117">
      <alignment horizontal="left"/>
    </xf>
    <xf numFmtId="166" fontId="14" fillId="0" borderId="117">
      <alignment horizontal="left"/>
    </xf>
    <xf numFmtId="166" fontId="14" fillId="0" borderId="117">
      <alignment horizontal="left"/>
    </xf>
    <xf numFmtId="166" fontId="14" fillId="0" borderId="117">
      <alignment horizontal="left"/>
    </xf>
    <xf numFmtId="167" fontId="14" fillId="0" borderId="117">
      <alignment horizontal="left"/>
    </xf>
    <xf numFmtId="167" fontId="14" fillId="0" borderId="117">
      <alignment horizontal="left"/>
    </xf>
    <xf numFmtId="167" fontId="14" fillId="0" borderId="117">
      <alignment horizontal="left"/>
    </xf>
    <xf numFmtId="164" fontId="14" fillId="0" borderId="117">
      <alignment horizontal="left"/>
    </xf>
    <xf numFmtId="164" fontId="14" fillId="0" borderId="117">
      <alignment horizontal="left"/>
    </xf>
    <xf numFmtId="164" fontId="14" fillId="0" borderId="117">
      <alignment horizontal="left"/>
    </xf>
    <xf numFmtId="165" fontId="14" fillId="0" borderId="117">
      <alignment horizontal="left"/>
    </xf>
    <xf numFmtId="165" fontId="14" fillId="0" borderId="117">
      <alignment horizontal="left"/>
    </xf>
    <xf numFmtId="165" fontId="14" fillId="0" borderId="117">
      <alignment horizontal="left"/>
    </xf>
    <xf numFmtId="166" fontId="14" fillId="0" borderId="117">
      <alignment horizontal="left"/>
    </xf>
    <xf numFmtId="166" fontId="14" fillId="0" borderId="117">
      <alignment horizontal="left"/>
    </xf>
    <xf numFmtId="166" fontId="14" fillId="0" borderId="117">
      <alignment horizontal="left"/>
    </xf>
    <xf numFmtId="167" fontId="14" fillId="0" borderId="117">
      <alignment horizontal="left"/>
    </xf>
    <xf numFmtId="167" fontId="14" fillId="0" borderId="117">
      <alignment horizontal="left"/>
    </xf>
    <xf numFmtId="167" fontId="14" fillId="0" borderId="117">
      <alignment horizontal="left"/>
    </xf>
    <xf numFmtId="164" fontId="14" fillId="0" borderId="117">
      <alignment horizontal="left"/>
    </xf>
    <xf numFmtId="164" fontId="14" fillId="0" borderId="117">
      <alignment horizontal="left"/>
    </xf>
    <xf numFmtId="164" fontId="14" fillId="0" borderId="117">
      <alignment horizontal="left"/>
    </xf>
    <xf numFmtId="0" fontId="49" fillId="0" borderId="117"/>
    <xf numFmtId="0" fontId="45" fillId="59" borderId="117">
      <alignment horizontal="left"/>
    </xf>
    <xf numFmtId="0" fontId="12" fillId="59" borderId="117">
      <alignment horizontal="centerContinuous" wrapText="1"/>
    </xf>
    <xf numFmtId="0" fontId="49" fillId="59" borderId="117"/>
    <xf numFmtId="165" fontId="14" fillId="0" borderId="117">
      <alignment horizontal="left"/>
    </xf>
    <xf numFmtId="166" fontId="14" fillId="0" borderId="117">
      <alignment horizontal="left"/>
    </xf>
    <xf numFmtId="167" fontId="14" fillId="0" borderId="117">
      <alignment horizontal="left"/>
    </xf>
    <xf numFmtId="164" fontId="14" fillId="0" borderId="117">
      <alignment horizontal="left"/>
    </xf>
    <xf numFmtId="0" fontId="49" fillId="0" borderId="117"/>
    <xf numFmtId="173" fontId="12" fillId="55" borderId="117"/>
    <xf numFmtId="173" fontId="12" fillId="59" borderId="117">
      <alignment horizontal="centerContinuous" wrapText="1"/>
    </xf>
    <xf numFmtId="0" fontId="12" fillId="59" borderId="117">
      <alignment horizontal="centerContinuous" wrapText="1"/>
    </xf>
    <xf numFmtId="0" fontId="49" fillId="59" borderId="117"/>
    <xf numFmtId="173" fontId="119" fillId="60" borderId="117">
      <alignment horizontal="left" vertical="top" wrapText="1"/>
    </xf>
    <xf numFmtId="173" fontId="12" fillId="59" borderId="117">
      <alignment horizontal="centerContinuous" wrapText="1"/>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73" fillId="53" borderId="138" applyNumberFormat="0" applyFont="0" applyAlignment="0" applyProtection="0"/>
    <xf numFmtId="0" fontId="130" fillId="56" borderId="133" applyNumberFormat="0" applyAlignment="0" applyProtection="0"/>
    <xf numFmtId="0" fontId="47" fillId="56" borderId="133" applyNumberFormat="0" applyAlignment="0" applyProtection="0"/>
    <xf numFmtId="0" fontId="131" fillId="51" borderId="133" applyNumberFormat="0" applyAlignment="0" applyProtection="0"/>
    <xf numFmtId="0" fontId="135" fillId="56" borderId="134" applyNumberFormat="0" applyAlignment="0" applyProtection="0"/>
    <xf numFmtId="0" fontId="48" fillId="56" borderId="134" applyNumberFormat="0" applyAlignment="0" applyProtection="0"/>
    <xf numFmtId="0" fontId="137" fillId="51" borderId="134" applyNumberFormat="0" applyAlignment="0" applyProtection="0"/>
    <xf numFmtId="173" fontId="133" fillId="56" borderId="134" applyNumberFormat="0" applyAlignment="0" applyProtection="0"/>
    <xf numFmtId="173" fontId="133" fillId="56" borderId="134" applyNumberFormat="0" applyAlignment="0" applyProtection="0"/>
    <xf numFmtId="0" fontId="143" fillId="52" borderId="134" applyNumberFormat="0" applyAlignment="0" applyProtection="0"/>
    <xf numFmtId="0" fontId="67" fillId="52" borderId="134" applyNumberFormat="0" applyAlignment="0" applyProtection="0"/>
    <xf numFmtId="0" fontId="144" fillId="38" borderId="134" applyNumberFormat="0" applyAlignment="0" applyProtection="0"/>
    <xf numFmtId="0" fontId="44" fillId="0" borderId="136" applyNumberFormat="0" applyFill="0" applyAlignment="0" applyProtection="0"/>
    <xf numFmtId="0" fontId="122" fillId="0" borderId="136" applyNumberFormat="0" applyFill="0" applyAlignment="0" applyProtection="0"/>
    <xf numFmtId="0" fontId="145" fillId="0" borderId="136" applyNumberFormat="0" applyFill="0" applyAlignment="0" applyProtection="0"/>
    <xf numFmtId="0" fontId="146" fillId="0" borderId="136" applyNumberFormat="0" applyFill="0" applyAlignment="0" applyProtection="0"/>
    <xf numFmtId="0" fontId="10" fillId="0" borderId="136" applyNumberFormat="0" applyFill="0" applyAlignment="0" applyProtection="0"/>
    <xf numFmtId="0" fontId="10" fillId="0" borderId="136" applyNumberFormat="0" applyFill="0" applyAlignment="0" applyProtection="0"/>
    <xf numFmtId="0" fontId="147" fillId="0" borderId="135" applyNumberFormat="0" applyFill="0" applyAlignment="0" applyProtection="0"/>
    <xf numFmtId="0" fontId="12" fillId="52" borderId="138" applyNumberFormat="0" applyFont="0" applyAlignment="0" applyProtection="0"/>
    <xf numFmtId="173" fontId="162" fillId="52" borderId="134" applyNumberFormat="0" applyAlignment="0" applyProtection="0"/>
    <xf numFmtId="173" fontId="162" fillId="52" borderId="134" applyNumberFormat="0" applyAlignment="0" applyProtection="0"/>
    <xf numFmtId="173" fontId="171" fillId="53" borderId="138" applyNumberFormat="0" applyFont="0" applyAlignment="0" applyProtection="0"/>
    <xf numFmtId="173" fontId="171"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23"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12" fillId="53" borderId="138" applyNumberFormat="0" applyFont="0" applyAlignment="0" applyProtection="0"/>
    <xf numFmtId="173" fontId="172" fillId="56" borderId="133" applyNumberFormat="0" applyAlignment="0" applyProtection="0"/>
    <xf numFmtId="173" fontId="172" fillId="56" borderId="133" applyNumberFormat="0" applyAlignment="0" applyProtection="0"/>
    <xf numFmtId="173" fontId="103" fillId="0" borderId="137" applyNumberFormat="0" applyFill="0" applyAlignment="0" applyProtection="0"/>
    <xf numFmtId="173" fontId="10" fillId="0" borderId="136" applyNumberFormat="0" applyFill="0" applyAlignment="0" applyProtection="0"/>
    <xf numFmtId="173" fontId="103" fillId="0" borderId="137" applyNumberFormat="0" applyFill="0" applyAlignment="0" applyProtection="0"/>
    <xf numFmtId="0" fontId="35" fillId="53" borderId="138"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0" fillId="0" borderId="136"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32" fillId="53" borderId="138" applyNumberFormat="0" applyFont="0" applyAlignment="0" applyProtection="0"/>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2" fillId="53" borderId="138" applyNumberFormat="0" applyFont="0" applyAlignment="0" applyProtection="0"/>
    <xf numFmtId="0" fontId="78" fillId="53" borderId="138" applyNumberFormat="0" applyFont="0" applyAlignment="0" applyProtection="0"/>
    <xf numFmtId="0" fontId="12" fillId="53" borderId="138" applyNumberFormat="0" applyFont="0" applyAlignment="0" applyProtection="0"/>
    <xf numFmtId="49" fontId="189" fillId="69" borderId="151">
      <alignment horizontal="center" vertical="center" wrapText="1"/>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165" fontId="14" fillId="0" borderId="144">
      <alignment horizontal="left"/>
    </xf>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73" fontId="119" fillId="60" borderId="141">
      <alignment horizontal="left" vertical="top" wrapText="1"/>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23" fillId="53" borderId="150" applyNumberFormat="0" applyFont="0" applyAlignment="0" applyProtection="0"/>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0" fontId="35" fillId="53" borderId="150" applyNumberFormat="0" applyFont="0" applyAlignment="0" applyProtection="0"/>
    <xf numFmtId="0" fontId="7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4" fontId="14" fillId="0" borderId="141">
      <alignment horizontal="left"/>
    </xf>
    <xf numFmtId="165" fontId="14" fillId="0" borderId="144">
      <alignment horizontal="left"/>
    </xf>
    <xf numFmtId="164" fontId="14" fillId="0" borderId="144">
      <alignment horizontal="left"/>
    </xf>
    <xf numFmtId="0" fontId="18" fillId="38" borderId="146" applyNumberFormat="0" applyAlignment="0" applyProtection="0"/>
    <xf numFmtId="0" fontId="49" fillId="0" borderId="141"/>
    <xf numFmtId="164" fontId="14" fillId="0" borderId="144">
      <alignment horizontal="left"/>
    </xf>
    <xf numFmtId="0" fontId="16" fillId="51" borderId="145" applyNumberFormat="0" applyAlignment="0" applyProtection="0"/>
    <xf numFmtId="0" fontId="18" fillId="38" borderId="146" applyNumberFormat="0" applyAlignment="0" applyProtection="0"/>
    <xf numFmtId="0" fontId="23" fillId="53" borderId="150" applyNumberFormat="0" applyFont="0" applyAlignment="0" applyProtection="0"/>
    <xf numFmtId="165" fontId="14" fillId="0" borderId="144">
      <alignment horizontal="left"/>
    </xf>
    <xf numFmtId="0" fontId="35" fillId="53" borderId="150" applyNumberFormat="0" applyFont="0" applyAlignment="0" applyProtection="0"/>
    <xf numFmtId="0" fontId="43" fillId="0" borderId="143" applyAlignment="0">
      <alignment horizontal="left"/>
    </xf>
    <xf numFmtId="165" fontId="14" fillId="0" borderId="141">
      <alignment horizontal="left"/>
    </xf>
    <xf numFmtId="164" fontId="14" fillId="0" borderId="141">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6" fillId="51" borderId="145" applyNumberFormat="0" applyAlignment="0" applyProtection="0"/>
    <xf numFmtId="0" fontId="47" fillId="56" borderId="145"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7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4" fontId="14" fillId="0" borderId="144">
      <alignment horizontal="left"/>
    </xf>
    <xf numFmtId="0" fontId="17" fillId="51" borderId="146" applyNumberFormat="0" applyAlignment="0" applyProtection="0"/>
    <xf numFmtId="0" fontId="19" fillId="0" borderId="147" applyNumberFormat="0" applyFill="0" applyAlignment="0" applyProtection="0"/>
    <xf numFmtId="0" fontId="35" fillId="53" borderId="150" applyNumberFormat="0" applyFont="0" applyAlignment="0" applyProtection="0"/>
    <xf numFmtId="173" fontId="12" fillId="55" borderId="141"/>
    <xf numFmtId="173" fontId="49" fillId="59" borderId="143">
      <alignment wrapText="1"/>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45" applyNumberFormat="0" applyAlignment="0" applyProtection="0"/>
    <xf numFmtId="0" fontId="17" fillId="51" borderId="146"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73"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18" fillId="38"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0" fontId="17" fillId="51" borderId="146" applyNumberFormat="0" applyAlignment="0" applyProtection="0"/>
    <xf numFmtId="0" fontId="44" fillId="0" borderId="149"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5" fontId="14" fillId="0" borderId="141">
      <alignment horizontal="left"/>
    </xf>
    <xf numFmtId="164" fontId="14" fillId="0" borderId="141">
      <alignment horizontal="left"/>
    </xf>
    <xf numFmtId="167" fontId="14" fillId="0" borderId="141">
      <alignment horizontal="left"/>
    </xf>
    <xf numFmtId="164" fontId="14" fillId="0" borderId="141">
      <alignment horizontal="left"/>
    </xf>
    <xf numFmtId="0" fontId="43" fillId="0" borderId="143" applyAlignment="0">
      <alignment horizontal="left"/>
    </xf>
    <xf numFmtId="0" fontId="43" fillId="0" borderId="143" applyAlignment="0">
      <alignment horizontal="left"/>
    </xf>
    <xf numFmtId="0" fontId="43" fillId="0" borderId="143" applyAlignment="0">
      <alignment horizontal="left"/>
    </xf>
    <xf numFmtId="0" fontId="43" fillId="0" borderId="143" applyAlignment="0">
      <alignment horizontal="left"/>
    </xf>
    <xf numFmtId="0" fontId="12" fillId="59" borderId="141">
      <alignment horizontal="centerContinuous" wrapText="1"/>
    </xf>
    <xf numFmtId="0" fontId="49" fillId="59" borderId="143">
      <alignment wrapText="1"/>
    </xf>
    <xf numFmtId="166" fontId="14" fillId="0" borderId="141">
      <alignment horizontal="left"/>
    </xf>
    <xf numFmtId="0" fontId="119" fillId="60" borderId="142">
      <alignment horizontal="left" vertical="top"/>
    </xf>
    <xf numFmtId="173" fontId="12" fillId="59" borderId="141">
      <alignment horizontal="centerContinuous" wrapText="1"/>
    </xf>
    <xf numFmtId="173" fontId="173" fillId="60" borderId="142">
      <alignment horizontal="left" vertical="top" wrapText="1"/>
    </xf>
    <xf numFmtId="173" fontId="49" fillId="59" borderId="143">
      <alignment wrapText="1"/>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44" fillId="0" borderId="149"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2"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7" fontId="14" fillId="0" borderId="144">
      <alignment horizontal="left"/>
    </xf>
    <xf numFmtId="164" fontId="14" fillId="0" borderId="144">
      <alignment horizontal="left"/>
    </xf>
    <xf numFmtId="0" fontId="18" fillId="38" borderId="146" applyNumberFormat="0" applyAlignment="0" applyProtection="0"/>
    <xf numFmtId="0" fontId="67" fillId="52" borderId="146" applyNumberFormat="0" applyAlignment="0" applyProtection="0"/>
    <xf numFmtId="0" fontId="35" fillId="53" borderId="150" applyNumberFormat="0" applyFont="0" applyAlignment="0" applyProtection="0"/>
    <xf numFmtId="0" fontId="44" fillId="0" borderId="148" applyNumberFormat="0" applyFill="0" applyAlignment="0" applyProtection="0"/>
    <xf numFmtId="0" fontId="35" fillId="53" borderId="150"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7" fillId="51" borderId="146" applyNumberFormat="0" applyAlignment="0" applyProtection="0"/>
    <xf numFmtId="164" fontId="14" fillId="0" borderId="144">
      <alignment horizontal="left"/>
    </xf>
    <xf numFmtId="0" fontId="23" fillId="53" borderId="150" applyNumberFormat="0" applyFont="0" applyAlignment="0" applyProtection="0"/>
    <xf numFmtId="0" fontId="35" fillId="53" borderId="150" applyNumberFormat="0" applyFont="0" applyAlignment="0" applyProtection="0"/>
    <xf numFmtId="0" fontId="49" fillId="59" borderId="143">
      <alignment wrapText="1"/>
    </xf>
    <xf numFmtId="0" fontId="43" fillId="0" borderId="143" applyAlignment="0">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5" fontId="14" fillId="0" borderId="144">
      <alignment horizontal="left"/>
    </xf>
    <xf numFmtId="0" fontId="23" fillId="53" borderId="150" applyNumberFormat="0" applyFont="0" applyAlignment="0" applyProtection="0"/>
    <xf numFmtId="165" fontId="14" fillId="0" borderId="144">
      <alignment horizontal="left"/>
    </xf>
    <xf numFmtId="0" fontId="73" fillId="53" borderId="138"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7" fontId="14" fillId="0" borderId="144">
      <alignment horizontal="left"/>
    </xf>
    <xf numFmtId="0" fontId="35" fillId="53" borderId="150" applyNumberFormat="0" applyFont="0" applyAlignment="0" applyProtection="0"/>
    <xf numFmtId="164" fontId="14" fillId="0" borderId="144">
      <alignment horizontal="left"/>
    </xf>
    <xf numFmtId="165" fontId="14" fillId="0" borderId="144">
      <alignment horizontal="left"/>
    </xf>
    <xf numFmtId="0" fontId="16" fillId="51" borderId="145" applyNumberFormat="0" applyAlignment="0" applyProtection="0"/>
    <xf numFmtId="0" fontId="17" fillId="51" borderId="146" applyNumberFormat="0" applyAlignment="0" applyProtection="0"/>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7"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33" applyNumberFormat="0" applyAlignment="0" applyProtection="0"/>
    <xf numFmtId="0" fontId="16" fillId="51" borderId="133" applyNumberFormat="0" applyAlignment="0" applyProtection="0"/>
    <xf numFmtId="0" fontId="48" fillId="56" borderId="134" applyNumberFormat="0" applyAlignment="0" applyProtection="0"/>
    <xf numFmtId="0" fontId="17" fillId="51" borderId="134" applyNumberFormat="0" applyAlignment="0" applyProtection="0"/>
    <xf numFmtId="0" fontId="23" fillId="53" borderId="150" applyNumberFormat="0" applyFon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44" fillId="0" borderId="136" applyNumberFormat="0" applyFill="0" applyAlignment="0" applyProtection="0"/>
    <xf numFmtId="0" fontId="44" fillId="0" borderId="136" applyNumberFormat="0" applyFill="0" applyAlignment="0" applyProtection="0"/>
    <xf numFmtId="0" fontId="19" fillId="0" borderId="135" applyNumberFormat="0" applyFill="0" applyAlignment="0" applyProtection="0"/>
    <xf numFmtId="0" fontId="12"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7" fontId="14" fillId="0" borderId="144">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67" fillId="52" borderId="146" applyNumberFormat="0" applyAlignment="0" applyProtection="0"/>
    <xf numFmtId="0" fontId="47" fillId="56" borderId="133" applyNumberFormat="0" applyAlignment="0" applyProtection="0"/>
    <xf numFmtId="0" fontId="48" fillId="56" borderId="134" applyNumberFormat="0" applyAlignment="0" applyProtection="0"/>
    <xf numFmtId="0" fontId="44" fillId="0" borderId="136" applyNumberFormat="0" applyFill="0" applyAlignment="0" applyProtection="0"/>
    <xf numFmtId="0" fontId="12" fillId="53" borderId="138" applyNumberFormat="0" applyFont="0" applyAlignment="0" applyProtection="0"/>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0" fontId="18" fillId="38" borderId="146" applyNumberFormat="0" applyAlignment="0" applyProtection="0"/>
    <xf numFmtId="0" fontId="35" fillId="53" borderId="138" applyNumberFormat="0" applyFont="0" applyAlignment="0" applyProtection="0"/>
    <xf numFmtId="0" fontId="23" fillId="53" borderId="138"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4" fillId="0" borderId="149" applyNumberFormat="0" applyFill="0" applyAlignment="0" applyProtection="0"/>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49" fillId="59" borderId="143">
      <alignment wrapText="1"/>
    </xf>
    <xf numFmtId="0" fontId="16" fillId="51" borderId="145" applyNumberFormat="0" applyAlignment="0" applyProtection="0"/>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4" fontId="14" fillId="0" borderId="144">
      <alignment horizontal="left"/>
    </xf>
    <xf numFmtId="0" fontId="19" fillId="0" borderId="147" applyNumberFormat="0" applyFill="0" applyAlignment="0" applyProtection="0"/>
    <xf numFmtId="164" fontId="14" fillId="0" borderId="144">
      <alignment horizontal="left"/>
    </xf>
    <xf numFmtId="164" fontId="14" fillId="0" borderId="141">
      <alignment horizontal="left"/>
    </xf>
    <xf numFmtId="0" fontId="18" fillId="38" borderId="146" applyNumberFormat="0" applyAlignment="0" applyProtection="0"/>
    <xf numFmtId="164" fontId="14" fillId="0" borderId="144">
      <alignment horizontal="left"/>
    </xf>
    <xf numFmtId="0" fontId="23" fillId="53" borderId="150" applyNumberFormat="0" applyFont="0" applyAlignment="0" applyProtection="0"/>
    <xf numFmtId="49" fontId="189" fillId="69" borderId="139">
      <alignment horizontal="center" vertical="center" wrapText="1"/>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165"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0" fontId="73" fillId="53" borderId="138" applyNumberFormat="0" applyFont="0" applyAlignment="0" applyProtection="0"/>
    <xf numFmtId="165" fontId="14" fillId="0" borderId="144">
      <alignment horizontal="left"/>
    </xf>
    <xf numFmtId="0" fontId="49" fillId="59" borderId="141"/>
    <xf numFmtId="0" fontId="49" fillId="59" borderId="141"/>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130" fillId="56" borderId="133" applyNumberFormat="0" applyAlignment="0" applyProtection="0"/>
    <xf numFmtId="0" fontId="47" fillId="56" borderId="133" applyNumberFormat="0" applyAlignment="0" applyProtection="0"/>
    <xf numFmtId="0" fontId="131" fillId="51" borderId="133" applyNumberFormat="0" applyAlignment="0" applyProtection="0"/>
    <xf numFmtId="0" fontId="135" fillId="56" borderId="134" applyNumberFormat="0" applyAlignment="0" applyProtection="0"/>
    <xf numFmtId="0" fontId="48" fillId="56" borderId="134" applyNumberFormat="0" applyAlignment="0" applyProtection="0"/>
    <xf numFmtId="0" fontId="17" fillId="51" borderId="146" applyNumberFormat="0" applyAlignment="0" applyProtection="0"/>
    <xf numFmtId="0" fontId="137" fillId="51" borderId="134" applyNumberFormat="0" applyAlignment="0" applyProtection="0"/>
    <xf numFmtId="0" fontId="43" fillId="0" borderId="143" applyAlignment="0">
      <alignment horizontal="left"/>
    </xf>
    <xf numFmtId="173" fontId="133" fillId="56" borderId="134" applyNumberFormat="0" applyAlignment="0" applyProtection="0"/>
    <xf numFmtId="0" fontId="43" fillId="0" borderId="143" applyAlignment="0">
      <alignment horizontal="left"/>
    </xf>
    <xf numFmtId="173" fontId="133" fillId="56" borderId="134" applyNumberFormat="0" applyAlignment="0" applyProtection="0"/>
    <xf numFmtId="165" fontId="14" fillId="0" borderId="144">
      <alignment horizontal="left"/>
    </xf>
    <xf numFmtId="164" fontId="14" fillId="0" borderId="144">
      <alignment horizontal="left"/>
    </xf>
    <xf numFmtId="165" fontId="14" fillId="0" borderId="144">
      <alignment horizontal="left"/>
    </xf>
    <xf numFmtId="0" fontId="16" fillId="51" borderId="145" applyNumberFormat="0" applyAlignment="0" applyProtection="0"/>
    <xf numFmtId="0" fontId="67" fillId="52" borderId="146" applyNumberFormat="0" applyAlignment="0" applyProtection="0"/>
    <xf numFmtId="0" fontId="67" fillId="52"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5" fillId="59" borderId="141">
      <alignment horizontal="left"/>
    </xf>
    <xf numFmtId="0" fontId="49" fillId="59" borderId="143">
      <alignment wrapText="1"/>
    </xf>
    <xf numFmtId="0" fontId="49" fillId="59" borderId="143">
      <alignment wrapText="1"/>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23" fillId="53" borderId="150" applyNumberFormat="0" applyFont="0" applyAlignment="0" applyProtection="0"/>
    <xf numFmtId="0" fontId="35" fillId="53" borderId="150" applyNumberFormat="0" applyFont="0" applyAlignment="0" applyProtection="0"/>
    <xf numFmtId="165" fontId="14" fillId="0" borderId="144">
      <alignment horizontal="left"/>
    </xf>
    <xf numFmtId="165" fontId="14" fillId="0" borderId="144">
      <alignment horizontal="left"/>
    </xf>
    <xf numFmtId="164" fontId="14" fillId="0" borderId="144">
      <alignment horizontal="left"/>
    </xf>
    <xf numFmtId="0" fontId="143" fillId="52" borderId="134" applyNumberFormat="0" applyAlignment="0" applyProtection="0"/>
    <xf numFmtId="0" fontId="67" fillId="52" borderId="134" applyNumberFormat="0" applyAlignment="0" applyProtection="0"/>
    <xf numFmtId="0" fontId="144" fillId="38" borderId="134" applyNumberFormat="0" applyAlignment="0" applyProtection="0"/>
    <xf numFmtId="0" fontId="44" fillId="0" borderId="136" applyNumberFormat="0" applyFill="0" applyAlignment="0" applyProtection="0"/>
    <xf numFmtId="0" fontId="122" fillId="0" borderId="136" applyNumberFormat="0" applyFill="0" applyAlignment="0" applyProtection="0"/>
    <xf numFmtId="0" fontId="145" fillId="0" borderId="136" applyNumberFormat="0" applyFill="0" applyAlignment="0" applyProtection="0"/>
    <xf numFmtId="0" fontId="146" fillId="0" borderId="136" applyNumberFormat="0" applyFill="0" applyAlignment="0" applyProtection="0"/>
    <xf numFmtId="0" fontId="10" fillId="0" borderId="136" applyNumberFormat="0" applyFill="0" applyAlignment="0" applyProtection="0"/>
    <xf numFmtId="0" fontId="10" fillId="0" borderId="136" applyNumberFormat="0" applyFill="0" applyAlignment="0" applyProtection="0"/>
    <xf numFmtId="0" fontId="147" fillId="0" borderId="135" applyNumberFormat="0" applyFill="0" applyAlignment="0" applyProtection="0"/>
    <xf numFmtId="0" fontId="12" fillId="52" borderId="138" applyNumberFormat="0" applyFont="0" applyAlignment="0" applyProtection="0"/>
    <xf numFmtId="173" fontId="162" fillId="52" borderId="134" applyNumberFormat="0" applyAlignment="0" applyProtection="0"/>
    <xf numFmtId="173" fontId="162" fillId="52" borderId="134" applyNumberFormat="0" applyAlignment="0" applyProtection="0"/>
    <xf numFmtId="173" fontId="171" fillId="53" borderId="138" applyNumberFormat="0" applyFont="0" applyAlignment="0" applyProtection="0"/>
    <xf numFmtId="173" fontId="171"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23"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12" fillId="53" borderId="138" applyNumberFormat="0" applyFont="0" applyAlignment="0" applyProtection="0"/>
    <xf numFmtId="173" fontId="172" fillId="56" borderId="133" applyNumberFormat="0" applyAlignment="0" applyProtection="0"/>
    <xf numFmtId="173" fontId="172" fillId="56" borderId="133" applyNumberForma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7" fillId="56"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7" fontId="14" fillId="0" borderId="141">
      <alignment horizontal="left"/>
    </xf>
    <xf numFmtId="164" fontId="14" fillId="0" borderId="144">
      <alignment horizontal="left"/>
    </xf>
    <xf numFmtId="0" fontId="16" fillId="51" borderId="145" applyNumberFormat="0" applyAlignment="0" applyProtection="0"/>
    <xf numFmtId="0" fontId="19" fillId="0" borderId="147" applyNumberFormat="0" applyFill="0" applyAlignment="0" applyProtection="0"/>
    <xf numFmtId="0" fontId="35" fillId="53" borderId="150" applyNumberFormat="0" applyFont="0" applyAlignment="0" applyProtection="0"/>
    <xf numFmtId="165" fontId="14" fillId="0" borderId="144">
      <alignment horizontal="left"/>
    </xf>
    <xf numFmtId="0" fontId="23" fillId="53" borderId="150" applyNumberFormat="0" applyFont="0" applyAlignment="0" applyProtection="0"/>
    <xf numFmtId="165" fontId="14" fillId="0" borderId="144">
      <alignment horizontal="left"/>
    </xf>
    <xf numFmtId="0" fontId="35" fillId="53" borderId="150"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03" fillId="0" borderId="137" applyNumberFormat="0" applyFill="0" applyAlignment="0" applyProtection="0"/>
    <xf numFmtId="173" fontId="10" fillId="0" borderId="136" applyNumberFormat="0" applyFill="0" applyAlignment="0" applyProtection="0"/>
    <xf numFmtId="173" fontId="103" fillId="0" borderId="137" applyNumberFormat="0" applyFill="0" applyAlignment="0" applyProtection="0"/>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16" fillId="51" borderId="145" applyNumberFormat="0" applyAlignment="0" applyProtection="0"/>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2"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6" fontId="14" fillId="0" borderId="141">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23" fillId="53" borderId="150" applyNumberFormat="0" applyFont="0" applyAlignment="0" applyProtection="0"/>
    <xf numFmtId="165" fontId="14" fillId="0" borderId="144">
      <alignment horizontal="left"/>
    </xf>
    <xf numFmtId="167" fontId="14" fillId="0" borderId="144">
      <alignment horizontal="left"/>
    </xf>
    <xf numFmtId="167" fontId="14" fillId="0" borderId="144">
      <alignment horizontal="left"/>
    </xf>
    <xf numFmtId="0" fontId="18" fillId="38" borderId="146" applyNumberFormat="0" applyAlignment="0" applyProtection="0"/>
    <xf numFmtId="0" fontId="35" fillId="53" borderId="138" applyNumberFormat="0" applyFont="0" applyAlignment="0" applyProtection="0"/>
    <xf numFmtId="167" fontId="14" fillId="0" borderId="144">
      <alignment horizontal="left"/>
    </xf>
    <xf numFmtId="0" fontId="23" fillId="53" borderId="150" applyNumberFormat="0" applyFont="0" applyAlignment="0" applyProtection="0"/>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0" fontId="23" fillId="53" borderId="150" applyNumberFormat="0" applyFont="0" applyAlignment="0" applyProtection="0"/>
    <xf numFmtId="164" fontId="14" fillId="0" borderId="144">
      <alignment horizontal="left"/>
    </xf>
    <xf numFmtId="0" fontId="35" fillId="53" borderId="150" applyNumberFormat="0" applyFont="0" applyAlignment="0" applyProtection="0"/>
    <xf numFmtId="0" fontId="44" fillId="0" borderId="148" applyNumberFormat="0" applyFill="0" applyAlignment="0" applyProtection="0"/>
    <xf numFmtId="165" fontId="14" fillId="0" borderId="141">
      <alignment horizontal="left"/>
    </xf>
    <xf numFmtId="165" fontId="14" fillId="0" borderId="144">
      <alignment horizontal="left"/>
    </xf>
    <xf numFmtId="164" fontId="14" fillId="0" borderId="144">
      <alignment horizontal="left"/>
    </xf>
    <xf numFmtId="0" fontId="18" fillId="38" borderId="146" applyNumberForma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7" fontId="14" fillId="0" borderId="144">
      <alignment horizontal="left"/>
    </xf>
    <xf numFmtId="0" fontId="35" fillId="53" borderId="150" applyNumberFormat="0" applyFont="0" applyAlignment="0" applyProtection="0"/>
    <xf numFmtId="167" fontId="14" fillId="0" borderId="141">
      <alignment horizontal="left"/>
    </xf>
    <xf numFmtId="164" fontId="14" fillId="0" borderId="144">
      <alignment horizontal="left"/>
    </xf>
    <xf numFmtId="165" fontId="14" fillId="0" borderId="144">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47" fillId="56" borderId="145"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8" fillId="38" borderId="146" applyNumberFormat="0" applyAlignment="0" applyProtection="0"/>
    <xf numFmtId="0" fontId="17" fillId="51"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67" fillId="52" borderId="146" applyNumberFormat="0" applyAlignment="0" applyProtection="0"/>
    <xf numFmtId="0" fontId="18" fillId="38"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4" fillId="0" borderId="148" applyNumberFormat="0" applyFill="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167" fontId="14" fillId="0" borderId="144">
      <alignment horizontal="left"/>
    </xf>
    <xf numFmtId="167" fontId="14" fillId="0" borderId="144">
      <alignment horizontal="left"/>
    </xf>
    <xf numFmtId="164" fontId="14" fillId="0" borderId="144">
      <alignment horizontal="left"/>
    </xf>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7" fillId="51" borderId="146" applyNumberForma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12" fillId="59" borderId="141">
      <alignment horizontal="centerContinuous" wrapText="1"/>
    </xf>
    <xf numFmtId="173" fontId="12" fillId="59" borderId="141">
      <alignment horizontal="centerContinuous" wrapText="1"/>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7" fillId="51" borderId="146"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8" fillId="38" borderId="146" applyNumberFormat="0" applyAlignment="0" applyProtection="0"/>
    <xf numFmtId="0" fontId="18" fillId="38" borderId="146" applyNumberFormat="0" applyAlignment="0" applyProtection="0"/>
    <xf numFmtId="0" fontId="48" fillId="56" borderId="146" applyNumberFormat="0" applyAlignment="0" applyProtection="0"/>
    <xf numFmtId="0" fontId="17" fillId="51" borderId="146" applyNumberFormat="0" applyAlignment="0" applyProtection="0"/>
    <xf numFmtId="0" fontId="17" fillId="51" borderId="146"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1">
      <alignment horizontal="left"/>
    </xf>
    <xf numFmtId="167" fontId="14" fillId="0" borderId="141">
      <alignment horizontal="left"/>
    </xf>
    <xf numFmtId="165" fontId="14" fillId="0" borderId="141">
      <alignment horizontal="left"/>
    </xf>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23" fillId="53" borderId="150" applyNumberFormat="0" applyFon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0" fillId="0" borderId="136"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166" fontId="14" fillId="0" borderId="141">
      <alignment horizontal="left"/>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48" fillId="56" borderId="146" applyNumberFormat="0" applyAlignment="0" applyProtection="0"/>
    <xf numFmtId="0" fontId="231" fillId="51" borderId="134" applyNumberFormat="0" applyAlignment="0" applyProtection="0"/>
    <xf numFmtId="165" fontId="14" fillId="0" borderId="144">
      <alignment horizontal="left"/>
    </xf>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32" fillId="53" borderId="138"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0" fontId="17" fillId="51" borderId="146" applyNumberFormat="0" applyAlignment="0" applyProtection="0"/>
    <xf numFmtId="0" fontId="35" fillId="53" borderId="150" applyNumberFormat="0" applyFont="0" applyAlignment="0" applyProtection="0"/>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16" fillId="51" borderId="145" applyNumberFormat="0" applyAlignment="0" applyProtection="0"/>
    <xf numFmtId="0" fontId="23" fillId="53" borderId="150" applyNumberFormat="0" applyFont="0" applyAlignment="0" applyProtection="0"/>
    <xf numFmtId="0" fontId="19" fillId="0" borderId="147" applyNumberFormat="0" applyFill="0" applyAlignment="0" applyProtection="0"/>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67" fillId="52" borderId="146" applyNumberForma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164" fontId="14" fillId="0" borderId="144">
      <alignment horizontal="left"/>
    </xf>
    <xf numFmtId="164" fontId="14" fillId="0" borderId="144">
      <alignment horizontal="left"/>
    </xf>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23" fillId="53" borderId="150" applyNumberFormat="0" applyFont="0" applyAlignment="0" applyProtection="0"/>
    <xf numFmtId="167" fontId="14" fillId="0" borderId="144">
      <alignment horizontal="left"/>
    </xf>
    <xf numFmtId="164" fontId="14" fillId="0" borderId="144">
      <alignment horizontal="left"/>
    </xf>
    <xf numFmtId="0" fontId="12" fillId="53" borderId="138" applyNumberFormat="0" applyFont="0" applyAlignment="0" applyProtection="0"/>
    <xf numFmtId="167" fontId="14" fillId="0" borderId="144">
      <alignment horizontal="left"/>
    </xf>
    <xf numFmtId="167" fontId="14" fillId="0" borderId="144">
      <alignment horizontal="left"/>
    </xf>
    <xf numFmtId="0" fontId="119" fillId="60" borderId="140">
      <alignment horizontal="left" vertical="top" wrapText="1"/>
    </xf>
    <xf numFmtId="0" fontId="78" fillId="53" borderId="138" applyNumberFormat="0" applyFont="0" applyAlignment="0" applyProtection="0"/>
    <xf numFmtId="0" fontId="12" fillId="53" borderId="138" applyNumberFormat="0" applyFont="0" applyAlignment="0" applyProtection="0"/>
    <xf numFmtId="167" fontId="14" fillId="0" borderId="144">
      <alignment horizontal="left"/>
    </xf>
    <xf numFmtId="167"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6" fontId="14" fillId="0" borderId="141">
      <alignment horizontal="left"/>
    </xf>
    <xf numFmtId="166" fontId="14" fillId="0" borderId="141">
      <alignment horizontal="left"/>
    </xf>
    <xf numFmtId="167" fontId="14" fillId="0" borderId="141">
      <alignment horizontal="left"/>
    </xf>
    <xf numFmtId="164" fontId="14" fillId="0" borderId="141">
      <alignment horizontal="left"/>
    </xf>
    <xf numFmtId="165" fontId="14" fillId="0" borderId="141">
      <alignment horizontal="left"/>
    </xf>
    <xf numFmtId="0" fontId="43" fillId="0" borderId="143" applyAlignment="0">
      <alignment horizontal="left"/>
    </xf>
    <xf numFmtId="0" fontId="43" fillId="0" borderId="143" applyAlignment="0">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7" fillId="56"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48" fillId="56" borderId="146" applyNumberFormat="0" applyAlignment="0" applyProtection="0"/>
    <xf numFmtId="0" fontId="17" fillId="51" borderId="146" applyNumberFormat="0" applyAlignment="0" applyProtection="0"/>
    <xf numFmtId="0" fontId="16" fillId="51" borderId="145"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7"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63" fillId="59" borderId="143">
      <alignment wrapText="1"/>
    </xf>
    <xf numFmtId="167" fontId="14" fillId="0" borderId="141">
      <alignment horizontal="left"/>
    </xf>
    <xf numFmtId="166" fontId="14" fillId="0" borderId="141">
      <alignment horizontal="left"/>
    </xf>
    <xf numFmtId="165" fontId="14" fillId="0" borderId="141">
      <alignment horizontal="left"/>
    </xf>
    <xf numFmtId="165" fontId="14" fillId="0" borderId="141">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8" fillId="38" borderId="146" applyNumberFormat="0" applyAlignment="0" applyProtection="0"/>
    <xf numFmtId="0" fontId="18" fillId="38" borderId="146" applyNumberFormat="0" applyAlignment="0" applyProtection="0"/>
    <xf numFmtId="0" fontId="17" fillId="51" borderId="146"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1">
      <alignment horizontal="left"/>
    </xf>
    <xf numFmtId="166" fontId="14" fillId="0" borderId="141">
      <alignment horizontal="left"/>
    </xf>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18" fillId="38" borderId="146" applyNumberFormat="0" applyAlignment="0" applyProtection="0"/>
    <xf numFmtId="0" fontId="48" fillId="56" borderId="146" applyNumberForma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47" fillId="56"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63" fillId="59" borderId="143">
      <alignment wrapText="1"/>
    </xf>
    <xf numFmtId="0" fontId="49" fillId="0" borderId="141"/>
    <xf numFmtId="0" fontId="35" fillId="53" borderId="150" applyNumberFormat="0" applyFont="0" applyAlignment="0" applyProtection="0"/>
    <xf numFmtId="0" fontId="48" fillId="56" borderId="146" applyNumberFormat="0" applyAlignment="0" applyProtection="0"/>
    <xf numFmtId="0" fontId="35" fillId="53" borderId="150" applyNumberFormat="0" applyFont="0" applyAlignment="0" applyProtection="0"/>
    <xf numFmtId="0" fontId="48" fillId="56" borderId="146" applyNumberFormat="0" applyAlignment="0" applyProtection="0"/>
    <xf numFmtId="0" fontId="35" fillId="53" borderId="150" applyNumberFormat="0" applyFont="0" applyAlignment="0" applyProtection="0"/>
    <xf numFmtId="0" fontId="73" fillId="53" borderId="150" applyNumberFormat="0" applyFont="0" applyAlignment="0" applyProtection="0"/>
    <xf numFmtId="0" fontId="35" fillId="53" borderId="150" applyNumberFormat="0" applyFont="0" applyAlignment="0" applyProtection="0"/>
    <xf numFmtId="0" fontId="48" fillId="56" borderId="146" applyNumberFormat="0" applyAlignment="0" applyProtection="0"/>
    <xf numFmtId="165" fontId="14" fillId="0" borderId="129">
      <alignment horizontal="left"/>
    </xf>
    <xf numFmtId="165" fontId="14" fillId="0" borderId="129">
      <alignment horizontal="left"/>
    </xf>
    <xf numFmtId="165" fontId="14" fillId="0" borderId="129">
      <alignment horizontal="left"/>
    </xf>
    <xf numFmtId="166" fontId="14" fillId="0" borderId="129">
      <alignment horizontal="left"/>
    </xf>
    <xf numFmtId="166" fontId="14" fillId="0" borderId="129">
      <alignment horizontal="left"/>
    </xf>
    <xf numFmtId="166" fontId="14" fillId="0" borderId="129">
      <alignment horizontal="left"/>
    </xf>
    <xf numFmtId="167" fontId="14" fillId="0" borderId="129">
      <alignment horizontal="left"/>
    </xf>
    <xf numFmtId="167" fontId="14" fillId="0" borderId="129">
      <alignment horizontal="left"/>
    </xf>
    <xf numFmtId="167" fontId="14" fillId="0" borderId="129">
      <alignment horizontal="left"/>
    </xf>
    <xf numFmtId="164" fontId="14" fillId="0" borderId="129">
      <alignment horizontal="left"/>
    </xf>
    <xf numFmtId="164" fontId="14" fillId="0" borderId="129">
      <alignment horizontal="left"/>
    </xf>
    <xf numFmtId="164" fontId="14" fillId="0" borderId="129">
      <alignment horizontal="left"/>
    </xf>
    <xf numFmtId="165" fontId="14" fillId="0" borderId="129">
      <alignment horizontal="left"/>
    </xf>
    <xf numFmtId="165" fontId="14" fillId="0" borderId="129">
      <alignment horizontal="left"/>
    </xf>
    <xf numFmtId="165" fontId="14" fillId="0" borderId="129">
      <alignment horizontal="left"/>
    </xf>
    <xf numFmtId="166" fontId="14" fillId="0" borderId="129">
      <alignment horizontal="left"/>
    </xf>
    <xf numFmtId="166" fontId="14" fillId="0" borderId="129">
      <alignment horizontal="left"/>
    </xf>
    <xf numFmtId="166" fontId="14" fillId="0" borderId="129">
      <alignment horizontal="left"/>
    </xf>
    <xf numFmtId="167" fontId="14" fillId="0" borderId="129">
      <alignment horizontal="left"/>
    </xf>
    <xf numFmtId="167" fontId="14" fillId="0" borderId="129">
      <alignment horizontal="left"/>
    </xf>
    <xf numFmtId="167" fontId="14" fillId="0" borderId="129">
      <alignment horizontal="left"/>
    </xf>
    <xf numFmtId="164" fontId="14" fillId="0" borderId="129">
      <alignment horizontal="left"/>
    </xf>
    <xf numFmtId="164" fontId="14" fillId="0" borderId="129">
      <alignment horizontal="left"/>
    </xf>
    <xf numFmtId="164" fontId="14" fillId="0" borderId="129">
      <alignment horizontal="left"/>
    </xf>
    <xf numFmtId="0" fontId="49" fillId="0" borderId="129"/>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5" fillId="59" borderId="129">
      <alignment horizontal="left"/>
    </xf>
    <xf numFmtId="0" fontId="12" fillId="59" borderId="129">
      <alignment horizontal="centerContinuous" wrapText="1"/>
    </xf>
    <xf numFmtId="0" fontId="49" fillId="59" borderId="131">
      <alignment wrapText="1"/>
    </xf>
    <xf numFmtId="0" fontId="49" fillId="59" borderId="131">
      <alignment wrapText="1"/>
    </xf>
    <xf numFmtId="0" fontId="49" fillId="59" borderId="131">
      <alignment wrapText="1"/>
    </xf>
    <xf numFmtId="0" fontId="49" fillId="59" borderId="131">
      <alignment wrapText="1"/>
    </xf>
    <xf numFmtId="0" fontId="49" fillId="59" borderId="131">
      <alignment wrapText="1"/>
    </xf>
    <xf numFmtId="0" fontId="49" fillId="59" borderId="129"/>
    <xf numFmtId="165" fontId="14" fillId="0" borderId="129">
      <alignment horizontal="left"/>
    </xf>
    <xf numFmtId="166" fontId="14" fillId="0" borderId="129">
      <alignment horizontal="left"/>
    </xf>
    <xf numFmtId="167" fontId="14" fillId="0" borderId="129">
      <alignment horizontal="left"/>
    </xf>
    <xf numFmtId="164" fontId="14" fillId="0" borderId="129">
      <alignment horizontal="left"/>
    </xf>
    <xf numFmtId="0" fontId="119" fillId="60" borderId="128">
      <alignment horizontal="left" vertical="top" wrapText="1"/>
    </xf>
    <xf numFmtId="0" fontId="119" fillId="60" borderId="130">
      <alignment horizontal="left" vertical="top"/>
    </xf>
    <xf numFmtId="0" fontId="49" fillId="0" borderId="129"/>
    <xf numFmtId="173" fontId="12" fillId="55" borderId="129"/>
    <xf numFmtId="173" fontId="12" fillId="59" borderId="129">
      <alignment horizontal="centerContinuous" wrapText="1"/>
    </xf>
    <xf numFmtId="0" fontId="12" fillId="59" borderId="129">
      <alignment horizontal="centerContinuous" wrapText="1"/>
    </xf>
    <xf numFmtId="173" fontId="163" fillId="59" borderId="131">
      <alignment wrapText="1"/>
    </xf>
    <xf numFmtId="173" fontId="49" fillId="59" borderId="131">
      <alignment wrapText="1"/>
    </xf>
    <xf numFmtId="173" fontId="49" fillId="59" borderId="131">
      <alignment wrapText="1"/>
    </xf>
    <xf numFmtId="173" fontId="163" fillId="59" borderId="131">
      <alignment wrapText="1"/>
    </xf>
    <xf numFmtId="0" fontId="49" fillId="59" borderId="129"/>
    <xf numFmtId="173" fontId="119" fillId="60" borderId="129">
      <alignment horizontal="left" vertical="top" wrapText="1"/>
    </xf>
    <xf numFmtId="173" fontId="173" fillId="60" borderId="130">
      <alignment horizontal="left" vertical="top" wrapText="1"/>
    </xf>
    <xf numFmtId="173" fontId="12" fillId="59" borderId="129">
      <alignment horizontal="centerContinuous" wrapText="1"/>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73" fillId="53" borderId="150" applyNumberFormat="0" applyFont="0" applyAlignment="0" applyProtection="0"/>
    <xf numFmtId="0" fontId="73" fillId="53" borderId="150" applyNumberFormat="0" applyFont="0" applyAlignment="0" applyProtection="0"/>
    <xf numFmtId="0" fontId="130" fillId="56" borderId="145" applyNumberFormat="0" applyAlignment="0" applyProtection="0"/>
    <xf numFmtId="0" fontId="47" fillId="56" borderId="145" applyNumberFormat="0" applyAlignment="0" applyProtection="0"/>
    <xf numFmtId="0" fontId="131" fillId="51" borderId="145" applyNumberFormat="0" applyAlignment="0" applyProtection="0"/>
    <xf numFmtId="0" fontId="135" fillId="56" borderId="146" applyNumberFormat="0" applyAlignment="0" applyProtection="0"/>
    <xf numFmtId="0" fontId="48" fillId="56" borderId="146" applyNumberFormat="0" applyAlignment="0" applyProtection="0"/>
    <xf numFmtId="0" fontId="137" fillId="51" borderId="146" applyNumberFormat="0" applyAlignment="0" applyProtection="0"/>
    <xf numFmtId="173" fontId="133" fillId="56" borderId="146" applyNumberFormat="0" applyAlignment="0" applyProtection="0"/>
    <xf numFmtId="173" fontId="133" fillId="56" borderId="146" applyNumberFormat="0" applyAlignment="0" applyProtection="0"/>
    <xf numFmtId="0" fontId="143" fillId="52" borderId="146" applyNumberFormat="0" applyAlignment="0" applyProtection="0"/>
    <xf numFmtId="0" fontId="67" fillId="52" borderId="146" applyNumberFormat="0" applyAlignment="0" applyProtection="0"/>
    <xf numFmtId="0" fontId="144" fillId="38" borderId="146" applyNumberFormat="0" applyAlignment="0" applyProtection="0"/>
    <xf numFmtId="0" fontId="44" fillId="0" borderId="148" applyNumberFormat="0" applyFill="0" applyAlignment="0" applyProtection="0"/>
    <xf numFmtId="0" fontId="122" fillId="0" borderId="148" applyNumberFormat="0" applyFill="0" applyAlignment="0" applyProtection="0"/>
    <xf numFmtId="0" fontId="145" fillId="0" borderId="148" applyNumberFormat="0" applyFill="0" applyAlignment="0" applyProtection="0"/>
    <xf numFmtId="0" fontId="146" fillId="0" borderId="148" applyNumberFormat="0" applyFill="0" applyAlignment="0" applyProtection="0"/>
    <xf numFmtId="0" fontId="10" fillId="0" borderId="148" applyNumberFormat="0" applyFill="0" applyAlignment="0" applyProtection="0"/>
    <xf numFmtId="0" fontId="10" fillId="0" borderId="148" applyNumberFormat="0" applyFill="0" applyAlignment="0" applyProtection="0"/>
    <xf numFmtId="0" fontId="147" fillId="0" borderId="147" applyNumberFormat="0" applyFill="0" applyAlignment="0" applyProtection="0"/>
    <xf numFmtId="0" fontId="12" fillId="52" borderId="150" applyNumberFormat="0" applyFont="0" applyAlignment="0" applyProtection="0"/>
    <xf numFmtId="173" fontId="162" fillId="52" borderId="146" applyNumberFormat="0" applyAlignment="0" applyProtection="0"/>
    <xf numFmtId="173" fontId="162" fillId="52" borderId="146" applyNumberFormat="0" applyAlignment="0" applyProtection="0"/>
    <xf numFmtId="173" fontId="171" fillId="53" borderId="150" applyNumberFormat="0" applyFont="0" applyAlignment="0" applyProtection="0"/>
    <xf numFmtId="173" fontId="171" fillId="53" borderId="150" applyNumberFormat="0" applyFont="0" applyAlignment="0" applyProtection="0"/>
    <xf numFmtId="0" fontId="32" fillId="53" borderId="150" applyNumberFormat="0" applyFont="0" applyAlignment="0" applyProtection="0"/>
    <xf numFmtId="0" fontId="32" fillId="53" borderId="150" applyNumberFormat="0" applyFont="0" applyAlignment="0" applyProtection="0"/>
    <xf numFmtId="0" fontId="23" fillId="53" borderId="150" applyNumberFormat="0" applyFont="0" applyAlignment="0" applyProtection="0"/>
    <xf numFmtId="0" fontId="32" fillId="53" borderId="150" applyNumberFormat="0" applyFont="0" applyAlignment="0" applyProtection="0"/>
    <xf numFmtId="0" fontId="32" fillId="53" borderId="150" applyNumberFormat="0" applyFont="0" applyAlignment="0" applyProtection="0"/>
    <xf numFmtId="0" fontId="12" fillId="53" borderId="150" applyNumberFormat="0" applyFont="0" applyAlignment="0" applyProtection="0"/>
    <xf numFmtId="173" fontId="172" fillId="56" borderId="145" applyNumberFormat="0" applyAlignment="0" applyProtection="0"/>
    <xf numFmtId="173" fontId="172" fillId="56" borderId="145" applyNumberFormat="0" applyAlignment="0" applyProtection="0"/>
    <xf numFmtId="173" fontId="103" fillId="0" borderId="149" applyNumberFormat="0" applyFill="0" applyAlignment="0" applyProtection="0"/>
    <xf numFmtId="173" fontId="10" fillId="0" borderId="148" applyNumberFormat="0" applyFill="0" applyAlignment="0" applyProtection="0"/>
    <xf numFmtId="173" fontId="103" fillId="0" borderId="149" applyNumberFormat="0" applyFill="0" applyAlignment="0" applyProtection="0"/>
    <xf numFmtId="0" fontId="35" fillId="53" borderId="150" applyNumberFormat="0" applyFont="0" applyAlignment="0" applyProtection="0"/>
    <xf numFmtId="0" fontId="47" fillId="51" borderId="145" applyNumberFormat="0" applyAlignment="0" applyProtection="0"/>
    <xf numFmtId="0" fontId="47" fillId="51" borderId="145" applyNumberFormat="0" applyAlignment="0" applyProtection="0"/>
    <xf numFmtId="0" fontId="231" fillId="51" borderId="146" applyNumberFormat="0" applyAlignment="0" applyProtection="0"/>
    <xf numFmtId="0" fontId="231" fillId="51" borderId="146" applyNumberFormat="0" applyAlignment="0" applyProtection="0"/>
    <xf numFmtId="0" fontId="231" fillId="51" borderId="146" applyNumberFormat="0" applyAlignment="0" applyProtection="0"/>
    <xf numFmtId="0" fontId="67" fillId="38" borderId="146" applyNumberFormat="0" applyAlignment="0" applyProtection="0"/>
    <xf numFmtId="0" fontId="67" fillId="38" borderId="146" applyNumberFormat="0" applyAlignment="0" applyProtection="0"/>
    <xf numFmtId="0" fontId="67" fillId="38" borderId="146" applyNumberFormat="0" applyAlignment="0" applyProtection="0"/>
    <xf numFmtId="0" fontId="44" fillId="0" borderId="147" applyNumberFormat="0" applyFill="0" applyAlignment="0" applyProtection="0"/>
    <xf numFmtId="0" fontId="44" fillId="0" borderId="147" applyNumberFormat="0" applyFill="0" applyAlignment="0" applyProtection="0"/>
    <xf numFmtId="0" fontId="10" fillId="0" borderId="148" applyNumberFormat="0" applyFill="0" applyAlignment="0" applyProtection="0"/>
    <xf numFmtId="0" fontId="12" fillId="53" borderId="150" applyNumberFormat="0" applyFont="0" applyAlignment="0" applyProtection="0"/>
    <xf numFmtId="0" fontId="12" fillId="53" borderId="150" applyNumberFormat="0" applyFont="0" applyAlignment="0" applyProtection="0"/>
    <xf numFmtId="0" fontId="47" fillId="51" borderId="145" applyNumberFormat="0" applyAlignment="0" applyProtection="0"/>
    <xf numFmtId="0" fontId="47" fillId="51" borderId="145" applyNumberFormat="0" applyAlignment="0" applyProtection="0"/>
    <xf numFmtId="0" fontId="231" fillId="51" borderId="146" applyNumberFormat="0" applyAlignment="0" applyProtection="0"/>
    <xf numFmtId="0" fontId="231" fillId="51" borderId="146" applyNumberFormat="0" applyAlignment="0" applyProtection="0"/>
    <xf numFmtId="0" fontId="231" fillId="51" borderId="146" applyNumberFormat="0" applyAlignment="0" applyProtection="0"/>
    <xf numFmtId="0" fontId="67" fillId="38" borderId="146" applyNumberFormat="0" applyAlignment="0" applyProtection="0"/>
    <xf numFmtId="0" fontId="67" fillId="38" borderId="146" applyNumberFormat="0" applyAlignment="0" applyProtection="0"/>
    <xf numFmtId="0" fontId="67" fillId="38" borderId="146" applyNumberFormat="0" applyAlignment="0" applyProtection="0"/>
    <xf numFmtId="0" fontId="44" fillId="0" borderId="147" applyNumberFormat="0" applyFill="0" applyAlignment="0" applyProtection="0"/>
    <xf numFmtId="0" fontId="44" fillId="0" borderId="147" applyNumberFormat="0" applyFill="0" applyAlignment="0" applyProtection="0"/>
    <xf numFmtId="0" fontId="12" fillId="53" borderId="150" applyNumberFormat="0" applyFont="0" applyAlignment="0" applyProtection="0"/>
    <xf numFmtId="0" fontId="12" fillId="53" borderId="150" applyNumberFormat="0" applyFont="0" applyAlignment="0" applyProtection="0"/>
    <xf numFmtId="0" fontId="32" fillId="53" borderId="150" applyNumberFormat="0" applyFont="0" applyAlignment="0" applyProtection="0"/>
    <xf numFmtId="0" fontId="16" fillId="51"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2" fillId="53" borderId="150" applyNumberFormat="0" applyFont="0" applyAlignment="0" applyProtection="0"/>
    <xf numFmtId="0" fontId="78" fillId="53" borderId="150" applyNumberFormat="0" applyFont="0" applyAlignment="0" applyProtection="0"/>
    <xf numFmtId="0" fontId="12" fillId="53" borderId="150" applyNumberFormat="0" applyFont="0" applyAlignment="0" applyProtection="0"/>
    <xf numFmtId="165" fontId="14" fillId="0" borderId="153">
      <alignment horizontal="left"/>
    </xf>
    <xf numFmtId="165" fontId="14" fillId="0" borderId="153">
      <alignment horizontal="left"/>
    </xf>
    <xf numFmtId="165" fontId="14" fillId="0" borderId="153">
      <alignment horizontal="left"/>
    </xf>
    <xf numFmtId="166" fontId="14" fillId="0" borderId="153">
      <alignment horizontal="left"/>
    </xf>
    <xf numFmtId="166" fontId="14" fillId="0" borderId="153">
      <alignment horizontal="left"/>
    </xf>
    <xf numFmtId="166" fontId="14" fillId="0" borderId="153">
      <alignment horizontal="left"/>
    </xf>
    <xf numFmtId="167" fontId="14" fillId="0" borderId="153">
      <alignment horizontal="left"/>
    </xf>
    <xf numFmtId="167" fontId="14" fillId="0" borderId="153">
      <alignment horizontal="left"/>
    </xf>
    <xf numFmtId="167" fontId="14" fillId="0" borderId="153">
      <alignment horizontal="left"/>
    </xf>
    <xf numFmtId="164" fontId="14" fillId="0" borderId="153">
      <alignment horizontal="left"/>
    </xf>
    <xf numFmtId="164" fontId="14" fillId="0" borderId="153">
      <alignment horizontal="left"/>
    </xf>
    <xf numFmtId="164" fontId="14" fillId="0" borderId="153">
      <alignment horizontal="left"/>
    </xf>
    <xf numFmtId="165" fontId="14" fillId="0" borderId="153">
      <alignment horizontal="left"/>
    </xf>
    <xf numFmtId="165" fontId="14" fillId="0" borderId="153">
      <alignment horizontal="left"/>
    </xf>
    <xf numFmtId="165" fontId="14" fillId="0" borderId="153">
      <alignment horizontal="left"/>
    </xf>
    <xf numFmtId="166" fontId="14" fillId="0" borderId="153">
      <alignment horizontal="left"/>
    </xf>
    <xf numFmtId="166" fontId="14" fillId="0" borderId="153">
      <alignment horizontal="left"/>
    </xf>
    <xf numFmtId="166" fontId="14" fillId="0" borderId="153">
      <alignment horizontal="left"/>
    </xf>
    <xf numFmtId="167" fontId="14" fillId="0" borderId="153">
      <alignment horizontal="left"/>
    </xf>
    <xf numFmtId="167" fontId="14" fillId="0" borderId="153">
      <alignment horizontal="left"/>
    </xf>
    <xf numFmtId="167" fontId="14" fillId="0" borderId="153">
      <alignment horizontal="left"/>
    </xf>
    <xf numFmtId="164" fontId="14" fillId="0" borderId="153">
      <alignment horizontal="left"/>
    </xf>
    <xf numFmtId="164" fontId="14" fillId="0" borderId="153">
      <alignment horizontal="left"/>
    </xf>
    <xf numFmtId="164" fontId="14" fillId="0" borderId="153">
      <alignment horizontal="left"/>
    </xf>
    <xf numFmtId="0" fontId="49" fillId="0" borderId="153"/>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5" fillId="59" borderId="153">
      <alignment horizontal="left"/>
    </xf>
    <xf numFmtId="0" fontId="12" fillId="59" borderId="153">
      <alignment horizontal="centerContinuous" wrapText="1"/>
    </xf>
    <xf numFmtId="0" fontId="49" fillId="59" borderId="155">
      <alignment wrapText="1"/>
    </xf>
    <xf numFmtId="0" fontId="49" fillId="59" borderId="155">
      <alignment wrapText="1"/>
    </xf>
    <xf numFmtId="0" fontId="49" fillId="59" borderId="155">
      <alignment wrapText="1"/>
    </xf>
    <xf numFmtId="0" fontId="49" fillId="59" borderId="155">
      <alignment wrapText="1"/>
    </xf>
    <xf numFmtId="0" fontId="49" fillId="59" borderId="155">
      <alignment wrapText="1"/>
    </xf>
    <xf numFmtId="0" fontId="49" fillId="59" borderId="153"/>
    <xf numFmtId="165" fontId="14" fillId="0" borderId="153">
      <alignment horizontal="left"/>
    </xf>
    <xf numFmtId="166" fontId="14" fillId="0" borderId="153">
      <alignment horizontal="left"/>
    </xf>
    <xf numFmtId="167" fontId="14" fillId="0" borderId="153">
      <alignment horizontal="left"/>
    </xf>
    <xf numFmtId="164" fontId="14" fillId="0" borderId="153">
      <alignment horizontal="left"/>
    </xf>
    <xf numFmtId="0" fontId="119" fillId="60" borderId="152">
      <alignment horizontal="left" vertical="top" wrapText="1"/>
    </xf>
    <xf numFmtId="0" fontId="119" fillId="60" borderId="154">
      <alignment horizontal="left" vertical="top"/>
    </xf>
    <xf numFmtId="0" fontId="49" fillId="0" borderId="153"/>
    <xf numFmtId="173" fontId="12" fillId="55" borderId="153"/>
    <xf numFmtId="173" fontId="12" fillId="59" borderId="153">
      <alignment horizontal="centerContinuous" wrapText="1"/>
    </xf>
    <xf numFmtId="0" fontId="12" fillId="59" borderId="153">
      <alignment horizontal="centerContinuous" wrapText="1"/>
    </xf>
    <xf numFmtId="173" fontId="163" fillId="59" borderId="155">
      <alignment wrapText="1"/>
    </xf>
    <xf numFmtId="173" fontId="49" fillId="59" borderId="155">
      <alignment wrapText="1"/>
    </xf>
    <xf numFmtId="173" fontId="49" fillId="59" borderId="155">
      <alignment wrapText="1"/>
    </xf>
    <xf numFmtId="173" fontId="163" fillId="59" borderId="155">
      <alignment wrapText="1"/>
    </xf>
    <xf numFmtId="0" fontId="49" fillId="59" borderId="153"/>
    <xf numFmtId="173" fontId="119" fillId="60" borderId="153">
      <alignment horizontal="left" vertical="top" wrapText="1"/>
    </xf>
    <xf numFmtId="173" fontId="173" fillId="60" borderId="154">
      <alignment horizontal="left" vertical="top" wrapText="1"/>
    </xf>
    <xf numFmtId="173" fontId="12" fillId="59" borderId="153">
      <alignment horizontal="centerContinuous" wrapText="1"/>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165" fontId="14" fillId="0" borderId="156">
      <alignment horizontal="left"/>
    </xf>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73" fontId="119" fillId="60" borderId="153">
      <alignment horizontal="left" vertical="top" wrapText="1"/>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47" fillId="56"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0" fontId="35" fillId="53" borderId="162" applyNumberFormat="0" applyFont="0" applyAlignment="0" applyProtection="0"/>
    <xf numFmtId="0" fontId="7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4" fontId="14" fillId="0" borderId="153">
      <alignment horizontal="left"/>
    </xf>
    <xf numFmtId="165" fontId="14" fillId="0" borderId="156">
      <alignment horizontal="left"/>
    </xf>
    <xf numFmtId="164" fontId="14" fillId="0" borderId="156">
      <alignment horizontal="left"/>
    </xf>
    <xf numFmtId="0" fontId="18" fillId="38" borderId="158" applyNumberFormat="0" applyAlignment="0" applyProtection="0"/>
    <xf numFmtId="0" fontId="49" fillId="0" borderId="153"/>
    <xf numFmtId="164" fontId="14" fillId="0" borderId="156">
      <alignment horizontal="left"/>
    </xf>
    <xf numFmtId="0" fontId="16" fillId="51" borderId="157" applyNumberFormat="0" applyAlignment="0" applyProtection="0"/>
    <xf numFmtId="0" fontId="18" fillId="38" borderId="158" applyNumberFormat="0" applyAlignment="0" applyProtection="0"/>
    <xf numFmtId="0" fontId="23" fillId="53" borderId="162" applyNumberFormat="0" applyFont="0" applyAlignment="0" applyProtection="0"/>
    <xf numFmtId="165" fontId="14" fillId="0" borderId="156">
      <alignment horizontal="left"/>
    </xf>
    <xf numFmtId="0" fontId="35" fillId="53" borderId="162" applyNumberFormat="0" applyFont="0" applyAlignment="0" applyProtection="0"/>
    <xf numFmtId="0" fontId="43" fillId="0" borderId="155" applyAlignment="0">
      <alignment horizontal="left"/>
    </xf>
    <xf numFmtId="165" fontId="14" fillId="0" borderId="153">
      <alignment horizontal="left"/>
    </xf>
    <xf numFmtId="164" fontId="14" fillId="0" borderId="153">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6" fillId="51" borderId="157" applyNumberFormat="0" applyAlignment="0" applyProtection="0"/>
    <xf numFmtId="0" fontId="47" fillId="56" borderId="157"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7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4" fontId="14" fillId="0" borderId="156">
      <alignment horizontal="left"/>
    </xf>
    <xf numFmtId="0" fontId="17" fillId="51" borderId="158" applyNumberFormat="0" applyAlignment="0" applyProtection="0"/>
    <xf numFmtId="0" fontId="19" fillId="0" borderId="159" applyNumberFormat="0" applyFill="0" applyAlignment="0" applyProtection="0"/>
    <xf numFmtId="0" fontId="35" fillId="53" borderId="162" applyNumberFormat="0" applyFont="0" applyAlignment="0" applyProtection="0"/>
    <xf numFmtId="173" fontId="12" fillId="55" borderId="153"/>
    <xf numFmtId="173" fontId="49" fillId="59" borderId="155">
      <alignment wrapText="1"/>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47" fillId="56" borderId="157" applyNumberFormat="0" applyAlignment="0" applyProtection="0"/>
    <xf numFmtId="0" fontId="17" fillId="51" borderId="158"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73"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0" fontId="17" fillId="51" borderId="158" applyNumberFormat="0" applyAlignment="0" applyProtection="0"/>
    <xf numFmtId="0" fontId="44" fillId="0" borderId="161"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165" fontId="14" fillId="0" borderId="153">
      <alignment horizontal="left"/>
    </xf>
    <xf numFmtId="164" fontId="14" fillId="0" borderId="153">
      <alignment horizontal="left"/>
    </xf>
    <xf numFmtId="167" fontId="14" fillId="0" borderId="153">
      <alignment horizontal="left"/>
    </xf>
    <xf numFmtId="164" fontId="14" fillId="0" borderId="153">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12" fillId="59" borderId="153">
      <alignment horizontal="centerContinuous" wrapText="1"/>
    </xf>
    <xf numFmtId="0" fontId="49" fillId="59" borderId="155">
      <alignment wrapText="1"/>
    </xf>
    <xf numFmtId="166" fontId="14" fillId="0" borderId="153">
      <alignment horizontal="left"/>
    </xf>
    <xf numFmtId="0" fontId="119" fillId="60" borderId="154">
      <alignment horizontal="left" vertical="top"/>
    </xf>
    <xf numFmtId="173" fontId="12" fillId="59" borderId="153">
      <alignment horizontal="centerContinuous" wrapText="1"/>
    </xf>
    <xf numFmtId="173" fontId="173" fillId="60" borderId="154">
      <alignment horizontal="left" vertical="top" wrapText="1"/>
    </xf>
    <xf numFmtId="173" fontId="49" fillId="59" borderId="155">
      <alignment wrapText="1"/>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44" fillId="0" borderId="161"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12"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7" fontId="14" fillId="0" borderId="156">
      <alignment horizontal="left"/>
    </xf>
    <xf numFmtId="164" fontId="14" fillId="0" borderId="156">
      <alignment horizontal="left"/>
    </xf>
    <xf numFmtId="0" fontId="18" fillId="38" borderId="158" applyNumberFormat="0" applyAlignment="0" applyProtection="0"/>
    <xf numFmtId="0" fontId="67" fillId="52" borderId="158" applyNumberFormat="0" applyAlignment="0" applyProtection="0"/>
    <xf numFmtId="0" fontId="35" fillId="53" borderId="162" applyNumberFormat="0" applyFont="0" applyAlignment="0" applyProtection="0"/>
    <xf numFmtId="0" fontId="44" fillId="0" borderId="160" applyNumberFormat="0" applyFill="0" applyAlignment="0" applyProtection="0"/>
    <xf numFmtId="0" fontId="35" fillId="53" borderId="162" applyNumberFormat="0" applyFont="0" applyAlignment="0" applyProtection="0"/>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7" fillId="51" borderId="158" applyNumberFormat="0" applyAlignment="0" applyProtection="0"/>
    <xf numFmtId="164" fontId="14" fillId="0" borderId="156">
      <alignment horizontal="left"/>
    </xf>
    <xf numFmtId="0" fontId="23" fillId="53" borderId="162" applyNumberFormat="0" applyFont="0" applyAlignment="0" applyProtection="0"/>
    <xf numFmtId="0" fontId="35" fillId="53" borderId="162" applyNumberFormat="0" applyFont="0" applyAlignment="0" applyProtection="0"/>
    <xf numFmtId="0" fontId="49" fillId="59" borderId="155">
      <alignment wrapText="1"/>
    </xf>
    <xf numFmtId="0" fontId="43" fillId="0" borderId="155" applyAlignment="0">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7" fontId="14" fillId="0" borderId="156">
      <alignment horizontal="left"/>
    </xf>
    <xf numFmtId="0" fontId="35" fillId="53" borderId="162" applyNumberFormat="0" applyFont="0" applyAlignment="0" applyProtection="0"/>
    <xf numFmtId="164" fontId="14" fillId="0" borderId="156">
      <alignment horizontal="left"/>
    </xf>
    <xf numFmtId="165" fontId="14" fillId="0" borderId="156">
      <alignment horizontal="left"/>
    </xf>
    <xf numFmtId="0" fontId="16" fillId="51" borderId="157" applyNumberFormat="0" applyAlignment="0" applyProtection="0"/>
    <xf numFmtId="0" fontId="17" fillId="51" borderId="158" applyNumberFormat="0" applyAlignment="0" applyProtection="0"/>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7"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23" fillId="53" borderId="162" applyNumberFormat="0" applyFon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7"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67" fillId="52" borderId="158" applyNumberFormat="0" applyAlignment="0" applyProtection="0"/>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0" fontId="18" fillId="38" borderId="158" applyNumberFormat="0" applyAlignment="0" applyProtection="0"/>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4" fillId="0" borderId="161" applyNumberFormat="0" applyFill="0" applyAlignment="0" applyProtection="0"/>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49" fillId="59" borderId="155">
      <alignment wrapText="1"/>
    </xf>
    <xf numFmtId="0" fontId="16" fillId="51" borderId="157" applyNumberFormat="0" applyAlignment="0" applyProtection="0"/>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4" fontId="14" fillId="0" borderId="156">
      <alignment horizontal="left"/>
    </xf>
    <xf numFmtId="0" fontId="19" fillId="0" borderId="159" applyNumberFormat="0" applyFill="0" applyAlignment="0" applyProtection="0"/>
    <xf numFmtId="164" fontId="14" fillId="0" borderId="156">
      <alignment horizontal="left"/>
    </xf>
    <xf numFmtId="164" fontId="14" fillId="0" borderId="153">
      <alignment horizontal="left"/>
    </xf>
    <xf numFmtId="0" fontId="18" fillId="38" borderId="158" applyNumberFormat="0" applyAlignment="0" applyProtection="0"/>
    <xf numFmtId="164"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165" fontId="14" fillId="0" borderId="156">
      <alignment horizontal="left"/>
    </xf>
    <xf numFmtId="0" fontId="49" fillId="59" borderId="153"/>
    <xf numFmtId="0" fontId="49" fillId="59" borderId="153"/>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17" fillId="51" borderId="158" applyNumberFormat="0" applyAlignment="0" applyProtection="0"/>
    <xf numFmtId="0" fontId="43" fillId="0" borderId="155" applyAlignment="0">
      <alignment horizontal="left"/>
    </xf>
    <xf numFmtId="0" fontId="43" fillId="0" borderId="155" applyAlignment="0">
      <alignment horizontal="left"/>
    </xf>
    <xf numFmtId="165" fontId="14" fillId="0" borderId="156">
      <alignment horizontal="left"/>
    </xf>
    <xf numFmtId="164" fontId="14" fillId="0" borderId="156">
      <alignment horizontal="left"/>
    </xf>
    <xf numFmtId="165" fontId="14" fillId="0" borderId="156">
      <alignment horizontal="left"/>
    </xf>
    <xf numFmtId="0" fontId="16" fillId="51" borderId="157" applyNumberFormat="0" applyAlignment="0" applyProtection="0"/>
    <xf numFmtId="0" fontId="67" fillId="52" borderId="158" applyNumberFormat="0" applyAlignment="0" applyProtection="0"/>
    <xf numFmtId="0" fontId="67" fillId="52"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5" fillId="59" borderId="153">
      <alignment horizontal="left"/>
    </xf>
    <xf numFmtId="0" fontId="49" fillId="59" borderId="155">
      <alignment wrapText="1"/>
    </xf>
    <xf numFmtId="0" fontId="49" fillId="59" borderId="155">
      <alignment wrapText="1"/>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23" fillId="53" borderId="162" applyNumberFormat="0" applyFont="0" applyAlignment="0" applyProtection="0"/>
    <xf numFmtId="0" fontId="35" fillId="53" borderId="162" applyNumberFormat="0" applyFont="0" applyAlignment="0" applyProtection="0"/>
    <xf numFmtId="165" fontId="14" fillId="0" borderId="156">
      <alignment horizontal="left"/>
    </xf>
    <xf numFmtId="165"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7" fillId="56"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7" fontId="14" fillId="0" borderId="153">
      <alignment horizontal="left"/>
    </xf>
    <xf numFmtId="164" fontId="14" fillId="0" borderId="156">
      <alignment horizontal="left"/>
    </xf>
    <xf numFmtId="0" fontId="16" fillId="51" borderId="157" applyNumberFormat="0" applyAlignment="0" applyProtection="0"/>
    <xf numFmtId="0" fontId="19" fillId="0" borderId="159" applyNumberFormat="0" applyFill="0" applyAlignment="0" applyProtection="0"/>
    <xf numFmtId="0" fontId="35" fillId="53" borderId="162" applyNumberFormat="0" applyFont="0" applyAlignment="0" applyProtection="0"/>
    <xf numFmtId="165" fontId="14" fillId="0" borderId="156">
      <alignment horizontal="left"/>
    </xf>
    <xf numFmtId="0" fontId="23" fillId="53" borderId="162" applyNumberFormat="0" applyFont="0" applyAlignment="0" applyProtection="0"/>
    <xf numFmtId="165" fontId="14" fillId="0" borderId="156">
      <alignment horizontal="left"/>
    </xf>
    <xf numFmtId="0" fontId="35"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16" fillId="51" borderId="157" applyNumberFormat="0" applyAlignment="0" applyProtection="0"/>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2"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6" fontId="14" fillId="0" borderId="153">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167" fontId="14" fillId="0" borderId="156">
      <alignment horizontal="left"/>
    </xf>
    <xf numFmtId="0" fontId="18" fillId="38" borderId="158" applyNumberFormat="0" applyAlignment="0" applyProtection="0"/>
    <xf numFmtId="167" fontId="14" fillId="0" borderId="156">
      <alignment horizontal="left"/>
    </xf>
    <xf numFmtId="0" fontId="23" fillId="53" borderId="162" applyNumberFormat="0" applyFont="0" applyAlignment="0" applyProtection="0"/>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0" fontId="23" fillId="53" borderId="162" applyNumberFormat="0" applyFont="0" applyAlignment="0" applyProtection="0"/>
    <xf numFmtId="164" fontId="14" fillId="0" borderId="156">
      <alignment horizontal="left"/>
    </xf>
    <xf numFmtId="0" fontId="35" fillId="53" borderId="162" applyNumberFormat="0" applyFont="0" applyAlignment="0" applyProtection="0"/>
    <xf numFmtId="0" fontId="44" fillId="0" borderId="160" applyNumberFormat="0" applyFill="0" applyAlignment="0" applyProtection="0"/>
    <xf numFmtId="165" fontId="14" fillId="0" borderId="153">
      <alignment horizontal="left"/>
    </xf>
    <xf numFmtId="165" fontId="14" fillId="0" borderId="156">
      <alignment horizontal="left"/>
    </xf>
    <xf numFmtId="164" fontId="14" fillId="0" borderId="156">
      <alignment horizontal="left"/>
    </xf>
    <xf numFmtId="0" fontId="18" fillId="38" borderId="158" applyNumberForma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7" fontId="14" fillId="0" borderId="156">
      <alignment horizontal="left"/>
    </xf>
    <xf numFmtId="0" fontId="35" fillId="53" borderId="162" applyNumberFormat="0" applyFont="0" applyAlignment="0" applyProtection="0"/>
    <xf numFmtId="167" fontId="14" fillId="0" borderId="153">
      <alignment horizontal="left"/>
    </xf>
    <xf numFmtId="164" fontId="14" fillId="0" borderId="156">
      <alignment horizontal="left"/>
    </xf>
    <xf numFmtId="165" fontId="14" fillId="0" borderId="156">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47" fillId="56" borderId="157"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8" fillId="38" borderId="158" applyNumberFormat="0" applyAlignment="0" applyProtection="0"/>
    <xf numFmtId="0" fontId="17" fillId="51"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67" fillId="52" borderId="158" applyNumberFormat="0" applyAlignment="0" applyProtection="0"/>
    <xf numFmtId="0" fontId="18" fillId="38"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44" fillId="0" borderId="161" applyNumberFormat="0" applyFill="0" applyAlignment="0" applyProtection="0"/>
    <xf numFmtId="0" fontId="44" fillId="0" borderId="161"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4" fillId="0" borderId="160" applyNumberFormat="0" applyFill="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167" fontId="14" fillId="0" borderId="156">
      <alignment horizontal="left"/>
    </xf>
    <xf numFmtId="167" fontId="14" fillId="0" borderId="156">
      <alignment horizontal="left"/>
    </xf>
    <xf numFmtId="164" fontId="14" fillId="0" borderId="156">
      <alignment horizontal="left"/>
    </xf>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7" fillId="51" borderId="158" applyNumberForma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12" fillId="59" borderId="153">
      <alignment horizontal="centerContinuous" wrapText="1"/>
    </xf>
    <xf numFmtId="173" fontId="12" fillId="59" borderId="153">
      <alignment horizontal="centerContinuous" wrapText="1"/>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7" fillId="51" borderId="158"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8" fillId="38" borderId="158" applyNumberFormat="0" applyAlignment="0" applyProtection="0"/>
    <xf numFmtId="0" fontId="18" fillId="38" borderId="158" applyNumberFormat="0" applyAlignment="0" applyProtection="0"/>
    <xf numFmtId="0" fontId="48" fillId="56" borderId="158" applyNumberFormat="0" applyAlignment="0" applyProtection="0"/>
    <xf numFmtId="0" fontId="17" fillId="51" borderId="158" applyNumberFormat="0" applyAlignment="0" applyProtection="0"/>
    <xf numFmtId="0" fontId="17" fillId="51" borderId="158"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3">
      <alignment horizontal="left"/>
    </xf>
    <xf numFmtId="167" fontId="14" fillId="0" borderId="153">
      <alignment horizontal="left"/>
    </xf>
    <xf numFmtId="165" fontId="14" fillId="0" borderId="153">
      <alignment horizontal="left"/>
    </xf>
    <xf numFmtId="0" fontId="23" fillId="53" borderId="162" applyNumberFormat="0" applyFont="0" applyAlignment="0" applyProtection="0"/>
    <xf numFmtId="166" fontId="14" fillId="0" borderId="153">
      <alignment horizontal="left"/>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8" fillId="56" borderId="158" applyNumberForma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0" fontId="17" fillId="51" borderId="158" applyNumberFormat="0" applyAlignment="0" applyProtection="0"/>
    <xf numFmtId="0" fontId="35" fillId="53" borderId="162" applyNumberFormat="0" applyFont="0" applyAlignment="0" applyProtection="0"/>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16" fillId="51" borderId="157" applyNumberFormat="0" applyAlignment="0" applyProtection="0"/>
    <xf numFmtId="0" fontId="23" fillId="53" borderId="162" applyNumberFormat="0" applyFont="0" applyAlignment="0" applyProtection="0"/>
    <xf numFmtId="0" fontId="19" fillId="0" borderId="159" applyNumberFormat="0" applyFill="0" applyAlignment="0" applyProtection="0"/>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67" fillId="52" borderId="158" applyNumberForma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164"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23" fillId="53" borderId="162" applyNumberFormat="0" applyFont="0" applyAlignment="0" applyProtection="0"/>
    <xf numFmtId="167" fontId="14" fillId="0" borderId="156">
      <alignment horizontal="left"/>
    </xf>
    <xf numFmtId="164" fontId="14" fillId="0" borderId="156">
      <alignment horizontal="left"/>
    </xf>
    <xf numFmtId="167" fontId="14" fillId="0" borderId="156">
      <alignment horizontal="left"/>
    </xf>
    <xf numFmtId="167" fontId="14" fillId="0" borderId="156">
      <alignment horizontal="left"/>
    </xf>
    <xf numFmtId="0" fontId="119" fillId="60" borderId="152">
      <alignment horizontal="left" vertical="top" wrapText="1"/>
    </xf>
    <xf numFmtId="167" fontId="14" fillId="0" borderId="156">
      <alignment horizontal="left"/>
    </xf>
    <xf numFmtId="167"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3">
      <alignment horizontal="left"/>
    </xf>
    <xf numFmtId="166" fontId="14" fillId="0" borderId="153">
      <alignment horizontal="left"/>
    </xf>
    <xf numFmtId="167" fontId="14" fillId="0" borderId="153">
      <alignment horizontal="left"/>
    </xf>
    <xf numFmtId="164" fontId="14" fillId="0" borderId="153">
      <alignment horizontal="left"/>
    </xf>
    <xf numFmtId="165" fontId="14" fillId="0" borderId="153">
      <alignment horizontal="left"/>
    </xf>
    <xf numFmtId="0" fontId="43" fillId="0" borderId="155" applyAlignment="0">
      <alignment horizontal="left"/>
    </xf>
    <xf numFmtId="0" fontId="43" fillId="0" borderId="155" applyAlignment="0">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7" fillId="56"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48" fillId="56" borderId="158" applyNumberFormat="0" applyAlignment="0" applyProtection="0"/>
    <xf numFmtId="0" fontId="17" fillId="51" borderId="158" applyNumberFormat="0" applyAlignment="0" applyProtection="0"/>
    <xf numFmtId="0" fontId="16" fillId="51" borderId="157"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7"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73" fontId="163" fillId="59" borderId="155">
      <alignment wrapText="1"/>
    </xf>
    <xf numFmtId="167" fontId="14" fillId="0" borderId="153">
      <alignment horizontal="left"/>
    </xf>
    <xf numFmtId="166" fontId="14" fillId="0" borderId="153">
      <alignment horizontal="left"/>
    </xf>
    <xf numFmtId="165" fontId="14" fillId="0" borderId="153">
      <alignment horizontal="left"/>
    </xf>
    <xf numFmtId="165" fontId="14" fillId="0" borderId="153">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8" fillId="38" borderId="158" applyNumberFormat="0" applyAlignment="0" applyProtection="0"/>
    <xf numFmtId="0" fontId="18" fillId="38" borderId="158" applyNumberFormat="0" applyAlignment="0" applyProtection="0"/>
    <xf numFmtId="0" fontId="17" fillId="51" borderId="158"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3">
      <alignment horizontal="left"/>
    </xf>
    <xf numFmtId="166" fontId="14" fillId="0" borderId="153">
      <alignment horizontal="left"/>
    </xf>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18" fillId="38" borderId="158" applyNumberFormat="0" applyAlignment="0" applyProtection="0"/>
    <xf numFmtId="0" fontId="48" fillId="56" borderId="158" applyNumberForma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47" fillId="56"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73" fontId="163" fillId="59" borderId="155">
      <alignment wrapText="1"/>
    </xf>
    <xf numFmtId="0" fontId="49" fillId="0" borderId="153"/>
    <xf numFmtId="0" fontId="35" fillId="53" borderId="162" applyNumberFormat="0" applyFont="0" applyAlignment="0" applyProtection="0"/>
    <xf numFmtId="0" fontId="48" fillId="56" borderId="158" applyNumberFormat="0" applyAlignment="0" applyProtection="0"/>
    <xf numFmtId="0" fontId="35" fillId="53" borderId="162" applyNumberFormat="0" applyFont="0" applyAlignment="0" applyProtection="0"/>
    <xf numFmtId="0" fontId="48" fillId="56" borderId="158" applyNumberFormat="0" applyAlignment="0" applyProtection="0"/>
    <xf numFmtId="0" fontId="35" fillId="53" borderId="162" applyNumberFormat="0" applyFont="0" applyAlignment="0" applyProtection="0"/>
    <xf numFmtId="0" fontId="73" fillId="53" borderId="162" applyNumberFormat="0" applyFont="0" applyAlignment="0" applyProtection="0"/>
    <xf numFmtId="0" fontId="35" fillId="53" borderId="162" applyNumberFormat="0" applyFont="0" applyAlignment="0" applyProtection="0"/>
    <xf numFmtId="0" fontId="48" fillId="56" borderId="158" applyNumberFormat="0" applyAlignment="0" applyProtection="0"/>
    <xf numFmtId="165" fontId="14" fillId="0" borderId="141">
      <alignment horizontal="left"/>
    </xf>
    <xf numFmtId="165" fontId="14" fillId="0" borderId="141">
      <alignment horizontal="left"/>
    </xf>
    <xf numFmtId="165" fontId="14" fillId="0" borderId="141">
      <alignment horizontal="left"/>
    </xf>
    <xf numFmtId="166" fontId="14" fillId="0" borderId="141">
      <alignment horizontal="left"/>
    </xf>
    <xf numFmtId="166" fontId="14" fillId="0" borderId="141">
      <alignment horizontal="left"/>
    </xf>
    <xf numFmtId="166" fontId="14" fillId="0" borderId="141">
      <alignment horizontal="left"/>
    </xf>
    <xf numFmtId="167" fontId="14" fillId="0" borderId="141">
      <alignment horizontal="left"/>
    </xf>
    <xf numFmtId="167" fontId="14" fillId="0" borderId="141">
      <alignment horizontal="left"/>
    </xf>
    <xf numFmtId="167" fontId="14" fillId="0" borderId="141">
      <alignment horizontal="left"/>
    </xf>
    <xf numFmtId="164" fontId="14" fillId="0" borderId="141">
      <alignment horizontal="left"/>
    </xf>
    <xf numFmtId="164" fontId="14" fillId="0" borderId="141">
      <alignment horizontal="left"/>
    </xf>
    <xf numFmtId="164" fontId="14" fillId="0" borderId="141">
      <alignment horizontal="left"/>
    </xf>
    <xf numFmtId="165" fontId="14" fillId="0" borderId="141">
      <alignment horizontal="left"/>
    </xf>
    <xf numFmtId="165" fontId="14" fillId="0" borderId="141">
      <alignment horizontal="left"/>
    </xf>
    <xf numFmtId="165" fontId="14" fillId="0" borderId="141">
      <alignment horizontal="left"/>
    </xf>
    <xf numFmtId="166" fontId="14" fillId="0" borderId="141">
      <alignment horizontal="left"/>
    </xf>
    <xf numFmtId="166" fontId="14" fillId="0" borderId="141">
      <alignment horizontal="left"/>
    </xf>
    <xf numFmtId="166" fontId="14" fillId="0" borderId="141">
      <alignment horizontal="left"/>
    </xf>
    <xf numFmtId="167" fontId="14" fillId="0" borderId="141">
      <alignment horizontal="left"/>
    </xf>
    <xf numFmtId="167" fontId="14" fillId="0" borderId="141">
      <alignment horizontal="left"/>
    </xf>
    <xf numFmtId="167" fontId="14" fillId="0" borderId="141">
      <alignment horizontal="left"/>
    </xf>
    <xf numFmtId="164" fontId="14" fillId="0" borderId="141">
      <alignment horizontal="left"/>
    </xf>
    <xf numFmtId="164" fontId="14" fillId="0" borderId="141">
      <alignment horizontal="left"/>
    </xf>
    <xf numFmtId="164" fontId="14" fillId="0" borderId="141">
      <alignment horizontal="left"/>
    </xf>
    <xf numFmtId="0" fontId="49" fillId="0" borderId="141"/>
    <xf numFmtId="0" fontId="45" fillId="59" borderId="141">
      <alignment horizontal="left"/>
    </xf>
    <xf numFmtId="0" fontId="12" fillId="59" borderId="141">
      <alignment horizontal="centerContinuous" wrapText="1"/>
    </xf>
    <xf numFmtId="0" fontId="49" fillId="59" borderId="141"/>
    <xf numFmtId="165" fontId="14" fillId="0" borderId="141">
      <alignment horizontal="left"/>
    </xf>
    <xf numFmtId="166" fontId="14" fillId="0" borderId="141">
      <alignment horizontal="left"/>
    </xf>
    <xf numFmtId="167" fontId="14" fillId="0" borderId="141">
      <alignment horizontal="left"/>
    </xf>
    <xf numFmtId="164" fontId="14" fillId="0" borderId="141">
      <alignment horizontal="left"/>
    </xf>
    <xf numFmtId="0" fontId="49" fillId="0" borderId="141"/>
    <xf numFmtId="173" fontId="12" fillId="55" borderId="141"/>
    <xf numFmtId="173" fontId="12" fillId="59" borderId="141">
      <alignment horizontal="centerContinuous" wrapText="1"/>
    </xf>
    <xf numFmtId="0" fontId="12" fillId="59" borderId="141">
      <alignment horizontal="centerContinuous" wrapText="1"/>
    </xf>
    <xf numFmtId="0" fontId="49" fillId="59" borderId="141"/>
    <xf numFmtId="173" fontId="119" fillId="60" borderId="141">
      <alignment horizontal="left" vertical="top" wrapText="1"/>
    </xf>
    <xf numFmtId="173" fontId="12" fillId="59" borderId="141">
      <alignment horizontal="centerContinuous" wrapText="1"/>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73" fillId="53" borderId="162" applyNumberFormat="0" applyFont="0" applyAlignment="0" applyProtection="0"/>
    <xf numFmtId="0" fontId="73" fillId="53" borderId="162" applyNumberFormat="0" applyFont="0" applyAlignment="0" applyProtection="0"/>
    <xf numFmtId="0" fontId="130" fillId="56" borderId="157" applyNumberFormat="0" applyAlignment="0" applyProtection="0"/>
    <xf numFmtId="0" fontId="47" fillId="56" borderId="157" applyNumberFormat="0" applyAlignment="0" applyProtection="0"/>
    <xf numFmtId="0" fontId="131" fillId="51" borderId="157" applyNumberFormat="0" applyAlignment="0" applyProtection="0"/>
    <xf numFmtId="0" fontId="135" fillId="56" borderId="158" applyNumberFormat="0" applyAlignment="0" applyProtection="0"/>
    <xf numFmtId="0" fontId="48" fillId="56" borderId="158" applyNumberFormat="0" applyAlignment="0" applyProtection="0"/>
    <xf numFmtId="0" fontId="137" fillId="51" borderId="158" applyNumberFormat="0" applyAlignment="0" applyProtection="0"/>
    <xf numFmtId="173" fontId="133" fillId="56" borderId="158" applyNumberFormat="0" applyAlignment="0" applyProtection="0"/>
    <xf numFmtId="173" fontId="133" fillId="56" borderId="158" applyNumberFormat="0" applyAlignment="0" applyProtection="0"/>
    <xf numFmtId="0" fontId="143" fillId="52" borderId="158" applyNumberFormat="0" applyAlignment="0" applyProtection="0"/>
    <xf numFmtId="0" fontId="67" fillId="52" borderId="158" applyNumberFormat="0" applyAlignment="0" applyProtection="0"/>
    <xf numFmtId="0" fontId="144" fillId="38" borderId="158" applyNumberFormat="0" applyAlignment="0" applyProtection="0"/>
    <xf numFmtId="0" fontId="44" fillId="0" borderId="160" applyNumberFormat="0" applyFill="0" applyAlignment="0" applyProtection="0"/>
    <xf numFmtId="0" fontId="122" fillId="0" borderId="160" applyNumberFormat="0" applyFill="0" applyAlignment="0" applyProtection="0"/>
    <xf numFmtId="0" fontId="145" fillId="0" borderId="160" applyNumberFormat="0" applyFill="0" applyAlignment="0" applyProtection="0"/>
    <xf numFmtId="0" fontId="146" fillId="0" borderId="160" applyNumberFormat="0" applyFill="0" applyAlignment="0" applyProtection="0"/>
    <xf numFmtId="0" fontId="10" fillId="0" borderId="160" applyNumberFormat="0" applyFill="0" applyAlignment="0" applyProtection="0"/>
    <xf numFmtId="0" fontId="10" fillId="0" borderId="160" applyNumberFormat="0" applyFill="0" applyAlignment="0" applyProtection="0"/>
    <xf numFmtId="0" fontId="147" fillId="0" borderId="159" applyNumberFormat="0" applyFill="0" applyAlignment="0" applyProtection="0"/>
    <xf numFmtId="0" fontId="12" fillId="52" borderId="162" applyNumberFormat="0" applyFont="0" applyAlignment="0" applyProtection="0"/>
    <xf numFmtId="173" fontId="162" fillId="52" borderId="158" applyNumberFormat="0" applyAlignment="0" applyProtection="0"/>
    <xf numFmtId="173" fontId="162" fillId="52" borderId="158" applyNumberFormat="0" applyAlignment="0" applyProtection="0"/>
    <xf numFmtId="173" fontId="171" fillId="53" borderId="162" applyNumberFormat="0" applyFont="0" applyAlignment="0" applyProtection="0"/>
    <xf numFmtId="173" fontId="171" fillId="53" borderId="162" applyNumberFormat="0" applyFont="0" applyAlignment="0" applyProtection="0"/>
    <xf numFmtId="0" fontId="32" fillId="53" borderId="162" applyNumberFormat="0" applyFont="0" applyAlignment="0" applyProtection="0"/>
    <xf numFmtId="0" fontId="32" fillId="53" borderId="162" applyNumberFormat="0" applyFont="0" applyAlignment="0" applyProtection="0"/>
    <xf numFmtId="0" fontId="23" fillId="53" borderId="162" applyNumberFormat="0" applyFont="0" applyAlignment="0" applyProtection="0"/>
    <xf numFmtId="0" fontId="32" fillId="53" borderId="162" applyNumberFormat="0" applyFont="0" applyAlignment="0" applyProtection="0"/>
    <xf numFmtId="0" fontId="32" fillId="53" borderId="162" applyNumberFormat="0" applyFont="0" applyAlignment="0" applyProtection="0"/>
    <xf numFmtId="0" fontId="12" fillId="53" borderId="162" applyNumberFormat="0" applyFont="0" applyAlignment="0" applyProtection="0"/>
    <xf numFmtId="173" fontId="172" fillId="56" borderId="157" applyNumberFormat="0" applyAlignment="0" applyProtection="0"/>
    <xf numFmtId="173" fontId="172" fillId="56" borderId="157" applyNumberFormat="0" applyAlignment="0" applyProtection="0"/>
    <xf numFmtId="173" fontId="103" fillId="0" borderId="161" applyNumberFormat="0" applyFill="0" applyAlignment="0" applyProtection="0"/>
    <xf numFmtId="173" fontId="10" fillId="0" borderId="160" applyNumberFormat="0" applyFill="0" applyAlignment="0" applyProtection="0"/>
    <xf numFmtId="173" fontId="103" fillId="0" borderId="161" applyNumberFormat="0" applyFill="0" applyAlignment="0" applyProtection="0"/>
    <xf numFmtId="0" fontId="35" fillId="53" borderId="162" applyNumberFormat="0" applyFont="0" applyAlignment="0" applyProtection="0"/>
    <xf numFmtId="0" fontId="47" fillId="51" borderId="157" applyNumberFormat="0" applyAlignment="0" applyProtection="0"/>
    <xf numFmtId="0" fontId="47" fillId="51" borderId="157" applyNumberFormat="0" applyAlignment="0" applyProtection="0"/>
    <xf numFmtId="0" fontId="231" fillId="51" borderId="158" applyNumberFormat="0" applyAlignment="0" applyProtection="0"/>
    <xf numFmtId="0" fontId="231" fillId="51" borderId="158" applyNumberFormat="0" applyAlignment="0" applyProtection="0"/>
    <xf numFmtId="0" fontId="231" fillId="51" borderId="158" applyNumberFormat="0" applyAlignment="0" applyProtection="0"/>
    <xf numFmtId="0" fontId="67" fillId="38" borderId="158" applyNumberFormat="0" applyAlignment="0" applyProtection="0"/>
    <xf numFmtId="0" fontId="67" fillId="38" borderId="158" applyNumberFormat="0" applyAlignment="0" applyProtection="0"/>
    <xf numFmtId="0" fontId="67" fillId="38" borderId="158" applyNumberFormat="0" applyAlignment="0" applyProtection="0"/>
    <xf numFmtId="0" fontId="44" fillId="0" borderId="159" applyNumberFormat="0" applyFill="0" applyAlignment="0" applyProtection="0"/>
    <xf numFmtId="0" fontId="44" fillId="0" borderId="159" applyNumberFormat="0" applyFill="0" applyAlignment="0" applyProtection="0"/>
    <xf numFmtId="0" fontId="10" fillId="0" borderId="160" applyNumberFormat="0" applyFill="0" applyAlignment="0" applyProtection="0"/>
    <xf numFmtId="0" fontId="12" fillId="53" borderId="162" applyNumberFormat="0" applyFont="0" applyAlignment="0" applyProtection="0"/>
    <xf numFmtId="0" fontId="12" fillId="53" borderId="162" applyNumberFormat="0" applyFont="0" applyAlignment="0" applyProtection="0"/>
    <xf numFmtId="0" fontId="47" fillId="51" borderId="157" applyNumberFormat="0" applyAlignment="0" applyProtection="0"/>
    <xf numFmtId="0" fontId="47" fillId="51" borderId="157" applyNumberFormat="0" applyAlignment="0" applyProtection="0"/>
    <xf numFmtId="0" fontId="231" fillId="51" borderId="158" applyNumberFormat="0" applyAlignment="0" applyProtection="0"/>
    <xf numFmtId="0" fontId="231" fillId="51" borderId="158" applyNumberFormat="0" applyAlignment="0" applyProtection="0"/>
    <xf numFmtId="0" fontId="231" fillId="51" borderId="158" applyNumberFormat="0" applyAlignment="0" applyProtection="0"/>
    <xf numFmtId="0" fontId="67" fillId="38" borderId="158" applyNumberFormat="0" applyAlignment="0" applyProtection="0"/>
    <xf numFmtId="0" fontId="67" fillId="38" borderId="158" applyNumberFormat="0" applyAlignment="0" applyProtection="0"/>
    <xf numFmtId="0" fontId="67" fillId="38" borderId="158" applyNumberFormat="0" applyAlignment="0" applyProtection="0"/>
    <xf numFmtId="0" fontId="44" fillId="0" borderId="159" applyNumberFormat="0" applyFill="0" applyAlignment="0" applyProtection="0"/>
    <xf numFmtId="0" fontId="44" fillId="0" borderId="159" applyNumberFormat="0" applyFill="0" applyAlignment="0" applyProtection="0"/>
    <xf numFmtId="0" fontId="12" fillId="53" borderId="162" applyNumberFormat="0" applyFont="0" applyAlignment="0" applyProtection="0"/>
    <xf numFmtId="0" fontId="12" fillId="53" borderId="162" applyNumberFormat="0" applyFont="0" applyAlignment="0" applyProtection="0"/>
    <xf numFmtId="0" fontId="32" fillId="53" borderId="162" applyNumberFormat="0" applyFont="0" applyAlignment="0" applyProtection="0"/>
    <xf numFmtId="0" fontId="16" fillId="51"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12" fillId="53" borderId="162" applyNumberFormat="0" applyFont="0" applyAlignment="0" applyProtection="0"/>
    <xf numFmtId="0" fontId="78" fillId="53" borderId="162" applyNumberFormat="0" applyFont="0" applyAlignment="0" applyProtection="0"/>
    <xf numFmtId="0" fontId="12" fillId="53" borderId="162" applyNumberFormat="0" applyFont="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165" fontId="14" fillId="0" borderId="171">
      <alignment horizontal="left"/>
    </xf>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73" fontId="119" fillId="60" borderId="168">
      <alignment horizontal="left" vertical="top" wrapText="1"/>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47" fillId="56"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0" fontId="35" fillId="53" borderId="177" applyNumberFormat="0" applyFont="0" applyAlignment="0" applyProtection="0"/>
    <xf numFmtId="0" fontId="7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4" fontId="14" fillId="0" borderId="168">
      <alignment horizontal="left"/>
    </xf>
    <xf numFmtId="165" fontId="14" fillId="0" borderId="171">
      <alignment horizontal="left"/>
    </xf>
    <xf numFmtId="164" fontId="14" fillId="0" borderId="171">
      <alignment horizontal="left"/>
    </xf>
    <xf numFmtId="0" fontId="18" fillId="38" borderId="173" applyNumberFormat="0" applyAlignment="0" applyProtection="0"/>
    <xf numFmtId="0" fontId="49" fillId="0" borderId="168"/>
    <xf numFmtId="164" fontId="14" fillId="0" borderId="171">
      <alignment horizontal="left"/>
    </xf>
    <xf numFmtId="0" fontId="16" fillId="51" borderId="172" applyNumberFormat="0" applyAlignment="0" applyProtection="0"/>
    <xf numFmtId="0" fontId="18" fillId="38" borderId="173" applyNumberFormat="0" applyAlignment="0" applyProtection="0"/>
    <xf numFmtId="0" fontId="23" fillId="53" borderId="177" applyNumberFormat="0" applyFont="0" applyAlignment="0" applyProtection="0"/>
    <xf numFmtId="165" fontId="14" fillId="0" borderId="171">
      <alignment horizontal="left"/>
    </xf>
    <xf numFmtId="0" fontId="35" fillId="53" borderId="177" applyNumberFormat="0" applyFont="0" applyAlignment="0" applyProtection="0"/>
    <xf numFmtId="0" fontId="43" fillId="0" borderId="170" applyAlignment="0">
      <alignment horizontal="left"/>
    </xf>
    <xf numFmtId="165" fontId="14" fillId="0" borderId="168">
      <alignment horizontal="left"/>
    </xf>
    <xf numFmtId="164" fontId="14" fillId="0" borderId="168">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4" fontId="14" fillId="0" borderId="171">
      <alignment horizontal="left"/>
    </xf>
    <xf numFmtId="0" fontId="17" fillId="51" borderId="173" applyNumberFormat="0" applyAlignment="0" applyProtection="0"/>
    <xf numFmtId="0" fontId="19" fillId="0" borderId="174" applyNumberFormat="0" applyFill="0" applyAlignment="0" applyProtection="0"/>
    <xf numFmtId="0" fontId="35" fillId="53" borderId="177" applyNumberFormat="0" applyFont="0" applyAlignment="0" applyProtection="0"/>
    <xf numFmtId="173" fontId="12" fillId="55" borderId="168"/>
    <xf numFmtId="173" fontId="49" fillId="59" borderId="170">
      <alignment wrapText="1"/>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73"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0" fontId="17" fillId="51" borderId="173" applyNumberFormat="0" applyAlignment="0" applyProtection="0"/>
    <xf numFmtId="0" fontId="44" fillId="0" borderId="176"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68">
      <alignment horizontal="left"/>
    </xf>
    <xf numFmtId="164" fontId="14" fillId="0" borderId="168">
      <alignment horizontal="left"/>
    </xf>
    <xf numFmtId="167" fontId="14" fillId="0" borderId="168">
      <alignment horizontal="left"/>
    </xf>
    <xf numFmtId="164" fontId="14" fillId="0" borderId="168">
      <alignment horizontal="left"/>
    </xf>
    <xf numFmtId="0" fontId="43" fillId="0" borderId="170" applyAlignment="0">
      <alignment horizontal="left"/>
    </xf>
    <xf numFmtId="0" fontId="43" fillId="0" borderId="170" applyAlignment="0">
      <alignment horizontal="left"/>
    </xf>
    <xf numFmtId="0" fontId="43" fillId="0" borderId="170" applyAlignment="0">
      <alignment horizontal="left"/>
    </xf>
    <xf numFmtId="0" fontId="43" fillId="0" borderId="170" applyAlignment="0">
      <alignment horizontal="left"/>
    </xf>
    <xf numFmtId="0" fontId="12" fillId="59" borderId="168">
      <alignment horizontal="centerContinuous" wrapText="1"/>
    </xf>
    <xf numFmtId="0" fontId="49" fillId="59" borderId="170">
      <alignment wrapText="1"/>
    </xf>
    <xf numFmtId="166" fontId="14" fillId="0" borderId="168">
      <alignment horizontal="left"/>
    </xf>
    <xf numFmtId="0" fontId="119" fillId="60" borderId="169">
      <alignment horizontal="left" vertical="top"/>
    </xf>
    <xf numFmtId="173" fontId="12" fillId="59" borderId="168">
      <alignment horizontal="centerContinuous" wrapText="1"/>
    </xf>
    <xf numFmtId="173" fontId="173" fillId="60" borderId="169">
      <alignment horizontal="left" vertical="top" wrapText="1"/>
    </xf>
    <xf numFmtId="173" fontId="49" fillId="59" borderId="170">
      <alignment wrapText="1"/>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44" fillId="0" borderId="176"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12"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7" fontId="14" fillId="0" borderId="171">
      <alignment horizontal="left"/>
    </xf>
    <xf numFmtId="164" fontId="14" fillId="0" borderId="171">
      <alignment horizontal="left"/>
    </xf>
    <xf numFmtId="0" fontId="18" fillId="38" borderId="173" applyNumberFormat="0" applyAlignment="0" applyProtection="0"/>
    <xf numFmtId="0" fontId="67" fillId="52" borderId="173" applyNumberFormat="0" applyAlignment="0" applyProtection="0"/>
    <xf numFmtId="0" fontId="35" fillId="53" borderId="177" applyNumberFormat="0" applyFont="0" applyAlignment="0" applyProtection="0"/>
    <xf numFmtId="0" fontId="44" fillId="0" borderId="175" applyNumberFormat="0" applyFill="0" applyAlignment="0" applyProtection="0"/>
    <xf numFmtId="0" fontId="35" fillId="53" borderId="177" applyNumberFormat="0" applyFont="0" applyAlignment="0" applyProtection="0"/>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7" fillId="51" borderId="173" applyNumberFormat="0" applyAlignment="0" applyProtection="0"/>
    <xf numFmtId="164" fontId="14" fillId="0" borderId="171">
      <alignment horizontal="left"/>
    </xf>
    <xf numFmtId="0" fontId="23" fillId="53" borderId="177" applyNumberFormat="0" applyFont="0" applyAlignment="0" applyProtection="0"/>
    <xf numFmtId="0" fontId="35" fillId="53" borderId="177" applyNumberFormat="0" applyFont="0" applyAlignment="0" applyProtection="0"/>
    <xf numFmtId="0" fontId="49" fillId="59" borderId="170">
      <alignment wrapText="1"/>
    </xf>
    <xf numFmtId="0" fontId="43" fillId="0" borderId="170" applyAlignment="0">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7" fontId="14" fillId="0" borderId="171">
      <alignment horizontal="left"/>
    </xf>
    <xf numFmtId="0" fontId="35" fillId="53" borderId="177" applyNumberFormat="0" applyFont="0" applyAlignment="0" applyProtection="0"/>
    <xf numFmtId="164" fontId="14" fillId="0" borderId="171">
      <alignment horizontal="left"/>
    </xf>
    <xf numFmtId="165" fontId="14" fillId="0" borderId="171">
      <alignment horizontal="left"/>
    </xf>
    <xf numFmtId="0" fontId="16" fillId="51" borderId="172" applyNumberFormat="0" applyAlignment="0" applyProtection="0"/>
    <xf numFmtId="0" fontId="17" fillId="51" borderId="173" applyNumberFormat="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7"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23" fillId="53" borderId="177" applyNumberFormat="0" applyFon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7"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67" fillId="52" borderId="173" applyNumberFormat="0" applyAlignment="0" applyProtection="0"/>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0" fontId="18" fillId="38" borderId="173" applyNumberFormat="0" applyAlignment="0" applyProtection="0"/>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4" fillId="0" borderId="176" applyNumberFormat="0" applyFill="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49" fillId="59" borderId="170">
      <alignment wrapText="1"/>
    </xf>
    <xf numFmtId="0" fontId="16" fillId="51" borderId="172" applyNumberFormat="0" applyAlignment="0" applyProtection="0"/>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4" fontId="14" fillId="0" borderId="171">
      <alignment horizontal="left"/>
    </xf>
    <xf numFmtId="0" fontId="19" fillId="0" borderId="174" applyNumberFormat="0" applyFill="0" applyAlignment="0" applyProtection="0"/>
    <xf numFmtId="164" fontId="14" fillId="0" borderId="171">
      <alignment horizontal="left"/>
    </xf>
    <xf numFmtId="164" fontId="14" fillId="0" borderId="168">
      <alignment horizontal="left"/>
    </xf>
    <xf numFmtId="0" fontId="18" fillId="38" borderId="173" applyNumberFormat="0" applyAlignment="0" applyProtection="0"/>
    <xf numFmtId="164"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165" fontId="14" fillId="0" borderId="171">
      <alignment horizontal="left"/>
    </xf>
    <xf numFmtId="0" fontId="49" fillId="59" borderId="168"/>
    <xf numFmtId="0" fontId="49" fillId="59" borderId="168"/>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17" fillId="51" borderId="173" applyNumberFormat="0" applyAlignment="0" applyProtection="0"/>
    <xf numFmtId="0" fontId="43" fillId="0" borderId="170" applyAlignment="0">
      <alignment horizontal="left"/>
    </xf>
    <xf numFmtId="0" fontId="43" fillId="0" borderId="170" applyAlignment="0">
      <alignment horizontal="left"/>
    </xf>
    <xf numFmtId="165" fontId="14" fillId="0" borderId="171">
      <alignment horizontal="left"/>
    </xf>
    <xf numFmtId="164" fontId="14" fillId="0" borderId="171">
      <alignment horizontal="left"/>
    </xf>
    <xf numFmtId="165" fontId="14" fillId="0" borderId="171">
      <alignment horizontal="left"/>
    </xf>
    <xf numFmtId="0" fontId="16" fillId="51" borderId="172" applyNumberFormat="0" applyAlignment="0" applyProtection="0"/>
    <xf numFmtId="0" fontId="67" fillId="52" borderId="173" applyNumberFormat="0" applyAlignment="0" applyProtection="0"/>
    <xf numFmtId="0" fontId="67" fillId="52"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5" fillId="59" borderId="168">
      <alignment horizontal="left"/>
    </xf>
    <xf numFmtId="0" fontId="49" fillId="59" borderId="170">
      <alignment wrapText="1"/>
    </xf>
    <xf numFmtId="0" fontId="49" fillId="59" borderId="170">
      <alignment wrapText="1"/>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23" fillId="53" borderId="177" applyNumberFormat="0" applyFont="0" applyAlignment="0" applyProtection="0"/>
    <xf numFmtId="0" fontId="35" fillId="53" borderId="177" applyNumberFormat="0" applyFont="0" applyAlignment="0" applyProtection="0"/>
    <xf numFmtId="165" fontId="14" fillId="0" borderId="171">
      <alignment horizontal="left"/>
    </xf>
    <xf numFmtId="165"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7" fillId="56"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7" fontId="14" fillId="0" borderId="168">
      <alignment horizontal="left"/>
    </xf>
    <xf numFmtId="164" fontId="14" fillId="0" borderId="171">
      <alignment horizontal="left"/>
    </xf>
    <xf numFmtId="0" fontId="16" fillId="51" borderId="172" applyNumberFormat="0" applyAlignment="0" applyProtection="0"/>
    <xf numFmtId="0" fontId="19" fillId="0" borderId="174" applyNumberFormat="0" applyFill="0" applyAlignment="0" applyProtection="0"/>
    <xf numFmtId="0" fontId="35" fillId="53" borderId="177" applyNumberFormat="0" applyFont="0" applyAlignment="0" applyProtection="0"/>
    <xf numFmtId="165" fontId="14" fillId="0" borderId="171">
      <alignment horizontal="left"/>
    </xf>
    <xf numFmtId="0" fontId="23" fillId="53" borderId="177" applyNumberFormat="0" applyFont="0" applyAlignment="0" applyProtection="0"/>
    <xf numFmtId="165" fontId="14" fillId="0" borderId="171">
      <alignment horizontal="left"/>
    </xf>
    <xf numFmtId="0" fontId="35"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16" fillId="51" borderId="172" applyNumberFormat="0" applyAlignment="0" applyProtection="0"/>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2"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6" fontId="14" fillId="0" borderId="168">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167" fontId="14" fillId="0" borderId="171">
      <alignment horizontal="left"/>
    </xf>
    <xf numFmtId="0" fontId="18" fillId="38" borderId="173" applyNumberFormat="0" applyAlignment="0" applyProtection="0"/>
    <xf numFmtId="167" fontId="14" fillId="0" borderId="171">
      <alignment horizontal="left"/>
    </xf>
    <xf numFmtId="0" fontId="23" fillId="53" borderId="177" applyNumberFormat="0" applyFont="0" applyAlignment="0" applyProtection="0"/>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0" fontId="23" fillId="53" borderId="177" applyNumberFormat="0" applyFont="0" applyAlignment="0" applyProtection="0"/>
    <xf numFmtId="164" fontId="14" fillId="0" borderId="171">
      <alignment horizontal="left"/>
    </xf>
    <xf numFmtId="0" fontId="35" fillId="53" borderId="177" applyNumberFormat="0" applyFont="0" applyAlignment="0" applyProtection="0"/>
    <xf numFmtId="0" fontId="44" fillId="0" borderId="175" applyNumberFormat="0" applyFill="0" applyAlignment="0" applyProtection="0"/>
    <xf numFmtId="165" fontId="14" fillId="0" borderId="168">
      <alignment horizontal="left"/>
    </xf>
    <xf numFmtId="165" fontId="14" fillId="0" borderId="171">
      <alignment horizontal="left"/>
    </xf>
    <xf numFmtId="164" fontId="14" fillId="0" borderId="171">
      <alignment horizontal="left"/>
    </xf>
    <xf numFmtId="0" fontId="18" fillId="38" borderId="173" applyNumberForma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7" fontId="14" fillId="0" borderId="171">
      <alignment horizontal="left"/>
    </xf>
    <xf numFmtId="0" fontId="35" fillId="53" borderId="177" applyNumberFormat="0" applyFont="0" applyAlignment="0" applyProtection="0"/>
    <xf numFmtId="167" fontId="14" fillId="0" borderId="168">
      <alignment horizontal="left"/>
    </xf>
    <xf numFmtId="164" fontId="14" fillId="0" borderId="171">
      <alignment horizontal="left"/>
    </xf>
    <xf numFmtId="165" fontId="14" fillId="0" borderId="171">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8" fillId="38" borderId="173" applyNumberFormat="0" applyAlignment="0" applyProtection="0"/>
    <xf numFmtId="0" fontId="17" fillId="51"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67" fillId="52" borderId="173" applyNumberFormat="0" applyAlignment="0" applyProtection="0"/>
    <xf numFmtId="0" fontId="18" fillId="38"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4" fillId="0" borderId="175" applyNumberFormat="0" applyFill="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167" fontId="14" fillId="0" borderId="171">
      <alignment horizontal="left"/>
    </xf>
    <xf numFmtId="167" fontId="14" fillId="0" borderId="171">
      <alignment horizontal="left"/>
    </xf>
    <xf numFmtId="164" fontId="14" fillId="0" borderId="171">
      <alignment horizontal="left"/>
    </xf>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7" fillId="51" borderId="173" applyNumberForma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12" fillId="59" borderId="168">
      <alignment horizontal="centerContinuous" wrapText="1"/>
    </xf>
    <xf numFmtId="173" fontId="12" fillId="59" borderId="168">
      <alignment horizontal="centerContinuous" wrapText="1"/>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7" fillId="51" borderId="173"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8" fillId="38" borderId="173" applyNumberFormat="0" applyAlignment="0" applyProtection="0"/>
    <xf numFmtId="0" fontId="18" fillId="38" borderId="173" applyNumberFormat="0" applyAlignment="0" applyProtection="0"/>
    <xf numFmtId="0" fontId="48" fillId="56" borderId="173" applyNumberFormat="0" applyAlignment="0" applyProtection="0"/>
    <xf numFmtId="0" fontId="17" fillId="51" borderId="173" applyNumberFormat="0" applyAlignment="0" applyProtection="0"/>
    <xf numFmtId="0" fontId="17" fillId="51" borderId="173"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68">
      <alignment horizontal="left"/>
    </xf>
    <xf numFmtId="167" fontId="14" fillId="0" borderId="168">
      <alignment horizontal="left"/>
    </xf>
    <xf numFmtId="165" fontId="14" fillId="0" borderId="168">
      <alignment horizontal="left"/>
    </xf>
    <xf numFmtId="0" fontId="23" fillId="53" borderId="177" applyNumberFormat="0" applyFont="0" applyAlignment="0" applyProtection="0"/>
    <xf numFmtId="166" fontId="14" fillId="0" borderId="168">
      <alignment horizontal="left"/>
    </xf>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8" fillId="56" borderId="173" applyNumberForma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0" fontId="17" fillId="51" borderId="173" applyNumberFormat="0" applyAlignment="0" applyProtection="0"/>
    <xf numFmtId="0" fontId="35" fillId="53" borderId="177" applyNumberFormat="0" applyFont="0" applyAlignment="0" applyProtection="0"/>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16" fillId="51" borderId="172" applyNumberFormat="0" applyAlignment="0" applyProtection="0"/>
    <xf numFmtId="0" fontId="23" fillId="53" borderId="177" applyNumberFormat="0" applyFont="0" applyAlignment="0" applyProtection="0"/>
    <xf numFmtId="0" fontId="19" fillId="0" borderId="174" applyNumberFormat="0" applyFill="0" applyAlignment="0" applyProtection="0"/>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67" fillId="52" borderId="173" applyNumberForma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164"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23" fillId="53" borderId="177" applyNumberFormat="0" applyFont="0" applyAlignment="0" applyProtection="0"/>
    <xf numFmtId="167" fontId="14" fillId="0" borderId="171">
      <alignment horizontal="left"/>
    </xf>
    <xf numFmtId="164" fontId="14" fillId="0" borderId="171">
      <alignment horizontal="left"/>
    </xf>
    <xf numFmtId="167" fontId="14" fillId="0" borderId="171">
      <alignment horizontal="left"/>
    </xf>
    <xf numFmtId="167" fontId="14" fillId="0" borderId="171">
      <alignment horizontal="left"/>
    </xf>
    <xf numFmtId="0" fontId="119" fillId="60" borderId="167">
      <alignment horizontal="left" vertical="top" wrapText="1"/>
    </xf>
    <xf numFmtId="167" fontId="14" fillId="0" borderId="171">
      <alignment horizontal="left"/>
    </xf>
    <xf numFmtId="167"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68">
      <alignment horizontal="left"/>
    </xf>
    <xf numFmtId="166" fontId="14" fillId="0" borderId="168">
      <alignment horizontal="left"/>
    </xf>
    <xf numFmtId="167" fontId="14" fillId="0" borderId="168">
      <alignment horizontal="left"/>
    </xf>
    <xf numFmtId="164" fontId="14" fillId="0" borderId="168">
      <alignment horizontal="left"/>
    </xf>
    <xf numFmtId="165" fontId="14" fillId="0" borderId="168">
      <alignment horizontal="left"/>
    </xf>
    <xf numFmtId="0" fontId="43" fillId="0" borderId="170" applyAlignment="0">
      <alignment horizontal="left"/>
    </xf>
    <xf numFmtId="0" fontId="43" fillId="0" borderId="170" applyAlignment="0">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7" fillId="56"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48" fillId="56" borderId="173" applyNumberFormat="0" applyAlignment="0" applyProtection="0"/>
    <xf numFmtId="0" fontId="17" fillId="51" borderId="173" applyNumberFormat="0" applyAlignment="0" applyProtection="0"/>
    <xf numFmtId="0" fontId="16" fillId="51" borderId="172"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7"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73" fontId="163" fillId="59" borderId="170">
      <alignment wrapText="1"/>
    </xf>
    <xf numFmtId="167" fontId="14" fillId="0" borderId="168">
      <alignment horizontal="left"/>
    </xf>
    <xf numFmtId="166" fontId="14" fillId="0" borderId="168">
      <alignment horizontal="left"/>
    </xf>
    <xf numFmtId="165" fontId="14" fillId="0" borderId="168">
      <alignment horizontal="left"/>
    </xf>
    <xf numFmtId="165" fontId="14" fillId="0" borderId="168">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8" fillId="38" borderId="173" applyNumberFormat="0" applyAlignment="0" applyProtection="0"/>
    <xf numFmtId="0" fontId="18" fillId="38" borderId="173" applyNumberFormat="0" applyAlignment="0" applyProtection="0"/>
    <xf numFmtId="0" fontId="17" fillId="51" borderId="173"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68">
      <alignment horizontal="left"/>
    </xf>
    <xf numFmtId="166" fontId="14" fillId="0" borderId="168">
      <alignment horizontal="left"/>
    </xf>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18" fillId="38" borderId="173" applyNumberFormat="0" applyAlignment="0" applyProtection="0"/>
    <xf numFmtId="0" fontId="48" fillId="56" borderId="173" applyNumberForma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47" fillId="56"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73" fontId="163" fillId="59" borderId="170">
      <alignment wrapText="1"/>
    </xf>
    <xf numFmtId="0" fontId="49" fillId="0" borderId="168"/>
    <xf numFmtId="0" fontId="35" fillId="53" borderId="177" applyNumberFormat="0" applyFont="0" applyAlignment="0" applyProtection="0"/>
    <xf numFmtId="0" fontId="48" fillId="56" borderId="173" applyNumberFormat="0" applyAlignment="0" applyProtection="0"/>
    <xf numFmtId="0" fontId="35" fillId="53" borderId="177" applyNumberFormat="0" applyFont="0" applyAlignment="0" applyProtection="0"/>
    <xf numFmtId="0" fontId="48" fillId="56" borderId="173" applyNumberForma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48" fillId="56" borderId="173" applyNumberFormat="0" applyAlignment="0" applyProtection="0"/>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173" fontId="163" fillId="59" borderId="72">
      <alignment wrapText="1"/>
    </xf>
    <xf numFmtId="173" fontId="49" fillId="59" borderId="72">
      <alignment wrapText="1"/>
    </xf>
    <xf numFmtId="173" fontId="49" fillId="59" borderId="72">
      <alignment wrapText="1"/>
    </xf>
    <xf numFmtId="173" fontId="163" fillId="59" borderId="72">
      <alignment wrapText="1"/>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73" fillId="53" borderId="177" applyNumberFormat="0" applyFont="0" applyAlignment="0" applyProtection="0"/>
    <xf numFmtId="0" fontId="130" fillId="56" borderId="172" applyNumberFormat="0" applyAlignment="0" applyProtection="0"/>
    <xf numFmtId="0" fontId="47" fillId="56" borderId="172" applyNumberFormat="0" applyAlignment="0" applyProtection="0"/>
    <xf numFmtId="0" fontId="131" fillId="51" borderId="172" applyNumberFormat="0" applyAlignment="0" applyProtection="0"/>
    <xf numFmtId="0" fontId="135" fillId="56" borderId="173" applyNumberFormat="0" applyAlignment="0" applyProtection="0"/>
    <xf numFmtId="0" fontId="48" fillId="56" borderId="173" applyNumberFormat="0" applyAlignment="0" applyProtection="0"/>
    <xf numFmtId="0" fontId="137" fillId="51" borderId="173" applyNumberFormat="0" applyAlignment="0" applyProtection="0"/>
    <xf numFmtId="173" fontId="133" fillId="56" borderId="173" applyNumberFormat="0" applyAlignment="0" applyProtection="0"/>
    <xf numFmtId="173" fontId="133" fillId="56" borderId="173" applyNumberFormat="0" applyAlignment="0" applyProtection="0"/>
    <xf numFmtId="0" fontId="143" fillId="52" borderId="173" applyNumberFormat="0" applyAlignment="0" applyProtection="0"/>
    <xf numFmtId="0" fontId="67" fillId="52" borderId="173" applyNumberFormat="0" applyAlignment="0" applyProtection="0"/>
    <xf numFmtId="0" fontId="144" fillId="38" borderId="173" applyNumberFormat="0" applyAlignment="0" applyProtection="0"/>
    <xf numFmtId="0" fontId="44" fillId="0" borderId="175" applyNumberFormat="0" applyFill="0" applyAlignment="0" applyProtection="0"/>
    <xf numFmtId="0" fontId="122" fillId="0" borderId="175" applyNumberFormat="0" applyFill="0" applyAlignment="0" applyProtection="0"/>
    <xf numFmtId="0" fontId="145" fillId="0" borderId="175" applyNumberFormat="0" applyFill="0" applyAlignment="0" applyProtection="0"/>
    <xf numFmtId="0" fontId="146" fillId="0" borderId="175" applyNumberFormat="0" applyFill="0" applyAlignment="0" applyProtection="0"/>
    <xf numFmtId="0" fontId="10" fillId="0" borderId="175" applyNumberFormat="0" applyFill="0" applyAlignment="0" applyProtection="0"/>
    <xf numFmtId="0" fontId="10" fillId="0" borderId="175" applyNumberFormat="0" applyFill="0" applyAlignment="0" applyProtection="0"/>
    <xf numFmtId="0" fontId="147" fillId="0" borderId="174" applyNumberFormat="0" applyFill="0" applyAlignment="0" applyProtection="0"/>
    <xf numFmtId="0" fontId="12" fillId="52" borderId="177" applyNumberFormat="0" applyFont="0" applyAlignment="0" applyProtection="0"/>
    <xf numFmtId="173" fontId="162" fillId="52" borderId="173" applyNumberFormat="0" applyAlignment="0" applyProtection="0"/>
    <xf numFmtId="173" fontId="162" fillId="52" borderId="173" applyNumberFormat="0" applyAlignment="0" applyProtection="0"/>
    <xf numFmtId="173" fontId="171" fillId="53" borderId="177" applyNumberFormat="0" applyFont="0" applyAlignment="0" applyProtection="0"/>
    <xf numFmtId="173" fontId="171"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23"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12" fillId="53" borderId="177" applyNumberFormat="0" applyFont="0" applyAlignment="0" applyProtection="0"/>
    <xf numFmtId="173" fontId="172" fillId="56" borderId="172" applyNumberFormat="0" applyAlignment="0" applyProtection="0"/>
    <xf numFmtId="173" fontId="172" fillId="56" borderId="172" applyNumberFormat="0" applyAlignment="0" applyProtection="0"/>
    <xf numFmtId="173" fontId="103" fillId="0" borderId="176" applyNumberFormat="0" applyFill="0" applyAlignment="0" applyProtection="0"/>
    <xf numFmtId="173" fontId="10" fillId="0" borderId="175" applyNumberFormat="0" applyFill="0" applyAlignment="0" applyProtection="0"/>
    <xf numFmtId="173" fontId="103" fillId="0" borderId="176" applyNumberFormat="0" applyFill="0" applyAlignment="0" applyProtection="0"/>
    <xf numFmtId="0" fontId="35" fillId="53" borderId="177"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0" fillId="0" borderId="175"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32" fillId="53" borderId="177" applyNumberFormat="0" applyFont="0" applyAlignment="0" applyProtection="0"/>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12" fillId="53" borderId="177" applyNumberFormat="0" applyFont="0" applyAlignment="0" applyProtection="0"/>
    <xf numFmtId="0" fontId="78" fillId="53" borderId="177" applyNumberFormat="0" applyFont="0" applyAlignment="0" applyProtection="0"/>
    <xf numFmtId="0" fontId="12" fillId="53" borderId="177" applyNumberFormat="0" applyFont="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165" fontId="14" fillId="0" borderId="183">
      <alignment horizontal="left"/>
    </xf>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73" fontId="119" fillId="60" borderId="180">
      <alignment horizontal="left" vertical="top" wrapText="1"/>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23" fillId="53" borderId="189" applyNumberFormat="0" applyFont="0" applyAlignment="0" applyProtection="0"/>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0" fontId="35" fillId="53" borderId="189" applyNumberFormat="0" applyFont="0" applyAlignment="0" applyProtection="0"/>
    <xf numFmtId="0" fontId="7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4" fontId="14" fillId="0" borderId="180">
      <alignment horizontal="left"/>
    </xf>
    <xf numFmtId="165" fontId="14" fillId="0" borderId="183">
      <alignment horizontal="left"/>
    </xf>
    <xf numFmtId="164" fontId="14" fillId="0" borderId="183">
      <alignment horizontal="left"/>
    </xf>
    <xf numFmtId="0" fontId="18" fillId="38" borderId="185" applyNumberFormat="0" applyAlignment="0" applyProtection="0"/>
    <xf numFmtId="0" fontId="49" fillId="0" borderId="180"/>
    <xf numFmtId="164" fontId="14" fillId="0" borderId="183">
      <alignment horizontal="left"/>
    </xf>
    <xf numFmtId="0" fontId="16" fillId="51" borderId="184" applyNumberFormat="0" applyAlignment="0" applyProtection="0"/>
    <xf numFmtId="0" fontId="18" fillId="38" borderId="185" applyNumberFormat="0" applyAlignment="0" applyProtection="0"/>
    <xf numFmtId="0" fontId="23" fillId="53" borderId="189" applyNumberFormat="0" applyFont="0" applyAlignment="0" applyProtection="0"/>
    <xf numFmtId="165" fontId="14" fillId="0" borderId="183">
      <alignment horizontal="left"/>
    </xf>
    <xf numFmtId="0" fontId="35" fillId="53" borderId="189" applyNumberFormat="0" applyFont="0" applyAlignment="0" applyProtection="0"/>
    <xf numFmtId="0" fontId="43" fillId="0" borderId="182" applyAlignment="0">
      <alignment horizontal="left"/>
    </xf>
    <xf numFmtId="165" fontId="14" fillId="0" borderId="180">
      <alignment horizontal="left"/>
    </xf>
    <xf numFmtId="164" fontId="14" fillId="0" borderId="180">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4" fontId="14" fillId="0" borderId="183">
      <alignment horizontal="left"/>
    </xf>
    <xf numFmtId="0" fontId="17" fillId="51" borderId="185" applyNumberFormat="0" applyAlignment="0" applyProtection="0"/>
    <xf numFmtId="0" fontId="19" fillId="0" borderId="186" applyNumberFormat="0" applyFill="0" applyAlignment="0" applyProtection="0"/>
    <xf numFmtId="0" fontId="35" fillId="53" borderId="189" applyNumberFormat="0" applyFont="0" applyAlignment="0" applyProtection="0"/>
    <xf numFmtId="173" fontId="12" fillId="55" borderId="180"/>
    <xf numFmtId="173" fontId="49" fillId="59" borderId="182">
      <alignment wrapText="1"/>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73"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18" fillId="38"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0" fontId="17" fillId="51" borderId="185" applyNumberFormat="0" applyAlignment="0" applyProtection="0"/>
    <xf numFmtId="0" fontId="44" fillId="0" borderId="188"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80">
      <alignment horizontal="left"/>
    </xf>
    <xf numFmtId="164" fontId="14" fillId="0" borderId="180">
      <alignment horizontal="left"/>
    </xf>
    <xf numFmtId="167" fontId="14" fillId="0" borderId="180">
      <alignment horizontal="left"/>
    </xf>
    <xf numFmtId="164" fontId="14" fillId="0" borderId="18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12" fillId="59" borderId="180">
      <alignment horizontal="centerContinuous" wrapText="1"/>
    </xf>
    <xf numFmtId="0" fontId="49" fillId="59" borderId="182">
      <alignment wrapText="1"/>
    </xf>
    <xf numFmtId="166" fontId="14" fillId="0" borderId="180">
      <alignment horizontal="left"/>
    </xf>
    <xf numFmtId="0" fontId="119" fillId="60" borderId="181">
      <alignment horizontal="left" vertical="top"/>
    </xf>
    <xf numFmtId="173" fontId="12" fillId="59" borderId="180">
      <alignment horizontal="centerContinuous" wrapText="1"/>
    </xf>
    <xf numFmtId="173" fontId="173" fillId="60" borderId="181">
      <alignment horizontal="left" vertical="top" wrapText="1"/>
    </xf>
    <xf numFmtId="173" fontId="49" fillId="59" borderId="182">
      <alignment wrapText="1"/>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44" fillId="0" borderId="188"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2"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7" fontId="14" fillId="0" borderId="183">
      <alignment horizontal="left"/>
    </xf>
    <xf numFmtId="164" fontId="14" fillId="0" borderId="183">
      <alignment horizontal="left"/>
    </xf>
    <xf numFmtId="0" fontId="18" fillId="38" borderId="185" applyNumberFormat="0" applyAlignment="0" applyProtection="0"/>
    <xf numFmtId="0" fontId="67" fillId="52" borderId="185" applyNumberFormat="0" applyAlignment="0" applyProtection="0"/>
    <xf numFmtId="0" fontId="35" fillId="53" borderId="189" applyNumberFormat="0" applyFont="0" applyAlignment="0" applyProtection="0"/>
    <xf numFmtId="0" fontId="44" fillId="0" borderId="187" applyNumberFormat="0" applyFill="0" applyAlignment="0" applyProtection="0"/>
    <xf numFmtId="0" fontId="35" fillId="53" borderId="189"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7" fillId="51" borderId="185" applyNumberFormat="0" applyAlignment="0" applyProtection="0"/>
    <xf numFmtId="164" fontId="14" fillId="0" borderId="183">
      <alignment horizontal="left"/>
    </xf>
    <xf numFmtId="0" fontId="23" fillId="53" borderId="189" applyNumberFormat="0" applyFont="0" applyAlignment="0" applyProtection="0"/>
    <xf numFmtId="0" fontId="35" fillId="53" borderId="189" applyNumberFormat="0" applyFont="0" applyAlignment="0" applyProtection="0"/>
    <xf numFmtId="0" fontId="49" fillId="59" borderId="182">
      <alignment wrapText="1"/>
    </xf>
    <xf numFmtId="0" fontId="43" fillId="0" borderId="182" applyAlignment="0">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5" fontId="14" fillId="0" borderId="183">
      <alignment horizontal="left"/>
    </xf>
    <xf numFmtId="0" fontId="23" fillId="53" borderId="189" applyNumberFormat="0" applyFont="0" applyAlignment="0" applyProtection="0"/>
    <xf numFmtId="165" fontId="14" fillId="0" borderId="183">
      <alignment horizontal="left"/>
    </xf>
    <xf numFmtId="0" fontId="73" fillId="53" borderId="177"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7" fontId="14" fillId="0" borderId="183">
      <alignment horizontal="left"/>
    </xf>
    <xf numFmtId="0" fontId="35" fillId="53" borderId="189" applyNumberFormat="0" applyFont="0" applyAlignment="0" applyProtection="0"/>
    <xf numFmtId="164" fontId="14" fillId="0" borderId="183">
      <alignment horizontal="left"/>
    </xf>
    <xf numFmtId="165" fontId="14" fillId="0" borderId="183">
      <alignment horizontal="left"/>
    </xf>
    <xf numFmtId="0" fontId="16" fillId="51" borderId="184" applyNumberFormat="0" applyAlignment="0" applyProtection="0"/>
    <xf numFmtId="0" fontId="17" fillId="51" borderId="185" applyNumberFormat="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7"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72" applyNumberFormat="0" applyAlignment="0" applyProtection="0"/>
    <xf numFmtId="0" fontId="16" fillId="51" borderId="172" applyNumberFormat="0" applyAlignment="0" applyProtection="0"/>
    <xf numFmtId="0" fontId="48" fillId="56" borderId="173" applyNumberFormat="0" applyAlignment="0" applyProtection="0"/>
    <xf numFmtId="0" fontId="17" fillId="51" borderId="173" applyNumberFormat="0" applyAlignment="0" applyProtection="0"/>
    <xf numFmtId="0" fontId="23" fillId="53" borderId="189" applyNumberFormat="0" applyFon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44" fillId="0" borderId="175" applyNumberFormat="0" applyFill="0" applyAlignment="0" applyProtection="0"/>
    <xf numFmtId="0" fontId="44" fillId="0" borderId="175" applyNumberFormat="0" applyFill="0" applyAlignment="0" applyProtection="0"/>
    <xf numFmtId="0" fontId="19" fillId="0" borderId="174" applyNumberFormat="0" applyFill="0" applyAlignment="0" applyProtection="0"/>
    <xf numFmtId="0" fontId="12"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7" fontId="14" fillId="0" borderId="183">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67" fillId="52" borderId="185" applyNumberFormat="0" applyAlignment="0" applyProtection="0"/>
    <xf numFmtId="0" fontId="47" fillId="56" borderId="172" applyNumberFormat="0" applyAlignment="0" applyProtection="0"/>
    <xf numFmtId="0" fontId="48" fillId="56" borderId="173" applyNumberFormat="0" applyAlignment="0" applyProtection="0"/>
    <xf numFmtId="0" fontId="44" fillId="0" borderId="175" applyNumberFormat="0" applyFill="0" applyAlignment="0" applyProtection="0"/>
    <xf numFmtId="0" fontId="12" fillId="53" borderId="177" applyNumberFormat="0" applyFont="0" applyAlignment="0" applyProtection="0"/>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0" fontId="18" fillId="38" borderId="185" applyNumberFormat="0" applyAlignment="0" applyProtection="0"/>
    <xf numFmtId="0" fontId="35" fillId="53" borderId="177" applyNumberFormat="0" applyFont="0" applyAlignment="0" applyProtection="0"/>
    <xf numFmtId="0" fontId="23" fillId="53" borderId="177"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4" fillId="0" borderId="188" applyNumberFormat="0" applyFill="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49" fillId="59" borderId="182">
      <alignment wrapText="1"/>
    </xf>
    <xf numFmtId="0" fontId="16" fillId="51" borderId="184" applyNumberFormat="0" applyAlignment="0" applyProtection="0"/>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4" fontId="14" fillId="0" borderId="183">
      <alignment horizontal="left"/>
    </xf>
    <xf numFmtId="0" fontId="19" fillId="0" borderId="186" applyNumberFormat="0" applyFill="0" applyAlignment="0" applyProtection="0"/>
    <xf numFmtId="164" fontId="14" fillId="0" borderId="183">
      <alignment horizontal="left"/>
    </xf>
    <xf numFmtId="164" fontId="14" fillId="0" borderId="180">
      <alignment horizontal="left"/>
    </xf>
    <xf numFmtId="0" fontId="18" fillId="38" borderId="185" applyNumberFormat="0" applyAlignment="0" applyProtection="0"/>
    <xf numFmtId="164" fontId="14" fillId="0" borderId="183">
      <alignment horizontal="left"/>
    </xf>
    <xf numFmtId="0" fontId="23" fillId="53" borderId="189" applyNumberFormat="0" applyFont="0" applyAlignment="0" applyProtection="0"/>
    <xf numFmtId="49" fontId="189" fillId="69" borderId="178">
      <alignment horizontal="center" vertical="center" wrapText="1"/>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165"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0" fontId="73" fillId="53" borderId="177" applyNumberFormat="0" applyFont="0" applyAlignment="0" applyProtection="0"/>
    <xf numFmtId="165" fontId="14" fillId="0" borderId="183">
      <alignment horizontal="left"/>
    </xf>
    <xf numFmtId="0" fontId="49" fillId="59" borderId="180"/>
    <xf numFmtId="0" fontId="49" fillId="59" borderId="180"/>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130" fillId="56" borderId="172" applyNumberFormat="0" applyAlignment="0" applyProtection="0"/>
    <xf numFmtId="0" fontId="47" fillId="56" borderId="172" applyNumberFormat="0" applyAlignment="0" applyProtection="0"/>
    <xf numFmtId="0" fontId="131" fillId="51" borderId="172" applyNumberFormat="0" applyAlignment="0" applyProtection="0"/>
    <xf numFmtId="0" fontId="135" fillId="56" borderId="173" applyNumberFormat="0" applyAlignment="0" applyProtection="0"/>
    <xf numFmtId="0" fontId="48" fillId="56" borderId="173" applyNumberFormat="0" applyAlignment="0" applyProtection="0"/>
    <xf numFmtId="0" fontId="17" fillId="51" borderId="185" applyNumberFormat="0" applyAlignment="0" applyProtection="0"/>
    <xf numFmtId="0" fontId="137" fillId="51" borderId="173" applyNumberFormat="0" applyAlignment="0" applyProtection="0"/>
    <xf numFmtId="0" fontId="43" fillId="0" borderId="182" applyAlignment="0">
      <alignment horizontal="left"/>
    </xf>
    <xf numFmtId="173" fontId="133" fillId="56" borderId="173" applyNumberFormat="0" applyAlignment="0" applyProtection="0"/>
    <xf numFmtId="0" fontId="43" fillId="0" borderId="182" applyAlignment="0">
      <alignment horizontal="left"/>
    </xf>
    <xf numFmtId="173" fontId="133" fillId="56" borderId="173" applyNumberFormat="0" applyAlignment="0" applyProtection="0"/>
    <xf numFmtId="165" fontId="14" fillId="0" borderId="183">
      <alignment horizontal="left"/>
    </xf>
    <xf numFmtId="164" fontId="14" fillId="0" borderId="183">
      <alignment horizontal="left"/>
    </xf>
    <xf numFmtId="165" fontId="14" fillId="0" borderId="183">
      <alignment horizontal="left"/>
    </xf>
    <xf numFmtId="0" fontId="16" fillId="51" borderId="184" applyNumberFormat="0" applyAlignment="0" applyProtection="0"/>
    <xf numFmtId="0" fontId="67" fillId="52" borderId="185" applyNumberFormat="0" applyAlignment="0" applyProtection="0"/>
    <xf numFmtId="0" fontId="67" fillId="52"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5" fillId="59" borderId="180">
      <alignment horizontal="left"/>
    </xf>
    <xf numFmtId="0" fontId="49" fillId="59" borderId="182">
      <alignment wrapText="1"/>
    </xf>
    <xf numFmtId="0" fontId="49" fillId="59" borderId="182">
      <alignment wrapText="1"/>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23" fillId="53" borderId="189" applyNumberFormat="0" applyFont="0" applyAlignment="0" applyProtection="0"/>
    <xf numFmtId="0" fontId="35" fillId="53" borderId="189" applyNumberFormat="0" applyFont="0" applyAlignment="0" applyProtection="0"/>
    <xf numFmtId="165" fontId="14" fillId="0" borderId="183">
      <alignment horizontal="left"/>
    </xf>
    <xf numFmtId="165" fontId="14" fillId="0" borderId="183">
      <alignment horizontal="left"/>
    </xf>
    <xf numFmtId="164" fontId="14" fillId="0" borderId="183">
      <alignment horizontal="left"/>
    </xf>
    <xf numFmtId="0" fontId="143" fillId="52" borderId="173" applyNumberFormat="0" applyAlignment="0" applyProtection="0"/>
    <xf numFmtId="0" fontId="67" fillId="52" borderId="173" applyNumberFormat="0" applyAlignment="0" applyProtection="0"/>
    <xf numFmtId="0" fontId="144" fillId="38" borderId="173" applyNumberFormat="0" applyAlignment="0" applyProtection="0"/>
    <xf numFmtId="0" fontId="44" fillId="0" borderId="175" applyNumberFormat="0" applyFill="0" applyAlignment="0" applyProtection="0"/>
    <xf numFmtId="0" fontId="122" fillId="0" borderId="175" applyNumberFormat="0" applyFill="0" applyAlignment="0" applyProtection="0"/>
    <xf numFmtId="0" fontId="145" fillId="0" borderId="175" applyNumberFormat="0" applyFill="0" applyAlignment="0" applyProtection="0"/>
    <xf numFmtId="0" fontId="146" fillId="0" borderId="175" applyNumberFormat="0" applyFill="0" applyAlignment="0" applyProtection="0"/>
    <xf numFmtId="0" fontId="10" fillId="0" borderId="175" applyNumberFormat="0" applyFill="0" applyAlignment="0" applyProtection="0"/>
    <xf numFmtId="0" fontId="10" fillId="0" borderId="175" applyNumberFormat="0" applyFill="0" applyAlignment="0" applyProtection="0"/>
    <xf numFmtId="0" fontId="147" fillId="0" borderId="174" applyNumberFormat="0" applyFill="0" applyAlignment="0" applyProtection="0"/>
    <xf numFmtId="0" fontId="12" fillId="52" borderId="177" applyNumberFormat="0" applyFont="0" applyAlignment="0" applyProtection="0"/>
    <xf numFmtId="173" fontId="162" fillId="52" borderId="173" applyNumberFormat="0" applyAlignment="0" applyProtection="0"/>
    <xf numFmtId="173" fontId="162" fillId="52" borderId="173" applyNumberFormat="0" applyAlignment="0" applyProtection="0"/>
    <xf numFmtId="173" fontId="171" fillId="53" borderId="177" applyNumberFormat="0" applyFont="0" applyAlignment="0" applyProtection="0"/>
    <xf numFmtId="173" fontId="171"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23"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12" fillId="53" borderId="177" applyNumberFormat="0" applyFont="0" applyAlignment="0" applyProtection="0"/>
    <xf numFmtId="173" fontId="172" fillId="56" borderId="172" applyNumberFormat="0" applyAlignment="0" applyProtection="0"/>
    <xf numFmtId="173" fontId="172" fillId="56" borderId="172" applyNumberForma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7" fillId="56"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7" fontId="14" fillId="0" borderId="180">
      <alignment horizontal="left"/>
    </xf>
    <xf numFmtId="164" fontId="14" fillId="0" borderId="183">
      <alignment horizontal="left"/>
    </xf>
    <xf numFmtId="0" fontId="16" fillId="51" borderId="184" applyNumberFormat="0" applyAlignment="0" applyProtection="0"/>
    <xf numFmtId="0" fontId="19" fillId="0" borderId="186" applyNumberFormat="0" applyFill="0" applyAlignment="0" applyProtection="0"/>
    <xf numFmtId="0" fontId="35" fillId="53" borderId="189" applyNumberFormat="0" applyFont="0" applyAlignment="0" applyProtection="0"/>
    <xf numFmtId="165" fontId="14" fillId="0" borderId="183">
      <alignment horizontal="left"/>
    </xf>
    <xf numFmtId="0" fontId="23" fillId="53" borderId="189" applyNumberFormat="0" applyFont="0" applyAlignment="0" applyProtection="0"/>
    <xf numFmtId="165" fontId="14" fillId="0" borderId="183">
      <alignment horizontal="left"/>
    </xf>
    <xf numFmtId="0" fontId="35" fillId="53" borderId="189"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03" fillId="0" borderId="176" applyNumberFormat="0" applyFill="0" applyAlignment="0" applyProtection="0"/>
    <xf numFmtId="173" fontId="10" fillId="0" borderId="175" applyNumberFormat="0" applyFill="0" applyAlignment="0" applyProtection="0"/>
    <xf numFmtId="173" fontId="103" fillId="0" borderId="176" applyNumberFormat="0" applyFill="0" applyAlignment="0" applyProtection="0"/>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16" fillId="51" borderId="184" applyNumberFormat="0" applyAlignment="0" applyProtection="0"/>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2"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6" fontId="14" fillId="0" borderId="180">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23" fillId="53" borderId="189" applyNumberFormat="0" applyFont="0" applyAlignment="0" applyProtection="0"/>
    <xf numFmtId="165" fontId="14" fillId="0" borderId="183">
      <alignment horizontal="left"/>
    </xf>
    <xf numFmtId="167" fontId="14" fillId="0" borderId="183">
      <alignment horizontal="left"/>
    </xf>
    <xf numFmtId="167" fontId="14" fillId="0" borderId="183">
      <alignment horizontal="left"/>
    </xf>
    <xf numFmtId="0" fontId="18" fillId="38" borderId="185" applyNumberFormat="0" applyAlignment="0" applyProtection="0"/>
    <xf numFmtId="0" fontId="35" fillId="53" borderId="177" applyNumberFormat="0" applyFont="0" applyAlignment="0" applyProtection="0"/>
    <xf numFmtId="167" fontId="14" fillId="0" borderId="183">
      <alignment horizontal="left"/>
    </xf>
    <xf numFmtId="0" fontId="23" fillId="53" borderId="189" applyNumberFormat="0" applyFont="0" applyAlignment="0" applyProtection="0"/>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0" fontId="23" fillId="53" borderId="189" applyNumberFormat="0" applyFont="0" applyAlignment="0" applyProtection="0"/>
    <xf numFmtId="164" fontId="14" fillId="0" borderId="183">
      <alignment horizontal="left"/>
    </xf>
    <xf numFmtId="0" fontId="35" fillId="53" borderId="189" applyNumberFormat="0" applyFont="0" applyAlignment="0" applyProtection="0"/>
    <xf numFmtId="0" fontId="44" fillId="0" borderId="187" applyNumberFormat="0" applyFill="0" applyAlignment="0" applyProtection="0"/>
    <xf numFmtId="165" fontId="14" fillId="0" borderId="180">
      <alignment horizontal="left"/>
    </xf>
    <xf numFmtId="165" fontId="14" fillId="0" borderId="183">
      <alignment horizontal="left"/>
    </xf>
    <xf numFmtId="164" fontId="14" fillId="0" borderId="183">
      <alignment horizontal="left"/>
    </xf>
    <xf numFmtId="0" fontId="18" fillId="38" borderId="185" applyNumberForma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7" fontId="14" fillId="0" borderId="183">
      <alignment horizontal="left"/>
    </xf>
    <xf numFmtId="0" fontId="35" fillId="53" borderId="189" applyNumberFormat="0" applyFont="0" applyAlignment="0" applyProtection="0"/>
    <xf numFmtId="167" fontId="14" fillId="0" borderId="180">
      <alignment horizontal="left"/>
    </xf>
    <xf numFmtId="164" fontId="14" fillId="0" borderId="183">
      <alignment horizontal="left"/>
    </xf>
    <xf numFmtId="165" fontId="14" fillId="0" borderId="183">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8" fillId="38" borderId="185" applyNumberFormat="0" applyAlignment="0" applyProtection="0"/>
    <xf numFmtId="0" fontId="17" fillId="51"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67" fillId="52" borderId="185" applyNumberFormat="0" applyAlignment="0" applyProtection="0"/>
    <xf numFmtId="0" fontId="18" fillId="38"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4" fillId="0" borderId="187" applyNumberFormat="0" applyFill="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167" fontId="14" fillId="0" borderId="183">
      <alignment horizontal="left"/>
    </xf>
    <xf numFmtId="167" fontId="14" fillId="0" borderId="183">
      <alignment horizontal="left"/>
    </xf>
    <xf numFmtId="164" fontId="14" fillId="0" borderId="183">
      <alignment horizontal="left"/>
    </xf>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7" fillId="51" borderId="185" applyNumberForma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12" fillId="59" borderId="180">
      <alignment horizontal="centerContinuous" wrapText="1"/>
    </xf>
    <xf numFmtId="173" fontId="12" fillId="59" borderId="180">
      <alignment horizontal="centerContinuous" wrapText="1"/>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7" fillId="51" borderId="185"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8" fillId="38" borderId="185" applyNumberFormat="0" applyAlignment="0" applyProtection="0"/>
    <xf numFmtId="0" fontId="18" fillId="38" borderId="185" applyNumberFormat="0" applyAlignment="0" applyProtection="0"/>
    <xf numFmtId="0" fontId="48" fillId="56" borderId="185" applyNumberFormat="0" applyAlignment="0" applyProtection="0"/>
    <xf numFmtId="0" fontId="17" fillId="51" borderId="185" applyNumberFormat="0" applyAlignment="0" applyProtection="0"/>
    <xf numFmtId="0" fontId="17" fillId="51" borderId="185"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0">
      <alignment horizontal="left"/>
    </xf>
    <xf numFmtId="167" fontId="14" fillId="0" borderId="180">
      <alignment horizontal="left"/>
    </xf>
    <xf numFmtId="165" fontId="14" fillId="0" borderId="180">
      <alignment horizontal="left"/>
    </xf>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23" fillId="53" borderId="189" applyNumberFormat="0" applyFon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0" fillId="0" borderId="175"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166" fontId="14" fillId="0" borderId="180">
      <alignment horizontal="left"/>
    </xf>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48" fillId="56" borderId="185" applyNumberFormat="0" applyAlignment="0" applyProtection="0"/>
    <xf numFmtId="0" fontId="231" fillId="51" borderId="173" applyNumberFormat="0" applyAlignment="0" applyProtection="0"/>
    <xf numFmtId="165" fontId="14" fillId="0" borderId="183">
      <alignment horizontal="left"/>
    </xf>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32" fillId="53" borderId="177"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0" fontId="17" fillId="51" borderId="185" applyNumberFormat="0" applyAlignment="0" applyProtection="0"/>
    <xf numFmtId="0" fontId="35" fillId="53" borderId="189" applyNumberFormat="0" applyFont="0" applyAlignment="0" applyProtection="0"/>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16" fillId="51" borderId="184" applyNumberFormat="0" applyAlignment="0" applyProtection="0"/>
    <xf numFmtId="0" fontId="23" fillId="53" borderId="189" applyNumberFormat="0" applyFont="0" applyAlignment="0" applyProtection="0"/>
    <xf numFmtId="0" fontId="19" fillId="0" borderId="186" applyNumberFormat="0" applyFill="0" applyAlignment="0" applyProtection="0"/>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67" fillId="52" borderId="185" applyNumberForma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164" fontId="14" fillId="0" borderId="183">
      <alignment horizontal="left"/>
    </xf>
    <xf numFmtId="164" fontId="14" fillId="0" borderId="183">
      <alignment horizontal="left"/>
    </xf>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23" fillId="53" borderId="189" applyNumberFormat="0" applyFont="0" applyAlignment="0" applyProtection="0"/>
    <xf numFmtId="167" fontId="14" fillId="0" borderId="183">
      <alignment horizontal="left"/>
    </xf>
    <xf numFmtId="164" fontId="14" fillId="0" borderId="183">
      <alignment horizontal="left"/>
    </xf>
    <xf numFmtId="0" fontId="12" fillId="53" borderId="177" applyNumberFormat="0" applyFont="0" applyAlignment="0" applyProtection="0"/>
    <xf numFmtId="167" fontId="14" fillId="0" borderId="183">
      <alignment horizontal="left"/>
    </xf>
    <xf numFmtId="167" fontId="14" fillId="0" borderId="183">
      <alignment horizontal="left"/>
    </xf>
    <xf numFmtId="0" fontId="119" fillId="60" borderId="179">
      <alignment horizontal="left" vertical="top" wrapText="1"/>
    </xf>
    <xf numFmtId="0" fontId="78" fillId="53" borderId="177" applyNumberFormat="0" applyFont="0" applyAlignment="0" applyProtection="0"/>
    <xf numFmtId="0" fontId="12" fillId="53" borderId="177" applyNumberFormat="0" applyFont="0" applyAlignment="0" applyProtection="0"/>
    <xf numFmtId="167" fontId="14" fillId="0" borderId="183">
      <alignment horizontal="left"/>
    </xf>
    <xf numFmtId="167"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0">
      <alignment horizontal="left"/>
    </xf>
    <xf numFmtId="166" fontId="14" fillId="0" borderId="180">
      <alignment horizontal="left"/>
    </xf>
    <xf numFmtId="167" fontId="14" fillId="0" borderId="180">
      <alignment horizontal="left"/>
    </xf>
    <xf numFmtId="164" fontId="14" fillId="0" borderId="180">
      <alignment horizontal="left"/>
    </xf>
    <xf numFmtId="165" fontId="14" fillId="0" borderId="180">
      <alignment horizontal="left"/>
    </xf>
    <xf numFmtId="0" fontId="43" fillId="0" borderId="182" applyAlignment="0">
      <alignment horizontal="left"/>
    </xf>
    <xf numFmtId="0" fontId="43" fillId="0" borderId="182" applyAlignment="0">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7" fillId="56"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48" fillId="56" borderId="185" applyNumberFormat="0" applyAlignment="0" applyProtection="0"/>
    <xf numFmtId="0" fontId="17" fillId="51" borderId="185" applyNumberFormat="0" applyAlignment="0" applyProtection="0"/>
    <xf numFmtId="0" fontId="16" fillId="51" borderId="184"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7"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63" fillId="59" borderId="182">
      <alignment wrapText="1"/>
    </xf>
    <xf numFmtId="167" fontId="14" fillId="0" borderId="180">
      <alignment horizontal="left"/>
    </xf>
    <xf numFmtId="166" fontId="14" fillId="0" borderId="180">
      <alignment horizontal="left"/>
    </xf>
    <xf numFmtId="165" fontId="14" fillId="0" borderId="180">
      <alignment horizontal="left"/>
    </xf>
    <xf numFmtId="165" fontId="14" fillId="0" borderId="180">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8" fillId="38" borderId="185" applyNumberFormat="0" applyAlignment="0" applyProtection="0"/>
    <xf numFmtId="0" fontId="18" fillId="38" borderId="185" applyNumberFormat="0" applyAlignment="0" applyProtection="0"/>
    <xf numFmtId="0" fontId="17" fillId="51" borderId="185"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0">
      <alignment horizontal="left"/>
    </xf>
    <xf numFmtId="166" fontId="14" fillId="0" borderId="180">
      <alignment horizontal="left"/>
    </xf>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18" fillId="38" borderId="185" applyNumberFormat="0" applyAlignment="0" applyProtection="0"/>
    <xf numFmtId="0" fontId="48" fillId="56" borderId="185" applyNumberForma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47" fillId="56"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63" fillId="59" borderId="182">
      <alignment wrapText="1"/>
    </xf>
    <xf numFmtId="0" fontId="49" fillId="0" borderId="180"/>
    <xf numFmtId="0" fontId="35" fillId="53" borderId="189" applyNumberFormat="0" applyFont="0" applyAlignment="0" applyProtection="0"/>
    <xf numFmtId="0" fontId="48" fillId="56" borderId="185" applyNumberFormat="0" applyAlignment="0" applyProtection="0"/>
    <xf numFmtId="0" fontId="35" fillId="53" borderId="189" applyNumberFormat="0" applyFont="0" applyAlignment="0" applyProtection="0"/>
    <xf numFmtId="0" fontId="48" fillId="56" borderId="185" applyNumberForma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48" fillId="56" borderId="185" applyNumberFormat="0" applyAlignment="0" applyProtection="0"/>
    <xf numFmtId="165" fontId="14" fillId="0" borderId="168">
      <alignment horizontal="left"/>
    </xf>
    <xf numFmtId="165" fontId="14" fillId="0" borderId="168">
      <alignment horizontal="left"/>
    </xf>
    <xf numFmtId="165" fontId="14" fillId="0" borderId="168">
      <alignment horizontal="left"/>
    </xf>
    <xf numFmtId="166" fontId="14" fillId="0" borderId="168">
      <alignment horizontal="left"/>
    </xf>
    <xf numFmtId="166" fontId="14" fillId="0" borderId="168">
      <alignment horizontal="left"/>
    </xf>
    <xf numFmtId="166" fontId="14" fillId="0" borderId="168">
      <alignment horizontal="left"/>
    </xf>
    <xf numFmtId="167" fontId="14" fillId="0" borderId="168">
      <alignment horizontal="left"/>
    </xf>
    <xf numFmtId="167" fontId="14" fillId="0" borderId="168">
      <alignment horizontal="left"/>
    </xf>
    <xf numFmtId="167" fontId="14" fillId="0" borderId="168">
      <alignment horizontal="left"/>
    </xf>
    <xf numFmtId="164" fontId="14" fillId="0" borderId="168">
      <alignment horizontal="left"/>
    </xf>
    <xf numFmtId="164" fontId="14" fillId="0" borderId="168">
      <alignment horizontal="left"/>
    </xf>
    <xf numFmtId="164" fontId="14" fillId="0" borderId="168">
      <alignment horizontal="left"/>
    </xf>
    <xf numFmtId="165" fontId="14" fillId="0" borderId="168">
      <alignment horizontal="left"/>
    </xf>
    <xf numFmtId="165" fontId="14" fillId="0" borderId="168">
      <alignment horizontal="left"/>
    </xf>
    <xf numFmtId="165" fontId="14" fillId="0" borderId="168">
      <alignment horizontal="left"/>
    </xf>
    <xf numFmtId="166" fontId="14" fillId="0" borderId="168">
      <alignment horizontal="left"/>
    </xf>
    <xf numFmtId="166" fontId="14" fillId="0" borderId="168">
      <alignment horizontal="left"/>
    </xf>
    <xf numFmtId="166" fontId="14" fillId="0" borderId="168">
      <alignment horizontal="left"/>
    </xf>
    <xf numFmtId="167" fontId="14" fillId="0" borderId="168">
      <alignment horizontal="left"/>
    </xf>
    <xf numFmtId="167" fontId="14" fillId="0" borderId="168">
      <alignment horizontal="left"/>
    </xf>
    <xf numFmtId="167" fontId="14" fillId="0" borderId="168">
      <alignment horizontal="left"/>
    </xf>
    <xf numFmtId="164" fontId="14" fillId="0" borderId="168">
      <alignment horizontal="left"/>
    </xf>
    <xf numFmtId="164" fontId="14" fillId="0" borderId="168">
      <alignment horizontal="left"/>
    </xf>
    <xf numFmtId="164" fontId="14" fillId="0" borderId="168">
      <alignment horizontal="left"/>
    </xf>
    <xf numFmtId="0" fontId="49" fillId="0" borderId="168"/>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5" fillId="59" borderId="168">
      <alignment horizontal="left"/>
    </xf>
    <xf numFmtId="0" fontId="12" fillId="59" borderId="168">
      <alignment horizontal="centerContinuous"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168"/>
    <xf numFmtId="165" fontId="14" fillId="0" borderId="168">
      <alignment horizontal="left"/>
    </xf>
    <xf numFmtId="166" fontId="14" fillId="0" borderId="168">
      <alignment horizontal="left"/>
    </xf>
    <xf numFmtId="167" fontId="14" fillId="0" borderId="168">
      <alignment horizontal="left"/>
    </xf>
    <xf numFmtId="164" fontId="14" fillId="0" borderId="168">
      <alignment horizontal="left"/>
    </xf>
    <xf numFmtId="0" fontId="119" fillId="60" borderId="28">
      <alignment horizontal="left" vertical="top" wrapText="1"/>
    </xf>
    <xf numFmtId="0" fontId="119" fillId="60" borderId="18">
      <alignment horizontal="left" vertical="top"/>
    </xf>
    <xf numFmtId="0" fontId="49" fillId="0" borderId="168"/>
    <xf numFmtId="173" fontId="12" fillId="55" borderId="168"/>
    <xf numFmtId="173" fontId="12" fillId="59" borderId="168">
      <alignment horizontal="centerContinuous" wrapText="1"/>
    </xf>
    <xf numFmtId="0" fontId="12" fillId="59" borderId="168">
      <alignment horizontal="centerContinuous" wrapText="1"/>
    </xf>
    <xf numFmtId="173" fontId="163" fillId="59" borderId="72">
      <alignment wrapText="1"/>
    </xf>
    <xf numFmtId="173" fontId="49" fillId="59" borderId="72">
      <alignment wrapText="1"/>
    </xf>
    <xf numFmtId="173" fontId="49" fillId="59" borderId="72">
      <alignment wrapText="1"/>
    </xf>
    <xf numFmtId="173" fontId="163" fillId="59" borderId="72">
      <alignment wrapText="1"/>
    </xf>
    <xf numFmtId="0" fontId="49" fillId="59" borderId="168"/>
    <xf numFmtId="173" fontId="119" fillId="60" borderId="168">
      <alignment horizontal="left" vertical="top" wrapText="1"/>
    </xf>
    <xf numFmtId="173" fontId="173" fillId="60" borderId="18">
      <alignment horizontal="left" vertical="top" wrapText="1"/>
    </xf>
    <xf numFmtId="173" fontId="12" fillId="59" borderId="168">
      <alignment horizontal="centerContinuous" wrapText="1"/>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73" fillId="53" borderId="189" applyNumberFormat="0" applyFont="0" applyAlignment="0" applyProtection="0"/>
    <xf numFmtId="0" fontId="130" fillId="56" borderId="184" applyNumberFormat="0" applyAlignment="0" applyProtection="0"/>
    <xf numFmtId="0" fontId="47" fillId="56" borderId="184" applyNumberFormat="0" applyAlignment="0" applyProtection="0"/>
    <xf numFmtId="0" fontId="131" fillId="51" borderId="184" applyNumberFormat="0" applyAlignment="0" applyProtection="0"/>
    <xf numFmtId="0" fontId="135" fillId="56" borderId="185" applyNumberFormat="0" applyAlignment="0" applyProtection="0"/>
    <xf numFmtId="0" fontId="48" fillId="56" borderId="185" applyNumberFormat="0" applyAlignment="0" applyProtection="0"/>
    <xf numFmtId="0" fontId="137" fillId="51" borderId="185" applyNumberFormat="0" applyAlignment="0" applyProtection="0"/>
    <xf numFmtId="173" fontId="133" fillId="56" borderId="185" applyNumberFormat="0" applyAlignment="0" applyProtection="0"/>
    <xf numFmtId="173" fontId="133" fillId="56" borderId="185" applyNumberFormat="0" applyAlignment="0" applyProtection="0"/>
    <xf numFmtId="0" fontId="143" fillId="52" borderId="185" applyNumberFormat="0" applyAlignment="0" applyProtection="0"/>
    <xf numFmtId="0" fontId="67" fillId="52" borderId="185" applyNumberFormat="0" applyAlignment="0" applyProtection="0"/>
    <xf numFmtId="0" fontId="144" fillId="38" borderId="185" applyNumberFormat="0" applyAlignment="0" applyProtection="0"/>
    <xf numFmtId="0" fontId="44" fillId="0" borderId="187" applyNumberFormat="0" applyFill="0" applyAlignment="0" applyProtection="0"/>
    <xf numFmtId="0" fontId="122" fillId="0" borderId="187" applyNumberFormat="0" applyFill="0" applyAlignment="0" applyProtection="0"/>
    <xf numFmtId="0" fontId="145" fillId="0" borderId="187" applyNumberFormat="0" applyFill="0" applyAlignment="0" applyProtection="0"/>
    <xf numFmtId="0" fontId="146" fillId="0" borderId="187" applyNumberFormat="0" applyFill="0" applyAlignment="0" applyProtection="0"/>
    <xf numFmtId="0" fontId="10" fillId="0" borderId="187" applyNumberFormat="0" applyFill="0" applyAlignment="0" applyProtection="0"/>
    <xf numFmtId="0" fontId="10" fillId="0" borderId="187" applyNumberFormat="0" applyFill="0" applyAlignment="0" applyProtection="0"/>
    <xf numFmtId="0" fontId="147" fillId="0" borderId="186" applyNumberFormat="0" applyFill="0" applyAlignment="0" applyProtection="0"/>
    <xf numFmtId="0" fontId="12" fillId="52" borderId="189" applyNumberFormat="0" applyFont="0" applyAlignment="0" applyProtection="0"/>
    <xf numFmtId="173" fontId="162" fillId="52" borderId="185" applyNumberFormat="0" applyAlignment="0" applyProtection="0"/>
    <xf numFmtId="173" fontId="162" fillId="52" borderId="185" applyNumberFormat="0" applyAlignment="0" applyProtection="0"/>
    <xf numFmtId="173" fontId="171" fillId="53" borderId="189" applyNumberFormat="0" applyFont="0" applyAlignment="0" applyProtection="0"/>
    <xf numFmtId="173" fontId="171"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23"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12" fillId="53" borderId="189" applyNumberFormat="0" applyFont="0" applyAlignment="0" applyProtection="0"/>
    <xf numFmtId="173" fontId="172" fillId="56" borderId="184" applyNumberFormat="0" applyAlignment="0" applyProtection="0"/>
    <xf numFmtId="173" fontId="172" fillId="56" borderId="184" applyNumberFormat="0" applyAlignment="0" applyProtection="0"/>
    <xf numFmtId="173" fontId="103" fillId="0" borderId="188" applyNumberFormat="0" applyFill="0" applyAlignment="0" applyProtection="0"/>
    <xf numFmtId="173" fontId="10" fillId="0" borderId="187" applyNumberFormat="0" applyFill="0" applyAlignment="0" applyProtection="0"/>
    <xf numFmtId="173" fontId="103" fillId="0" borderId="188" applyNumberFormat="0" applyFill="0" applyAlignment="0" applyProtection="0"/>
    <xf numFmtId="0" fontId="35" fillId="53" borderId="189"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0" fillId="0" borderId="187"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32" fillId="53" borderId="189" applyNumberFormat="0" applyFont="0" applyAlignment="0" applyProtection="0"/>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2" fillId="53" borderId="189" applyNumberFormat="0" applyFont="0" applyAlignment="0" applyProtection="0"/>
    <xf numFmtId="0" fontId="78" fillId="53" borderId="189" applyNumberFormat="0" applyFont="0" applyAlignment="0" applyProtection="0"/>
    <xf numFmtId="0" fontId="12" fillId="53" borderId="189" applyNumberFormat="0" applyFont="0" applyAlignment="0" applyProtection="0"/>
    <xf numFmtId="49" fontId="189" fillId="69" borderId="202">
      <alignment horizontal="center" vertical="center" wrapText="1"/>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165" fontId="14" fillId="0" borderId="195">
      <alignment horizontal="left"/>
    </xf>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73" fontId="119" fillId="60" borderId="192">
      <alignment horizontal="left" vertical="top" wrapText="1"/>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23" fillId="53" borderId="201" applyNumberFormat="0" applyFont="0" applyAlignment="0" applyProtection="0"/>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0" fontId="35" fillId="53" borderId="201" applyNumberFormat="0" applyFont="0" applyAlignment="0" applyProtection="0"/>
    <xf numFmtId="0" fontId="7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4" fontId="14" fillId="0" borderId="192">
      <alignment horizontal="left"/>
    </xf>
    <xf numFmtId="165" fontId="14" fillId="0" borderId="195">
      <alignment horizontal="left"/>
    </xf>
    <xf numFmtId="164" fontId="14" fillId="0" borderId="195">
      <alignment horizontal="left"/>
    </xf>
    <xf numFmtId="0" fontId="18" fillId="38" borderId="197" applyNumberFormat="0" applyAlignment="0" applyProtection="0"/>
    <xf numFmtId="0" fontId="49" fillId="0" borderId="192"/>
    <xf numFmtId="164" fontId="14" fillId="0" borderId="195">
      <alignment horizontal="left"/>
    </xf>
    <xf numFmtId="0" fontId="16" fillId="51" borderId="196" applyNumberFormat="0" applyAlignment="0" applyProtection="0"/>
    <xf numFmtId="0" fontId="18" fillId="38" borderId="197" applyNumberFormat="0" applyAlignment="0" applyProtection="0"/>
    <xf numFmtId="0" fontId="23" fillId="53" borderId="201" applyNumberFormat="0" applyFont="0" applyAlignment="0" applyProtection="0"/>
    <xf numFmtId="165" fontId="14" fillId="0" borderId="195">
      <alignment horizontal="left"/>
    </xf>
    <xf numFmtId="0" fontId="35" fillId="53" borderId="201" applyNumberFormat="0" applyFont="0" applyAlignment="0" applyProtection="0"/>
    <xf numFmtId="0" fontId="43" fillId="0" borderId="194" applyAlignment="0">
      <alignment horizontal="left"/>
    </xf>
    <xf numFmtId="165" fontId="14" fillId="0" borderId="192">
      <alignment horizontal="left"/>
    </xf>
    <xf numFmtId="164" fontId="14" fillId="0" borderId="192">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6" fillId="51" borderId="196" applyNumberFormat="0" applyAlignment="0" applyProtection="0"/>
    <xf numFmtId="0" fontId="47" fillId="56" borderId="196"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7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4" fontId="14" fillId="0" borderId="195">
      <alignment horizontal="left"/>
    </xf>
    <xf numFmtId="0" fontId="17" fillId="51" borderId="197" applyNumberFormat="0" applyAlignment="0" applyProtection="0"/>
    <xf numFmtId="0" fontId="19" fillId="0" borderId="198" applyNumberFormat="0" applyFill="0" applyAlignment="0" applyProtection="0"/>
    <xf numFmtId="0" fontId="35" fillId="53" borderId="201" applyNumberFormat="0" applyFont="0" applyAlignment="0" applyProtection="0"/>
    <xf numFmtId="173" fontId="12" fillId="55" borderId="192"/>
    <xf numFmtId="173" fontId="49" fillId="59" borderId="194">
      <alignment wrapText="1"/>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96" applyNumberFormat="0" applyAlignment="0" applyProtection="0"/>
    <xf numFmtId="0" fontId="17" fillId="51" borderId="197"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73"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18" fillId="38"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0" fontId="17" fillId="51" borderId="197" applyNumberFormat="0" applyAlignment="0" applyProtection="0"/>
    <xf numFmtId="0" fontId="44" fillId="0" borderId="200"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5" fontId="14" fillId="0" borderId="192">
      <alignment horizontal="left"/>
    </xf>
    <xf numFmtId="164" fontId="14" fillId="0" borderId="192">
      <alignment horizontal="left"/>
    </xf>
    <xf numFmtId="167" fontId="14" fillId="0" borderId="192">
      <alignment horizontal="left"/>
    </xf>
    <xf numFmtId="164" fontId="14" fillId="0" borderId="192">
      <alignment horizontal="left"/>
    </xf>
    <xf numFmtId="0" fontId="43" fillId="0" borderId="194" applyAlignment="0">
      <alignment horizontal="left"/>
    </xf>
    <xf numFmtId="0" fontId="43" fillId="0" borderId="194" applyAlignment="0">
      <alignment horizontal="left"/>
    </xf>
    <xf numFmtId="0" fontId="43" fillId="0" borderId="194" applyAlignment="0">
      <alignment horizontal="left"/>
    </xf>
    <xf numFmtId="0" fontId="43" fillId="0" borderId="194" applyAlignment="0">
      <alignment horizontal="left"/>
    </xf>
    <xf numFmtId="0" fontId="12" fillId="59" borderId="192">
      <alignment horizontal="centerContinuous" wrapText="1"/>
    </xf>
    <xf numFmtId="0" fontId="49" fillId="59" borderId="194">
      <alignment wrapText="1"/>
    </xf>
    <xf numFmtId="166" fontId="14" fillId="0" borderId="192">
      <alignment horizontal="left"/>
    </xf>
    <xf numFmtId="0" fontId="119" fillId="60" borderId="193">
      <alignment horizontal="left" vertical="top"/>
    </xf>
    <xf numFmtId="173" fontId="12" fillId="59" borderId="192">
      <alignment horizontal="centerContinuous" wrapText="1"/>
    </xf>
    <xf numFmtId="173" fontId="173" fillId="60" borderId="193">
      <alignment horizontal="left" vertical="top" wrapText="1"/>
    </xf>
    <xf numFmtId="173" fontId="49" fillId="59" borderId="194">
      <alignment wrapText="1"/>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44" fillId="0" borderId="200"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2"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7" fontId="14" fillId="0" borderId="195">
      <alignment horizontal="left"/>
    </xf>
    <xf numFmtId="164" fontId="14" fillId="0" borderId="195">
      <alignment horizontal="left"/>
    </xf>
    <xf numFmtId="0" fontId="18" fillId="38" borderId="197" applyNumberFormat="0" applyAlignment="0" applyProtection="0"/>
    <xf numFmtId="0" fontId="67" fillId="52" borderId="197" applyNumberFormat="0" applyAlignment="0" applyProtection="0"/>
    <xf numFmtId="0" fontId="35" fillId="53" borderId="201" applyNumberFormat="0" applyFont="0" applyAlignment="0" applyProtection="0"/>
    <xf numFmtId="0" fontId="44" fillId="0" borderId="199" applyNumberFormat="0" applyFill="0" applyAlignment="0" applyProtection="0"/>
    <xf numFmtId="0" fontId="35" fillId="53" borderId="201"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7" fillId="51" borderId="197" applyNumberFormat="0" applyAlignment="0" applyProtection="0"/>
    <xf numFmtId="164" fontId="14" fillId="0" borderId="195">
      <alignment horizontal="left"/>
    </xf>
    <xf numFmtId="0" fontId="23" fillId="53" borderId="201" applyNumberFormat="0" applyFont="0" applyAlignment="0" applyProtection="0"/>
    <xf numFmtId="0" fontId="35" fillId="53" borderId="201" applyNumberFormat="0" applyFont="0" applyAlignment="0" applyProtection="0"/>
    <xf numFmtId="0" fontId="49" fillId="59" borderId="194">
      <alignment wrapText="1"/>
    </xf>
    <xf numFmtId="0" fontId="43" fillId="0" borderId="194" applyAlignment="0">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5" fontId="14" fillId="0" borderId="195">
      <alignment horizontal="left"/>
    </xf>
    <xf numFmtId="0" fontId="23" fillId="53" borderId="201" applyNumberFormat="0" applyFont="0" applyAlignment="0" applyProtection="0"/>
    <xf numFmtId="165" fontId="14" fillId="0" borderId="195">
      <alignment horizontal="left"/>
    </xf>
    <xf numFmtId="0" fontId="73" fillId="53" borderId="189"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7" fontId="14" fillId="0" borderId="195">
      <alignment horizontal="left"/>
    </xf>
    <xf numFmtId="0" fontId="35" fillId="53" borderId="201" applyNumberFormat="0" applyFont="0" applyAlignment="0" applyProtection="0"/>
    <xf numFmtId="164" fontId="14" fillId="0" borderId="195">
      <alignment horizontal="left"/>
    </xf>
    <xf numFmtId="165" fontId="14" fillId="0" borderId="195">
      <alignment horizontal="left"/>
    </xf>
    <xf numFmtId="0" fontId="16" fillId="51" borderId="196" applyNumberFormat="0" applyAlignment="0" applyProtection="0"/>
    <xf numFmtId="0" fontId="17" fillId="51" borderId="197" applyNumberFormat="0" applyAlignment="0" applyProtection="0"/>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7"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84" applyNumberFormat="0" applyAlignment="0" applyProtection="0"/>
    <xf numFmtId="0" fontId="16" fillId="51" borderId="184" applyNumberFormat="0" applyAlignment="0" applyProtection="0"/>
    <xf numFmtId="0" fontId="48" fillId="56" borderId="185" applyNumberFormat="0" applyAlignment="0" applyProtection="0"/>
    <xf numFmtId="0" fontId="17" fillId="51" borderId="185" applyNumberFormat="0" applyAlignment="0" applyProtection="0"/>
    <xf numFmtId="0" fontId="23" fillId="53" borderId="201" applyNumberFormat="0" applyFon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44" fillId="0" borderId="187" applyNumberFormat="0" applyFill="0" applyAlignment="0" applyProtection="0"/>
    <xf numFmtId="0" fontId="44" fillId="0" borderId="187" applyNumberFormat="0" applyFill="0" applyAlignment="0" applyProtection="0"/>
    <xf numFmtId="0" fontId="19" fillId="0" borderId="186" applyNumberFormat="0" applyFill="0" applyAlignment="0" applyProtection="0"/>
    <xf numFmtId="0" fontId="12"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7" fontId="14" fillId="0" borderId="195">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67" fillId="52" borderId="197" applyNumberFormat="0" applyAlignment="0" applyProtection="0"/>
    <xf numFmtId="0" fontId="47" fillId="56" borderId="184" applyNumberFormat="0" applyAlignment="0" applyProtection="0"/>
    <xf numFmtId="0" fontId="48" fillId="56" borderId="185" applyNumberFormat="0" applyAlignment="0" applyProtection="0"/>
    <xf numFmtId="0" fontId="44" fillId="0" borderId="187" applyNumberFormat="0" applyFill="0" applyAlignment="0" applyProtection="0"/>
    <xf numFmtId="0" fontId="12" fillId="53" borderId="189" applyNumberFormat="0" applyFont="0" applyAlignment="0" applyProtection="0"/>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0" fontId="18" fillId="38" borderId="197" applyNumberFormat="0" applyAlignment="0" applyProtection="0"/>
    <xf numFmtId="0" fontId="35" fillId="53" borderId="189" applyNumberFormat="0" applyFont="0" applyAlignment="0" applyProtection="0"/>
    <xf numFmtId="0" fontId="23" fillId="53" borderId="189"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4" fillId="0" borderId="200" applyNumberFormat="0" applyFill="0" applyAlignment="0" applyProtection="0"/>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49" fillId="59" borderId="194">
      <alignment wrapText="1"/>
    </xf>
    <xf numFmtId="0" fontId="16" fillId="51" borderId="196" applyNumberFormat="0" applyAlignment="0" applyProtection="0"/>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4" fontId="14" fillId="0" borderId="195">
      <alignment horizontal="left"/>
    </xf>
    <xf numFmtId="0" fontId="19" fillId="0" borderId="198" applyNumberFormat="0" applyFill="0" applyAlignment="0" applyProtection="0"/>
    <xf numFmtId="164" fontId="14" fillId="0" borderId="195">
      <alignment horizontal="left"/>
    </xf>
    <xf numFmtId="164" fontId="14" fillId="0" borderId="192">
      <alignment horizontal="left"/>
    </xf>
    <xf numFmtId="0" fontId="18" fillId="38" borderId="197" applyNumberFormat="0" applyAlignment="0" applyProtection="0"/>
    <xf numFmtId="164" fontId="14" fillId="0" borderId="195">
      <alignment horizontal="left"/>
    </xf>
    <xf numFmtId="0" fontId="23" fillId="53" borderId="201" applyNumberFormat="0" applyFont="0" applyAlignment="0" applyProtection="0"/>
    <xf numFmtId="49" fontId="189" fillId="69" borderId="190">
      <alignment horizontal="center" vertical="center" wrapText="1"/>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165"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0" fontId="73" fillId="53" borderId="189" applyNumberFormat="0" applyFont="0" applyAlignment="0" applyProtection="0"/>
    <xf numFmtId="165" fontId="14" fillId="0" borderId="195">
      <alignment horizontal="left"/>
    </xf>
    <xf numFmtId="0" fontId="49" fillId="59" borderId="192"/>
    <xf numFmtId="0" fontId="49" fillId="59" borderId="192"/>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130" fillId="56" borderId="184" applyNumberFormat="0" applyAlignment="0" applyProtection="0"/>
    <xf numFmtId="0" fontId="47" fillId="56" borderId="184" applyNumberFormat="0" applyAlignment="0" applyProtection="0"/>
    <xf numFmtId="0" fontId="131" fillId="51" borderId="184" applyNumberFormat="0" applyAlignment="0" applyProtection="0"/>
    <xf numFmtId="0" fontId="135" fillId="56" borderId="185" applyNumberFormat="0" applyAlignment="0" applyProtection="0"/>
    <xf numFmtId="0" fontId="48" fillId="56" borderId="185" applyNumberFormat="0" applyAlignment="0" applyProtection="0"/>
    <xf numFmtId="0" fontId="17" fillId="51" borderId="197" applyNumberFormat="0" applyAlignment="0" applyProtection="0"/>
    <xf numFmtId="0" fontId="137" fillId="51" borderId="185" applyNumberFormat="0" applyAlignment="0" applyProtection="0"/>
    <xf numFmtId="0" fontId="43" fillId="0" borderId="194" applyAlignment="0">
      <alignment horizontal="left"/>
    </xf>
    <xf numFmtId="173" fontId="133" fillId="56" borderId="185" applyNumberFormat="0" applyAlignment="0" applyProtection="0"/>
    <xf numFmtId="0" fontId="43" fillId="0" borderId="194" applyAlignment="0">
      <alignment horizontal="left"/>
    </xf>
    <xf numFmtId="173" fontId="133" fillId="56" borderId="185" applyNumberFormat="0" applyAlignment="0" applyProtection="0"/>
    <xf numFmtId="165" fontId="14" fillId="0" borderId="195">
      <alignment horizontal="left"/>
    </xf>
    <xf numFmtId="164" fontId="14" fillId="0" borderId="195">
      <alignment horizontal="left"/>
    </xf>
    <xf numFmtId="165" fontId="14" fillId="0" borderId="195">
      <alignment horizontal="left"/>
    </xf>
    <xf numFmtId="0" fontId="16" fillId="51" borderId="196" applyNumberFormat="0" applyAlignment="0" applyProtection="0"/>
    <xf numFmtId="0" fontId="67" fillId="52" borderId="197" applyNumberFormat="0" applyAlignment="0" applyProtection="0"/>
    <xf numFmtId="0" fontId="67" fillId="52"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5" fillId="59" borderId="192">
      <alignment horizontal="left"/>
    </xf>
    <xf numFmtId="0" fontId="49" fillId="59" borderId="194">
      <alignment wrapText="1"/>
    </xf>
    <xf numFmtId="0" fontId="49" fillId="59" borderId="194">
      <alignment wrapText="1"/>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23" fillId="53" borderId="201" applyNumberFormat="0" applyFont="0" applyAlignment="0" applyProtection="0"/>
    <xf numFmtId="0" fontId="35" fillId="53" borderId="201" applyNumberFormat="0" applyFont="0" applyAlignment="0" applyProtection="0"/>
    <xf numFmtId="165" fontId="14" fillId="0" borderId="195">
      <alignment horizontal="left"/>
    </xf>
    <xf numFmtId="165" fontId="14" fillId="0" borderId="195">
      <alignment horizontal="left"/>
    </xf>
    <xf numFmtId="164" fontId="14" fillId="0" borderId="195">
      <alignment horizontal="left"/>
    </xf>
    <xf numFmtId="0" fontId="143" fillId="52" borderId="185" applyNumberFormat="0" applyAlignment="0" applyProtection="0"/>
    <xf numFmtId="0" fontId="67" fillId="52" borderId="185" applyNumberFormat="0" applyAlignment="0" applyProtection="0"/>
    <xf numFmtId="0" fontId="144" fillId="38" borderId="185" applyNumberFormat="0" applyAlignment="0" applyProtection="0"/>
    <xf numFmtId="0" fontId="44" fillId="0" borderId="187" applyNumberFormat="0" applyFill="0" applyAlignment="0" applyProtection="0"/>
    <xf numFmtId="0" fontId="122" fillId="0" borderId="187" applyNumberFormat="0" applyFill="0" applyAlignment="0" applyProtection="0"/>
    <xf numFmtId="0" fontId="145" fillId="0" borderId="187" applyNumberFormat="0" applyFill="0" applyAlignment="0" applyProtection="0"/>
    <xf numFmtId="0" fontId="146" fillId="0" borderId="187" applyNumberFormat="0" applyFill="0" applyAlignment="0" applyProtection="0"/>
    <xf numFmtId="0" fontId="10" fillId="0" borderId="187" applyNumberFormat="0" applyFill="0" applyAlignment="0" applyProtection="0"/>
    <xf numFmtId="0" fontId="10" fillId="0" borderId="187" applyNumberFormat="0" applyFill="0" applyAlignment="0" applyProtection="0"/>
    <xf numFmtId="0" fontId="147" fillId="0" borderId="186" applyNumberFormat="0" applyFill="0" applyAlignment="0" applyProtection="0"/>
    <xf numFmtId="0" fontId="12" fillId="52" borderId="189" applyNumberFormat="0" applyFont="0" applyAlignment="0" applyProtection="0"/>
    <xf numFmtId="173" fontId="162" fillId="52" borderId="185" applyNumberFormat="0" applyAlignment="0" applyProtection="0"/>
    <xf numFmtId="173" fontId="162" fillId="52" borderId="185" applyNumberFormat="0" applyAlignment="0" applyProtection="0"/>
    <xf numFmtId="173" fontId="171" fillId="53" borderId="189" applyNumberFormat="0" applyFont="0" applyAlignment="0" applyProtection="0"/>
    <xf numFmtId="173" fontId="171"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23"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12" fillId="53" borderId="189" applyNumberFormat="0" applyFont="0" applyAlignment="0" applyProtection="0"/>
    <xf numFmtId="173" fontId="172" fillId="56" borderId="184" applyNumberFormat="0" applyAlignment="0" applyProtection="0"/>
    <xf numFmtId="173" fontId="172" fillId="56" borderId="184" applyNumberForma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7" fillId="56"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7" fontId="14" fillId="0" borderId="192">
      <alignment horizontal="left"/>
    </xf>
    <xf numFmtId="164" fontId="14" fillId="0" borderId="195">
      <alignment horizontal="left"/>
    </xf>
    <xf numFmtId="0" fontId="16" fillId="51" borderId="196" applyNumberFormat="0" applyAlignment="0" applyProtection="0"/>
    <xf numFmtId="0" fontId="19" fillId="0" borderId="198" applyNumberFormat="0" applyFill="0" applyAlignment="0" applyProtection="0"/>
    <xf numFmtId="0" fontId="35" fillId="53" borderId="201" applyNumberFormat="0" applyFont="0" applyAlignment="0" applyProtection="0"/>
    <xf numFmtId="165" fontId="14" fillId="0" borderId="195">
      <alignment horizontal="left"/>
    </xf>
    <xf numFmtId="0" fontId="23" fillId="53" borderId="201" applyNumberFormat="0" applyFont="0" applyAlignment="0" applyProtection="0"/>
    <xf numFmtId="165" fontId="14" fillId="0" borderId="195">
      <alignment horizontal="left"/>
    </xf>
    <xf numFmtId="0" fontId="35" fillId="53" borderId="201"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03" fillId="0" borderId="188" applyNumberFormat="0" applyFill="0" applyAlignment="0" applyProtection="0"/>
    <xf numFmtId="173" fontId="10" fillId="0" borderId="187" applyNumberFormat="0" applyFill="0" applyAlignment="0" applyProtection="0"/>
    <xf numFmtId="173" fontId="103" fillId="0" borderId="188" applyNumberFormat="0" applyFill="0" applyAlignment="0" applyProtection="0"/>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16" fillId="51" borderId="196" applyNumberFormat="0" applyAlignment="0" applyProtection="0"/>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2"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6" fontId="14" fillId="0" borderId="192">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23" fillId="53" borderId="201" applyNumberFormat="0" applyFont="0" applyAlignment="0" applyProtection="0"/>
    <xf numFmtId="165" fontId="14" fillId="0" borderId="195">
      <alignment horizontal="left"/>
    </xf>
    <xf numFmtId="167" fontId="14" fillId="0" borderId="195">
      <alignment horizontal="left"/>
    </xf>
    <xf numFmtId="167" fontId="14" fillId="0" borderId="195">
      <alignment horizontal="left"/>
    </xf>
    <xf numFmtId="0" fontId="18" fillId="38" borderId="197" applyNumberFormat="0" applyAlignment="0" applyProtection="0"/>
    <xf numFmtId="0" fontId="35" fillId="53" borderId="189" applyNumberFormat="0" applyFont="0" applyAlignment="0" applyProtection="0"/>
    <xf numFmtId="167" fontId="14" fillId="0" borderId="195">
      <alignment horizontal="left"/>
    </xf>
    <xf numFmtId="0" fontId="23" fillId="53" borderId="201" applyNumberFormat="0" applyFont="0" applyAlignment="0" applyProtection="0"/>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0" fontId="23" fillId="53" borderId="201" applyNumberFormat="0" applyFont="0" applyAlignment="0" applyProtection="0"/>
    <xf numFmtId="164" fontId="14" fillId="0" borderId="195">
      <alignment horizontal="left"/>
    </xf>
    <xf numFmtId="0" fontId="35" fillId="53" borderId="201" applyNumberFormat="0" applyFont="0" applyAlignment="0" applyProtection="0"/>
    <xf numFmtId="0" fontId="44" fillId="0" borderId="199" applyNumberFormat="0" applyFill="0" applyAlignment="0" applyProtection="0"/>
    <xf numFmtId="165" fontId="14" fillId="0" borderId="192">
      <alignment horizontal="left"/>
    </xf>
    <xf numFmtId="165" fontId="14" fillId="0" borderId="195">
      <alignment horizontal="left"/>
    </xf>
    <xf numFmtId="164" fontId="14" fillId="0" borderId="195">
      <alignment horizontal="left"/>
    </xf>
    <xf numFmtId="0" fontId="18" fillId="38" borderId="197" applyNumberForma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7" fontId="14" fillId="0" borderId="195">
      <alignment horizontal="left"/>
    </xf>
    <xf numFmtId="0" fontId="35" fillId="53" borderId="201" applyNumberFormat="0" applyFont="0" applyAlignment="0" applyProtection="0"/>
    <xf numFmtId="167" fontId="14" fillId="0" borderId="192">
      <alignment horizontal="left"/>
    </xf>
    <xf numFmtId="164" fontId="14" fillId="0" borderId="195">
      <alignment horizontal="left"/>
    </xf>
    <xf numFmtId="165" fontId="14" fillId="0" borderId="195">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47" fillId="56" borderId="196"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8" fillId="38" borderId="197" applyNumberFormat="0" applyAlignment="0" applyProtection="0"/>
    <xf numFmtId="0" fontId="17" fillId="51"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67" fillId="52" borderId="197" applyNumberFormat="0" applyAlignment="0" applyProtection="0"/>
    <xf numFmtId="0" fontId="18" fillId="38"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44" fillId="0" borderId="200" applyNumberFormat="0" applyFill="0" applyAlignment="0" applyProtection="0"/>
    <xf numFmtId="0" fontId="44" fillId="0" borderId="200"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4" fillId="0" borderId="199" applyNumberFormat="0" applyFill="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167" fontId="14" fillId="0" borderId="195">
      <alignment horizontal="left"/>
    </xf>
    <xf numFmtId="167" fontId="14" fillId="0" borderId="195">
      <alignment horizontal="left"/>
    </xf>
    <xf numFmtId="164" fontId="14" fillId="0" borderId="195">
      <alignment horizontal="left"/>
    </xf>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7" fillId="51" borderId="197" applyNumberForma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12" fillId="59" borderId="192">
      <alignment horizontal="centerContinuous" wrapText="1"/>
    </xf>
    <xf numFmtId="173" fontId="12" fillId="59" borderId="192">
      <alignment horizontal="centerContinuous" wrapText="1"/>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7" fillId="51" borderId="197"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8" fillId="38" borderId="197" applyNumberFormat="0" applyAlignment="0" applyProtection="0"/>
    <xf numFmtId="0" fontId="18" fillId="38" borderId="197" applyNumberFormat="0" applyAlignment="0" applyProtection="0"/>
    <xf numFmtId="0" fontId="48" fillId="56" borderId="197" applyNumberFormat="0" applyAlignment="0" applyProtection="0"/>
    <xf numFmtId="0" fontId="17" fillId="51" borderId="197" applyNumberFormat="0" applyAlignment="0" applyProtection="0"/>
    <xf numFmtId="0" fontId="17" fillId="51" borderId="197"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2">
      <alignment horizontal="left"/>
    </xf>
    <xf numFmtId="167" fontId="14" fillId="0" borderId="192">
      <alignment horizontal="left"/>
    </xf>
    <xf numFmtId="165" fontId="14" fillId="0" borderId="192">
      <alignment horizontal="left"/>
    </xf>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23" fillId="53" borderId="201" applyNumberFormat="0" applyFon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0" fillId="0" borderId="187"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166" fontId="14" fillId="0" borderId="192">
      <alignment horizontal="left"/>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48" fillId="56" borderId="197" applyNumberFormat="0" applyAlignment="0" applyProtection="0"/>
    <xf numFmtId="0" fontId="231" fillId="51" borderId="185" applyNumberFormat="0" applyAlignment="0" applyProtection="0"/>
    <xf numFmtId="165" fontId="14" fillId="0" borderId="195">
      <alignment horizontal="left"/>
    </xf>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32" fillId="53" borderId="189"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0" fontId="17" fillId="51" borderId="197" applyNumberFormat="0" applyAlignment="0" applyProtection="0"/>
    <xf numFmtId="0" fontId="35" fillId="53" borderId="201" applyNumberFormat="0" applyFont="0" applyAlignment="0" applyProtection="0"/>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16" fillId="51" borderId="196" applyNumberFormat="0" applyAlignment="0" applyProtection="0"/>
    <xf numFmtId="0" fontId="23" fillId="53" borderId="201" applyNumberFormat="0" applyFont="0" applyAlignment="0" applyProtection="0"/>
    <xf numFmtId="0" fontId="19" fillId="0" borderId="198" applyNumberFormat="0" applyFill="0" applyAlignment="0" applyProtection="0"/>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67" fillId="52" borderId="197" applyNumberForma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164" fontId="14" fillId="0" borderId="195">
      <alignment horizontal="left"/>
    </xf>
    <xf numFmtId="164" fontId="14" fillId="0" borderId="195">
      <alignment horizontal="left"/>
    </xf>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23" fillId="53" borderId="201" applyNumberFormat="0" applyFont="0" applyAlignment="0" applyProtection="0"/>
    <xf numFmtId="167" fontId="14" fillId="0" borderId="195">
      <alignment horizontal="left"/>
    </xf>
    <xf numFmtId="164" fontId="14" fillId="0" borderId="195">
      <alignment horizontal="left"/>
    </xf>
    <xf numFmtId="0" fontId="12" fillId="53" borderId="189" applyNumberFormat="0" applyFont="0" applyAlignment="0" applyProtection="0"/>
    <xf numFmtId="167" fontId="14" fillId="0" borderId="195">
      <alignment horizontal="left"/>
    </xf>
    <xf numFmtId="167" fontId="14" fillId="0" borderId="195">
      <alignment horizontal="left"/>
    </xf>
    <xf numFmtId="0" fontId="119" fillId="60" borderId="191">
      <alignment horizontal="left" vertical="top" wrapText="1"/>
    </xf>
    <xf numFmtId="0" fontId="78" fillId="53" borderId="189" applyNumberFormat="0" applyFont="0" applyAlignment="0" applyProtection="0"/>
    <xf numFmtId="0" fontId="12" fillId="53" borderId="189" applyNumberFormat="0" applyFont="0" applyAlignment="0" applyProtection="0"/>
    <xf numFmtId="167" fontId="14" fillId="0" borderId="195">
      <alignment horizontal="left"/>
    </xf>
    <xf numFmtId="167"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6" fontId="14" fillId="0" borderId="192">
      <alignment horizontal="left"/>
    </xf>
    <xf numFmtId="166" fontId="14" fillId="0" borderId="192">
      <alignment horizontal="left"/>
    </xf>
    <xf numFmtId="167" fontId="14" fillId="0" borderId="192">
      <alignment horizontal="left"/>
    </xf>
    <xf numFmtId="164" fontId="14" fillId="0" borderId="192">
      <alignment horizontal="left"/>
    </xf>
    <xf numFmtId="165" fontId="14" fillId="0" borderId="192">
      <alignment horizontal="left"/>
    </xf>
    <xf numFmtId="0" fontId="43" fillId="0" borderId="194" applyAlignment="0">
      <alignment horizontal="left"/>
    </xf>
    <xf numFmtId="0" fontId="43" fillId="0" borderId="194" applyAlignment="0">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7" fillId="56"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48" fillId="56" borderId="197" applyNumberFormat="0" applyAlignment="0" applyProtection="0"/>
    <xf numFmtId="0" fontId="17" fillId="51" borderId="197" applyNumberFormat="0" applyAlignment="0" applyProtection="0"/>
    <xf numFmtId="0" fontId="16" fillId="51" borderId="196"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7"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63" fillId="59" borderId="194">
      <alignment wrapText="1"/>
    </xf>
    <xf numFmtId="167" fontId="14" fillId="0" borderId="192">
      <alignment horizontal="left"/>
    </xf>
    <xf numFmtId="166" fontId="14" fillId="0" borderId="192">
      <alignment horizontal="left"/>
    </xf>
    <xf numFmtId="165" fontId="14" fillId="0" borderId="192">
      <alignment horizontal="left"/>
    </xf>
    <xf numFmtId="165" fontId="14" fillId="0" borderId="192">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8" fillId="38" borderId="197" applyNumberFormat="0" applyAlignment="0" applyProtection="0"/>
    <xf numFmtId="0" fontId="18" fillId="38" borderId="197" applyNumberFormat="0" applyAlignment="0" applyProtection="0"/>
    <xf numFmtId="0" fontId="17" fillId="51" borderId="197"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2">
      <alignment horizontal="left"/>
    </xf>
    <xf numFmtId="166" fontId="14" fillId="0" borderId="192">
      <alignment horizontal="left"/>
    </xf>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18" fillId="38" borderId="197" applyNumberFormat="0" applyAlignment="0" applyProtection="0"/>
    <xf numFmtId="0" fontId="48" fillId="56" borderId="197" applyNumberForma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47" fillId="56"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63" fillId="59" borderId="194">
      <alignment wrapText="1"/>
    </xf>
    <xf numFmtId="0" fontId="49" fillId="0" borderId="192"/>
    <xf numFmtId="0" fontId="35" fillId="53" borderId="201" applyNumberFormat="0" applyFont="0" applyAlignment="0" applyProtection="0"/>
    <xf numFmtId="0" fontId="48" fillId="56" borderId="197" applyNumberFormat="0" applyAlignment="0" applyProtection="0"/>
    <xf numFmtId="0" fontId="35" fillId="53" borderId="201" applyNumberFormat="0" applyFont="0" applyAlignment="0" applyProtection="0"/>
    <xf numFmtId="0" fontId="48" fillId="56" borderId="197" applyNumberFormat="0" applyAlignment="0" applyProtection="0"/>
    <xf numFmtId="0" fontId="35" fillId="53" borderId="201" applyNumberFormat="0" applyFont="0" applyAlignment="0" applyProtection="0"/>
    <xf numFmtId="0" fontId="73" fillId="53" borderId="201" applyNumberFormat="0" applyFont="0" applyAlignment="0" applyProtection="0"/>
    <xf numFmtId="0" fontId="35" fillId="53" borderId="201" applyNumberFormat="0" applyFont="0" applyAlignment="0" applyProtection="0"/>
    <xf numFmtId="0" fontId="48" fillId="56" borderId="197" applyNumberFormat="0" applyAlignment="0" applyProtection="0"/>
    <xf numFmtId="165" fontId="14" fillId="0" borderId="180">
      <alignment horizontal="left"/>
    </xf>
    <xf numFmtId="165" fontId="14" fillId="0" borderId="180">
      <alignment horizontal="left"/>
    </xf>
    <xf numFmtId="165" fontId="14" fillId="0" borderId="180">
      <alignment horizontal="left"/>
    </xf>
    <xf numFmtId="166" fontId="14" fillId="0" borderId="180">
      <alignment horizontal="left"/>
    </xf>
    <xf numFmtId="166" fontId="14" fillId="0" borderId="180">
      <alignment horizontal="left"/>
    </xf>
    <xf numFmtId="166" fontId="14" fillId="0" borderId="180">
      <alignment horizontal="left"/>
    </xf>
    <xf numFmtId="167" fontId="14" fillId="0" borderId="180">
      <alignment horizontal="left"/>
    </xf>
    <xf numFmtId="167" fontId="14" fillId="0" borderId="180">
      <alignment horizontal="left"/>
    </xf>
    <xf numFmtId="167" fontId="14" fillId="0" borderId="180">
      <alignment horizontal="left"/>
    </xf>
    <xf numFmtId="164" fontId="14" fillId="0" borderId="180">
      <alignment horizontal="left"/>
    </xf>
    <xf numFmtId="164" fontId="14" fillId="0" borderId="180">
      <alignment horizontal="left"/>
    </xf>
    <xf numFmtId="164" fontId="14" fillId="0" borderId="180">
      <alignment horizontal="left"/>
    </xf>
    <xf numFmtId="165" fontId="14" fillId="0" borderId="180">
      <alignment horizontal="left"/>
    </xf>
    <xf numFmtId="165" fontId="14" fillId="0" borderId="180">
      <alignment horizontal="left"/>
    </xf>
    <xf numFmtId="165" fontId="14" fillId="0" borderId="180">
      <alignment horizontal="left"/>
    </xf>
    <xf numFmtId="166" fontId="14" fillId="0" borderId="180">
      <alignment horizontal="left"/>
    </xf>
    <xf numFmtId="166" fontId="14" fillId="0" borderId="180">
      <alignment horizontal="left"/>
    </xf>
    <xf numFmtId="166" fontId="14" fillId="0" borderId="180">
      <alignment horizontal="left"/>
    </xf>
    <xf numFmtId="167" fontId="14" fillId="0" borderId="180">
      <alignment horizontal="left"/>
    </xf>
    <xf numFmtId="167" fontId="14" fillId="0" borderId="180">
      <alignment horizontal="left"/>
    </xf>
    <xf numFmtId="167" fontId="14" fillId="0" borderId="180">
      <alignment horizontal="left"/>
    </xf>
    <xf numFmtId="164" fontId="14" fillId="0" borderId="180">
      <alignment horizontal="left"/>
    </xf>
    <xf numFmtId="164" fontId="14" fillId="0" borderId="180">
      <alignment horizontal="left"/>
    </xf>
    <xf numFmtId="164" fontId="14" fillId="0" borderId="180">
      <alignment horizontal="left"/>
    </xf>
    <xf numFmtId="0" fontId="49" fillId="0" borderId="180"/>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5" fillId="59" borderId="180">
      <alignment horizontal="left"/>
    </xf>
    <xf numFmtId="0" fontId="12" fillId="59" borderId="180">
      <alignment horizontal="centerContinuous" wrapText="1"/>
    </xf>
    <xf numFmtId="0" fontId="49" fillId="59" borderId="182">
      <alignment wrapText="1"/>
    </xf>
    <xf numFmtId="0" fontId="49" fillId="59" borderId="182">
      <alignment wrapText="1"/>
    </xf>
    <xf numFmtId="0" fontId="49" fillId="59" borderId="182">
      <alignment wrapText="1"/>
    </xf>
    <xf numFmtId="0" fontId="49" fillId="59" borderId="182">
      <alignment wrapText="1"/>
    </xf>
    <xf numFmtId="0" fontId="49" fillId="59" borderId="182">
      <alignment wrapText="1"/>
    </xf>
    <xf numFmtId="0" fontId="49" fillId="59" borderId="180"/>
    <xf numFmtId="165" fontId="14" fillId="0" borderId="180">
      <alignment horizontal="left"/>
    </xf>
    <xf numFmtId="166" fontId="14" fillId="0" borderId="180">
      <alignment horizontal="left"/>
    </xf>
    <xf numFmtId="167" fontId="14" fillId="0" borderId="180">
      <alignment horizontal="left"/>
    </xf>
    <xf numFmtId="164" fontId="14" fillId="0" borderId="180">
      <alignment horizontal="left"/>
    </xf>
    <xf numFmtId="0" fontId="119" fillId="60" borderId="179">
      <alignment horizontal="left" vertical="top" wrapText="1"/>
    </xf>
    <xf numFmtId="0" fontId="119" fillId="60" borderId="181">
      <alignment horizontal="left" vertical="top"/>
    </xf>
    <xf numFmtId="0" fontId="49" fillId="0" borderId="180"/>
    <xf numFmtId="173" fontId="12" fillId="55" borderId="180"/>
    <xf numFmtId="173" fontId="12" fillId="59" borderId="180">
      <alignment horizontal="centerContinuous" wrapText="1"/>
    </xf>
    <xf numFmtId="0" fontId="12" fillId="59" borderId="180">
      <alignment horizontal="centerContinuous" wrapText="1"/>
    </xf>
    <xf numFmtId="173" fontId="163" fillId="59" borderId="182">
      <alignment wrapText="1"/>
    </xf>
    <xf numFmtId="173" fontId="49" fillId="59" borderId="182">
      <alignment wrapText="1"/>
    </xf>
    <xf numFmtId="173" fontId="49" fillId="59" borderId="182">
      <alignment wrapText="1"/>
    </xf>
    <xf numFmtId="173" fontId="163" fillId="59" borderId="182">
      <alignment wrapText="1"/>
    </xf>
    <xf numFmtId="0" fontId="49" fillId="59" borderId="180"/>
    <xf numFmtId="173" fontId="119" fillId="60" borderId="180">
      <alignment horizontal="left" vertical="top" wrapText="1"/>
    </xf>
    <xf numFmtId="173" fontId="173" fillId="60" borderId="181">
      <alignment horizontal="left" vertical="top" wrapText="1"/>
    </xf>
    <xf numFmtId="173" fontId="12" fillId="59" borderId="180">
      <alignment horizontal="centerContinuous" wrapText="1"/>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73" fillId="53" borderId="201" applyNumberFormat="0" applyFont="0" applyAlignment="0" applyProtection="0"/>
    <xf numFmtId="0" fontId="73" fillId="53" borderId="201" applyNumberFormat="0" applyFont="0" applyAlignment="0" applyProtection="0"/>
    <xf numFmtId="0" fontId="130" fillId="56" borderId="196" applyNumberFormat="0" applyAlignment="0" applyProtection="0"/>
    <xf numFmtId="0" fontId="47" fillId="56" borderId="196" applyNumberFormat="0" applyAlignment="0" applyProtection="0"/>
    <xf numFmtId="0" fontId="131" fillId="51" borderId="196" applyNumberFormat="0" applyAlignment="0" applyProtection="0"/>
    <xf numFmtId="0" fontId="135" fillId="56" borderId="197" applyNumberFormat="0" applyAlignment="0" applyProtection="0"/>
    <xf numFmtId="0" fontId="48" fillId="56" borderId="197" applyNumberFormat="0" applyAlignment="0" applyProtection="0"/>
    <xf numFmtId="0" fontId="137" fillId="51" borderId="197" applyNumberFormat="0" applyAlignment="0" applyProtection="0"/>
    <xf numFmtId="173" fontId="133" fillId="56" borderId="197" applyNumberFormat="0" applyAlignment="0" applyProtection="0"/>
    <xf numFmtId="173" fontId="133" fillId="56" borderId="197" applyNumberFormat="0" applyAlignment="0" applyProtection="0"/>
    <xf numFmtId="0" fontId="143" fillId="52" borderId="197" applyNumberFormat="0" applyAlignment="0" applyProtection="0"/>
    <xf numFmtId="0" fontId="67" fillId="52" borderId="197" applyNumberFormat="0" applyAlignment="0" applyProtection="0"/>
    <xf numFmtId="0" fontId="144" fillId="38" borderId="197" applyNumberFormat="0" applyAlignment="0" applyProtection="0"/>
    <xf numFmtId="0" fontId="44" fillId="0" borderId="199" applyNumberFormat="0" applyFill="0" applyAlignment="0" applyProtection="0"/>
    <xf numFmtId="0" fontId="122" fillId="0" borderId="199" applyNumberFormat="0" applyFill="0" applyAlignment="0" applyProtection="0"/>
    <xf numFmtId="0" fontId="145" fillId="0" borderId="199" applyNumberFormat="0" applyFill="0" applyAlignment="0" applyProtection="0"/>
    <xf numFmtId="0" fontId="146" fillId="0" borderId="199" applyNumberFormat="0" applyFill="0" applyAlignment="0" applyProtection="0"/>
    <xf numFmtId="0" fontId="10" fillId="0" borderId="199" applyNumberFormat="0" applyFill="0" applyAlignment="0" applyProtection="0"/>
    <xf numFmtId="0" fontId="10" fillId="0" borderId="199" applyNumberFormat="0" applyFill="0" applyAlignment="0" applyProtection="0"/>
    <xf numFmtId="0" fontId="147" fillId="0" borderId="198" applyNumberFormat="0" applyFill="0" applyAlignment="0" applyProtection="0"/>
    <xf numFmtId="0" fontId="12" fillId="52" borderId="201" applyNumberFormat="0" applyFont="0" applyAlignment="0" applyProtection="0"/>
    <xf numFmtId="173" fontId="162" fillId="52" borderId="197" applyNumberFormat="0" applyAlignment="0" applyProtection="0"/>
    <xf numFmtId="173" fontId="162" fillId="52" borderId="197" applyNumberFormat="0" applyAlignment="0" applyProtection="0"/>
    <xf numFmtId="173" fontId="171" fillId="53" borderId="201" applyNumberFormat="0" applyFont="0" applyAlignment="0" applyProtection="0"/>
    <xf numFmtId="173" fontId="171" fillId="53" borderId="201" applyNumberFormat="0" applyFont="0" applyAlignment="0" applyProtection="0"/>
    <xf numFmtId="0" fontId="32" fillId="53" borderId="201" applyNumberFormat="0" applyFont="0" applyAlignment="0" applyProtection="0"/>
    <xf numFmtId="0" fontId="32" fillId="53" borderId="201" applyNumberFormat="0" applyFont="0" applyAlignment="0" applyProtection="0"/>
    <xf numFmtId="0" fontId="23" fillId="53" borderId="201" applyNumberFormat="0" applyFont="0" applyAlignment="0" applyProtection="0"/>
    <xf numFmtId="0" fontId="32" fillId="53" borderId="201" applyNumberFormat="0" applyFont="0" applyAlignment="0" applyProtection="0"/>
    <xf numFmtId="0" fontId="32" fillId="53" borderId="201" applyNumberFormat="0" applyFont="0" applyAlignment="0" applyProtection="0"/>
    <xf numFmtId="0" fontId="12" fillId="53" borderId="201" applyNumberFormat="0" applyFont="0" applyAlignment="0" applyProtection="0"/>
    <xf numFmtId="173" fontId="172" fillId="56" borderId="196" applyNumberFormat="0" applyAlignment="0" applyProtection="0"/>
    <xf numFmtId="173" fontId="172" fillId="56" borderId="196" applyNumberFormat="0" applyAlignment="0" applyProtection="0"/>
    <xf numFmtId="173" fontId="103" fillId="0" borderId="200" applyNumberFormat="0" applyFill="0" applyAlignment="0" applyProtection="0"/>
    <xf numFmtId="173" fontId="10" fillId="0" borderId="199" applyNumberFormat="0" applyFill="0" applyAlignment="0" applyProtection="0"/>
    <xf numFmtId="173" fontId="103" fillId="0" borderId="200" applyNumberFormat="0" applyFill="0" applyAlignment="0" applyProtection="0"/>
    <xf numFmtId="0" fontId="35" fillId="53" borderId="201" applyNumberFormat="0" applyFont="0" applyAlignment="0" applyProtection="0"/>
    <xf numFmtId="0" fontId="47" fillId="51" borderId="196" applyNumberFormat="0" applyAlignment="0" applyProtection="0"/>
    <xf numFmtId="0" fontId="47" fillId="51" borderId="196" applyNumberFormat="0" applyAlignment="0" applyProtection="0"/>
    <xf numFmtId="0" fontId="231" fillId="51" borderId="197" applyNumberFormat="0" applyAlignment="0" applyProtection="0"/>
    <xf numFmtId="0" fontId="231" fillId="51" borderId="197" applyNumberFormat="0" applyAlignment="0" applyProtection="0"/>
    <xf numFmtId="0" fontId="231" fillId="51" borderId="197" applyNumberFormat="0" applyAlignment="0" applyProtection="0"/>
    <xf numFmtId="0" fontId="67" fillId="38" borderId="197" applyNumberFormat="0" applyAlignment="0" applyProtection="0"/>
    <xf numFmtId="0" fontId="67" fillId="38" borderId="197" applyNumberFormat="0" applyAlignment="0" applyProtection="0"/>
    <xf numFmtId="0" fontId="67" fillId="38" borderId="197" applyNumberFormat="0" applyAlignment="0" applyProtection="0"/>
    <xf numFmtId="0" fontId="44" fillId="0" borderId="198" applyNumberFormat="0" applyFill="0" applyAlignment="0" applyProtection="0"/>
    <xf numFmtId="0" fontId="44" fillId="0" borderId="198" applyNumberFormat="0" applyFill="0" applyAlignment="0" applyProtection="0"/>
    <xf numFmtId="0" fontId="10" fillId="0" borderId="199" applyNumberFormat="0" applyFill="0" applyAlignment="0" applyProtection="0"/>
    <xf numFmtId="0" fontId="12" fillId="53" borderId="201" applyNumberFormat="0" applyFont="0" applyAlignment="0" applyProtection="0"/>
    <xf numFmtId="0" fontId="12" fillId="53" borderId="201" applyNumberFormat="0" applyFont="0" applyAlignment="0" applyProtection="0"/>
    <xf numFmtId="0" fontId="47" fillId="51" borderId="196" applyNumberFormat="0" applyAlignment="0" applyProtection="0"/>
    <xf numFmtId="0" fontId="47" fillId="51" borderId="196" applyNumberFormat="0" applyAlignment="0" applyProtection="0"/>
    <xf numFmtId="0" fontId="231" fillId="51" borderId="197" applyNumberFormat="0" applyAlignment="0" applyProtection="0"/>
    <xf numFmtId="0" fontId="231" fillId="51" borderId="197" applyNumberFormat="0" applyAlignment="0" applyProtection="0"/>
    <xf numFmtId="0" fontId="231" fillId="51" borderId="197" applyNumberFormat="0" applyAlignment="0" applyProtection="0"/>
    <xf numFmtId="0" fontId="67" fillId="38" borderId="197" applyNumberFormat="0" applyAlignment="0" applyProtection="0"/>
    <xf numFmtId="0" fontId="67" fillId="38" borderId="197" applyNumberFormat="0" applyAlignment="0" applyProtection="0"/>
    <xf numFmtId="0" fontId="67" fillId="38" borderId="197" applyNumberFormat="0" applyAlignment="0" applyProtection="0"/>
    <xf numFmtId="0" fontId="44" fillId="0" borderId="198" applyNumberFormat="0" applyFill="0" applyAlignment="0" applyProtection="0"/>
    <xf numFmtId="0" fontId="44" fillId="0" borderId="198" applyNumberFormat="0" applyFill="0" applyAlignment="0" applyProtection="0"/>
    <xf numFmtId="0" fontId="12" fillId="53" borderId="201" applyNumberFormat="0" applyFont="0" applyAlignment="0" applyProtection="0"/>
    <xf numFmtId="0" fontId="12" fillId="53" borderId="201" applyNumberFormat="0" applyFont="0" applyAlignment="0" applyProtection="0"/>
    <xf numFmtId="0" fontId="32" fillId="53" borderId="201" applyNumberFormat="0" applyFont="0" applyAlignment="0" applyProtection="0"/>
    <xf numFmtId="0" fontId="16" fillId="51"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2" fillId="53" borderId="201" applyNumberFormat="0" applyFont="0" applyAlignment="0" applyProtection="0"/>
    <xf numFmtId="0" fontId="78" fillId="53" borderId="201" applyNumberFormat="0" applyFont="0" applyAlignment="0" applyProtection="0"/>
    <xf numFmtId="0" fontId="12" fillId="53" borderId="201" applyNumberFormat="0" applyFont="0" applyAlignment="0" applyProtection="0"/>
    <xf numFmtId="165" fontId="14" fillId="0" borderId="204">
      <alignment horizontal="left"/>
    </xf>
    <xf numFmtId="165" fontId="14" fillId="0" borderId="204">
      <alignment horizontal="left"/>
    </xf>
    <xf numFmtId="165" fontId="14" fillId="0" borderId="204">
      <alignment horizontal="left"/>
    </xf>
    <xf numFmtId="166" fontId="14" fillId="0" borderId="204">
      <alignment horizontal="left"/>
    </xf>
    <xf numFmtId="166" fontId="14" fillId="0" borderId="204">
      <alignment horizontal="left"/>
    </xf>
    <xf numFmtId="166" fontId="14" fillId="0" borderId="204">
      <alignment horizontal="left"/>
    </xf>
    <xf numFmtId="167" fontId="14" fillId="0" borderId="204">
      <alignment horizontal="left"/>
    </xf>
    <xf numFmtId="167" fontId="14" fillId="0" borderId="204">
      <alignment horizontal="left"/>
    </xf>
    <xf numFmtId="167" fontId="14" fillId="0" borderId="204">
      <alignment horizontal="left"/>
    </xf>
    <xf numFmtId="164" fontId="14" fillId="0" borderId="204">
      <alignment horizontal="left"/>
    </xf>
    <xf numFmtId="164" fontId="14" fillId="0" borderId="204">
      <alignment horizontal="left"/>
    </xf>
    <xf numFmtId="164" fontId="14" fillId="0" borderId="204">
      <alignment horizontal="left"/>
    </xf>
    <xf numFmtId="165" fontId="14" fillId="0" borderId="204">
      <alignment horizontal="left"/>
    </xf>
    <xf numFmtId="165" fontId="14" fillId="0" borderId="204">
      <alignment horizontal="left"/>
    </xf>
    <xf numFmtId="165" fontId="14" fillId="0" borderId="204">
      <alignment horizontal="left"/>
    </xf>
    <xf numFmtId="166" fontId="14" fillId="0" borderId="204">
      <alignment horizontal="left"/>
    </xf>
    <xf numFmtId="166" fontId="14" fillId="0" borderId="204">
      <alignment horizontal="left"/>
    </xf>
    <xf numFmtId="166" fontId="14" fillId="0" borderId="204">
      <alignment horizontal="left"/>
    </xf>
    <xf numFmtId="167" fontId="14" fillId="0" borderId="204">
      <alignment horizontal="left"/>
    </xf>
    <xf numFmtId="167" fontId="14" fillId="0" borderId="204">
      <alignment horizontal="left"/>
    </xf>
    <xf numFmtId="167" fontId="14" fillId="0" borderId="204">
      <alignment horizontal="left"/>
    </xf>
    <xf numFmtId="164" fontId="14" fillId="0" borderId="204">
      <alignment horizontal="left"/>
    </xf>
    <xf numFmtId="164" fontId="14" fillId="0" borderId="204">
      <alignment horizontal="left"/>
    </xf>
    <xf numFmtId="164" fontId="14" fillId="0" borderId="204">
      <alignment horizontal="left"/>
    </xf>
    <xf numFmtId="0" fontId="49" fillId="0" borderId="204"/>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5" fillId="59" borderId="204">
      <alignment horizontal="left"/>
    </xf>
    <xf numFmtId="0" fontId="12" fillId="59" borderId="204">
      <alignment horizontal="centerContinuous" wrapText="1"/>
    </xf>
    <xf numFmtId="0" fontId="49" fillId="59" borderId="206">
      <alignment wrapText="1"/>
    </xf>
    <xf numFmtId="0" fontId="49" fillId="59" borderId="206">
      <alignment wrapText="1"/>
    </xf>
    <xf numFmtId="0" fontId="49" fillId="59" borderId="206">
      <alignment wrapText="1"/>
    </xf>
    <xf numFmtId="0" fontId="49" fillId="59" borderId="206">
      <alignment wrapText="1"/>
    </xf>
    <xf numFmtId="0" fontId="49" fillId="59" borderId="206">
      <alignment wrapText="1"/>
    </xf>
    <xf numFmtId="0" fontId="49" fillId="59" borderId="204"/>
    <xf numFmtId="165" fontId="14" fillId="0" borderId="204">
      <alignment horizontal="left"/>
    </xf>
    <xf numFmtId="166" fontId="14" fillId="0" borderId="204">
      <alignment horizontal="left"/>
    </xf>
    <xf numFmtId="167" fontId="14" fillId="0" borderId="204">
      <alignment horizontal="left"/>
    </xf>
    <xf numFmtId="164" fontId="14" fillId="0" borderId="204">
      <alignment horizontal="left"/>
    </xf>
    <xf numFmtId="0" fontId="119" fillId="60" borderId="203">
      <alignment horizontal="left" vertical="top" wrapText="1"/>
    </xf>
    <xf numFmtId="0" fontId="119" fillId="60" borderId="205">
      <alignment horizontal="left" vertical="top"/>
    </xf>
    <xf numFmtId="0" fontId="49" fillId="0" borderId="204"/>
    <xf numFmtId="173" fontId="12" fillId="55" borderId="204"/>
    <xf numFmtId="173" fontId="12" fillId="59" borderId="204">
      <alignment horizontal="centerContinuous" wrapText="1"/>
    </xf>
    <xf numFmtId="0" fontId="12" fillId="59" borderId="204">
      <alignment horizontal="centerContinuous" wrapText="1"/>
    </xf>
    <xf numFmtId="173" fontId="163" fillId="59" borderId="206">
      <alignment wrapText="1"/>
    </xf>
    <xf numFmtId="173" fontId="49" fillId="59" borderId="206">
      <alignment wrapText="1"/>
    </xf>
    <xf numFmtId="173" fontId="49" fillId="59" borderId="206">
      <alignment wrapText="1"/>
    </xf>
    <xf numFmtId="173" fontId="163" fillId="59" borderId="206">
      <alignment wrapText="1"/>
    </xf>
    <xf numFmtId="0" fontId="49" fillId="59" borderId="204"/>
    <xf numFmtId="173" fontId="119" fillId="60" borderId="204">
      <alignment horizontal="left" vertical="top" wrapText="1"/>
    </xf>
    <xf numFmtId="173" fontId="173" fillId="60" borderId="205">
      <alignment horizontal="left" vertical="top" wrapText="1"/>
    </xf>
    <xf numFmtId="173" fontId="12" fillId="59" borderId="204">
      <alignment horizontal="centerContinuous" wrapText="1"/>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165" fontId="14" fillId="0" borderId="207">
      <alignment horizontal="left"/>
    </xf>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73" fontId="119" fillId="60" borderId="204">
      <alignment horizontal="left" vertical="top" wrapText="1"/>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47" fillId="56"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0" fontId="35" fillId="53" borderId="213" applyNumberFormat="0" applyFont="0" applyAlignment="0" applyProtection="0"/>
    <xf numFmtId="0" fontId="7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4" fontId="14" fillId="0" borderId="204">
      <alignment horizontal="left"/>
    </xf>
    <xf numFmtId="165" fontId="14" fillId="0" borderId="207">
      <alignment horizontal="left"/>
    </xf>
    <xf numFmtId="164" fontId="14" fillId="0" borderId="207">
      <alignment horizontal="left"/>
    </xf>
    <xf numFmtId="0" fontId="18" fillId="38" borderId="209" applyNumberFormat="0" applyAlignment="0" applyProtection="0"/>
    <xf numFmtId="0" fontId="49" fillId="0" borderId="204"/>
    <xf numFmtId="164" fontId="14" fillId="0" borderId="207">
      <alignment horizontal="left"/>
    </xf>
    <xf numFmtId="0" fontId="16" fillId="51" borderId="208" applyNumberFormat="0" applyAlignment="0" applyProtection="0"/>
    <xf numFmtId="0" fontId="18" fillId="38" borderId="209" applyNumberFormat="0" applyAlignment="0" applyProtection="0"/>
    <xf numFmtId="0" fontId="23" fillId="53" borderId="213" applyNumberFormat="0" applyFont="0" applyAlignment="0" applyProtection="0"/>
    <xf numFmtId="165" fontId="14" fillId="0" borderId="207">
      <alignment horizontal="left"/>
    </xf>
    <xf numFmtId="0" fontId="35" fillId="53" borderId="213" applyNumberFormat="0" applyFont="0" applyAlignment="0" applyProtection="0"/>
    <xf numFmtId="0" fontId="43" fillId="0" borderId="206" applyAlignment="0">
      <alignment horizontal="left"/>
    </xf>
    <xf numFmtId="165" fontId="14" fillId="0" borderId="204">
      <alignment horizontal="left"/>
    </xf>
    <xf numFmtId="164" fontId="14" fillId="0" borderId="204">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6" fillId="51" borderId="208" applyNumberFormat="0" applyAlignment="0" applyProtection="0"/>
    <xf numFmtId="0" fontId="47" fillId="56" borderId="208"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7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4" fontId="14" fillId="0" borderId="207">
      <alignment horizontal="left"/>
    </xf>
    <xf numFmtId="0" fontId="17" fillId="51" borderId="209" applyNumberFormat="0" applyAlignment="0" applyProtection="0"/>
    <xf numFmtId="0" fontId="19" fillId="0" borderId="210" applyNumberFormat="0" applyFill="0" applyAlignment="0" applyProtection="0"/>
    <xf numFmtId="0" fontId="35" fillId="53" borderId="213" applyNumberFormat="0" applyFont="0" applyAlignment="0" applyProtection="0"/>
    <xf numFmtId="173" fontId="12" fillId="55" borderId="204"/>
    <xf numFmtId="173" fontId="49" fillId="59" borderId="206">
      <alignment wrapText="1"/>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47" fillId="56" borderId="208" applyNumberFormat="0" applyAlignment="0" applyProtection="0"/>
    <xf numFmtId="0" fontId="17" fillId="51" borderId="209"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73"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0" fontId="17" fillId="51" borderId="209" applyNumberFormat="0" applyAlignment="0" applyProtection="0"/>
    <xf numFmtId="0" fontId="44" fillId="0" borderId="212"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165" fontId="14" fillId="0" borderId="204">
      <alignment horizontal="left"/>
    </xf>
    <xf numFmtId="164" fontId="14" fillId="0" borderId="204">
      <alignment horizontal="left"/>
    </xf>
    <xf numFmtId="167" fontId="14" fillId="0" borderId="204">
      <alignment horizontal="left"/>
    </xf>
    <xf numFmtId="164" fontId="14" fillId="0" borderId="204">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12" fillId="59" borderId="204">
      <alignment horizontal="centerContinuous" wrapText="1"/>
    </xf>
    <xf numFmtId="0" fontId="49" fillId="59" borderId="206">
      <alignment wrapText="1"/>
    </xf>
    <xf numFmtId="166" fontId="14" fillId="0" borderId="204">
      <alignment horizontal="left"/>
    </xf>
    <xf numFmtId="0" fontId="119" fillId="60" borderId="205">
      <alignment horizontal="left" vertical="top"/>
    </xf>
    <xf numFmtId="173" fontId="12" fillId="59" borderId="204">
      <alignment horizontal="centerContinuous" wrapText="1"/>
    </xf>
    <xf numFmtId="173" fontId="173" fillId="60" borderId="205">
      <alignment horizontal="left" vertical="top" wrapText="1"/>
    </xf>
    <xf numFmtId="173" fontId="49" fillId="59" borderId="206">
      <alignment wrapText="1"/>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44" fillId="0" borderId="212"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12"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7" fontId="14" fillId="0" borderId="207">
      <alignment horizontal="left"/>
    </xf>
    <xf numFmtId="164" fontId="14" fillId="0" borderId="207">
      <alignment horizontal="left"/>
    </xf>
    <xf numFmtId="0" fontId="18" fillId="38" borderId="209" applyNumberFormat="0" applyAlignment="0" applyProtection="0"/>
    <xf numFmtId="0" fontId="67" fillId="52" borderId="209" applyNumberFormat="0" applyAlignment="0" applyProtection="0"/>
    <xf numFmtId="0" fontId="35" fillId="53" borderId="213" applyNumberFormat="0" applyFont="0" applyAlignment="0" applyProtection="0"/>
    <xf numFmtId="0" fontId="44" fillId="0" borderId="211" applyNumberFormat="0" applyFill="0" applyAlignment="0" applyProtection="0"/>
    <xf numFmtId="0" fontId="35" fillId="53" borderId="213" applyNumberFormat="0" applyFont="0" applyAlignment="0" applyProtection="0"/>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7" fillId="51" borderId="209" applyNumberFormat="0" applyAlignment="0" applyProtection="0"/>
    <xf numFmtId="164" fontId="14" fillId="0" borderId="207">
      <alignment horizontal="left"/>
    </xf>
    <xf numFmtId="0" fontId="23" fillId="53" borderId="213" applyNumberFormat="0" applyFont="0" applyAlignment="0" applyProtection="0"/>
    <xf numFmtId="0" fontId="35" fillId="53" borderId="213" applyNumberFormat="0" applyFont="0" applyAlignment="0" applyProtection="0"/>
    <xf numFmtId="0" fontId="49" fillId="59" borderId="206">
      <alignment wrapText="1"/>
    </xf>
    <xf numFmtId="0" fontId="43" fillId="0" borderId="206" applyAlignment="0">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7" fontId="14" fillId="0" borderId="207">
      <alignment horizontal="left"/>
    </xf>
    <xf numFmtId="0" fontId="35" fillId="53" borderId="213" applyNumberFormat="0" applyFont="0" applyAlignment="0" applyProtection="0"/>
    <xf numFmtId="164" fontId="14" fillId="0" borderId="207">
      <alignment horizontal="left"/>
    </xf>
    <xf numFmtId="165" fontId="14" fillId="0" borderId="207">
      <alignment horizontal="left"/>
    </xf>
    <xf numFmtId="0" fontId="16" fillId="51" borderId="208" applyNumberFormat="0" applyAlignment="0" applyProtection="0"/>
    <xf numFmtId="0" fontId="17" fillId="51" borderId="209" applyNumberFormat="0" applyAlignment="0" applyProtection="0"/>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7"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23" fillId="53" borderId="213" applyNumberFormat="0" applyFon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7"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67" fillId="52" borderId="209" applyNumberFormat="0" applyAlignment="0" applyProtection="0"/>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0" fontId="18" fillId="38" borderId="209" applyNumberFormat="0" applyAlignment="0" applyProtection="0"/>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4" fillId="0" borderId="212" applyNumberFormat="0" applyFill="0" applyAlignment="0" applyProtection="0"/>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49" fillId="59" borderId="206">
      <alignment wrapText="1"/>
    </xf>
    <xf numFmtId="0" fontId="16" fillId="51" borderId="208" applyNumberFormat="0" applyAlignment="0" applyProtection="0"/>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4" fontId="14" fillId="0" borderId="207">
      <alignment horizontal="left"/>
    </xf>
    <xf numFmtId="0" fontId="19" fillId="0" borderId="210" applyNumberFormat="0" applyFill="0" applyAlignment="0" applyProtection="0"/>
    <xf numFmtId="164" fontId="14" fillId="0" borderId="207">
      <alignment horizontal="left"/>
    </xf>
    <xf numFmtId="164" fontId="14" fillId="0" borderId="204">
      <alignment horizontal="left"/>
    </xf>
    <xf numFmtId="0" fontId="18" fillId="38" borderId="209" applyNumberFormat="0" applyAlignment="0" applyProtection="0"/>
    <xf numFmtId="164"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165" fontId="14" fillId="0" borderId="207">
      <alignment horizontal="left"/>
    </xf>
    <xf numFmtId="0" fontId="49" fillId="59" borderId="204"/>
    <xf numFmtId="0" fontId="49" fillId="59" borderId="204"/>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17" fillId="51" borderId="209" applyNumberFormat="0" applyAlignment="0" applyProtection="0"/>
    <xf numFmtId="0" fontId="43" fillId="0" borderId="206" applyAlignment="0">
      <alignment horizontal="left"/>
    </xf>
    <xf numFmtId="0" fontId="43" fillId="0" borderId="206" applyAlignment="0">
      <alignment horizontal="left"/>
    </xf>
    <xf numFmtId="165" fontId="14" fillId="0" borderId="207">
      <alignment horizontal="left"/>
    </xf>
    <xf numFmtId="164" fontId="14" fillId="0" borderId="207">
      <alignment horizontal="left"/>
    </xf>
    <xf numFmtId="165" fontId="14" fillId="0" borderId="207">
      <alignment horizontal="left"/>
    </xf>
    <xf numFmtId="0" fontId="16" fillId="51" borderId="208" applyNumberFormat="0" applyAlignment="0" applyProtection="0"/>
    <xf numFmtId="0" fontId="67" fillId="52" borderId="209" applyNumberFormat="0" applyAlignment="0" applyProtection="0"/>
    <xf numFmtId="0" fontId="67" fillId="52"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5" fillId="59" borderId="204">
      <alignment horizontal="left"/>
    </xf>
    <xf numFmtId="0" fontId="49" fillId="59" borderId="206">
      <alignment wrapText="1"/>
    </xf>
    <xf numFmtId="0" fontId="49" fillId="59" borderId="206">
      <alignment wrapText="1"/>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23" fillId="53" borderId="213" applyNumberFormat="0" applyFont="0" applyAlignment="0" applyProtection="0"/>
    <xf numFmtId="0" fontId="35" fillId="53" borderId="213" applyNumberFormat="0" applyFont="0" applyAlignment="0" applyProtection="0"/>
    <xf numFmtId="165" fontId="14" fillId="0" borderId="207">
      <alignment horizontal="left"/>
    </xf>
    <xf numFmtId="165"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7" fillId="56"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7" fontId="14" fillId="0" borderId="204">
      <alignment horizontal="left"/>
    </xf>
    <xf numFmtId="164" fontId="14" fillId="0" borderId="207">
      <alignment horizontal="left"/>
    </xf>
    <xf numFmtId="0" fontId="16" fillId="51" borderId="208" applyNumberFormat="0" applyAlignment="0" applyProtection="0"/>
    <xf numFmtId="0" fontId="19" fillId="0" borderId="210" applyNumberFormat="0" applyFill="0" applyAlignment="0" applyProtection="0"/>
    <xf numFmtId="0" fontId="35" fillId="53" borderId="213" applyNumberFormat="0" applyFont="0" applyAlignment="0" applyProtection="0"/>
    <xf numFmtId="165" fontId="14" fillId="0" borderId="207">
      <alignment horizontal="left"/>
    </xf>
    <xf numFmtId="0" fontId="23" fillId="53" borderId="213" applyNumberFormat="0" applyFont="0" applyAlignment="0" applyProtection="0"/>
    <xf numFmtId="165" fontId="14" fillId="0" borderId="207">
      <alignment horizontal="left"/>
    </xf>
    <xf numFmtId="0" fontId="35"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16" fillId="51" borderId="208" applyNumberFormat="0" applyAlignment="0" applyProtection="0"/>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2"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6" fontId="14" fillId="0" borderId="204">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167" fontId="14" fillId="0" borderId="207">
      <alignment horizontal="left"/>
    </xf>
    <xf numFmtId="0" fontId="18" fillId="38" borderId="209" applyNumberFormat="0" applyAlignment="0" applyProtection="0"/>
    <xf numFmtId="167" fontId="14" fillId="0" borderId="207">
      <alignment horizontal="left"/>
    </xf>
    <xf numFmtId="0" fontId="23" fillId="53" borderId="213" applyNumberFormat="0" applyFont="0" applyAlignment="0" applyProtection="0"/>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0" fontId="23" fillId="53" borderId="213" applyNumberFormat="0" applyFont="0" applyAlignment="0" applyProtection="0"/>
    <xf numFmtId="164" fontId="14" fillId="0" borderId="207">
      <alignment horizontal="left"/>
    </xf>
    <xf numFmtId="0" fontId="35" fillId="53" borderId="213" applyNumberFormat="0" applyFont="0" applyAlignment="0" applyProtection="0"/>
    <xf numFmtId="0" fontId="44" fillId="0" borderId="211" applyNumberFormat="0" applyFill="0" applyAlignment="0" applyProtection="0"/>
    <xf numFmtId="165" fontId="14" fillId="0" borderId="204">
      <alignment horizontal="left"/>
    </xf>
    <xf numFmtId="165" fontId="14" fillId="0" borderId="207">
      <alignment horizontal="left"/>
    </xf>
    <xf numFmtId="164" fontId="14" fillId="0" borderId="207">
      <alignment horizontal="left"/>
    </xf>
    <xf numFmtId="0" fontId="18" fillId="38" borderId="209" applyNumberForma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7" fontId="14" fillId="0" borderId="207">
      <alignment horizontal="left"/>
    </xf>
    <xf numFmtId="0" fontId="35" fillId="53" borderId="213" applyNumberFormat="0" applyFont="0" applyAlignment="0" applyProtection="0"/>
    <xf numFmtId="167" fontId="14" fillId="0" borderId="204">
      <alignment horizontal="left"/>
    </xf>
    <xf numFmtId="164" fontId="14" fillId="0" borderId="207">
      <alignment horizontal="left"/>
    </xf>
    <xf numFmtId="165" fontId="14" fillId="0" borderId="207">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47" fillId="56" borderId="208"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8" fillId="38" borderId="209" applyNumberFormat="0" applyAlignment="0" applyProtection="0"/>
    <xf numFmtId="0" fontId="17" fillId="51"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67" fillId="52" borderId="209" applyNumberFormat="0" applyAlignment="0" applyProtection="0"/>
    <xf numFmtId="0" fontId="18" fillId="38"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44" fillId="0" borderId="212" applyNumberFormat="0" applyFill="0" applyAlignment="0" applyProtection="0"/>
    <xf numFmtId="0" fontId="44" fillId="0" borderId="212"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4" fillId="0" borderId="211" applyNumberFormat="0" applyFill="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167" fontId="14" fillId="0" borderId="207">
      <alignment horizontal="left"/>
    </xf>
    <xf numFmtId="167" fontId="14" fillId="0" borderId="207">
      <alignment horizontal="left"/>
    </xf>
    <xf numFmtId="164" fontId="14" fillId="0" borderId="207">
      <alignment horizontal="left"/>
    </xf>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7" fillId="51" borderId="209" applyNumberForma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12" fillId="59" borderId="204">
      <alignment horizontal="centerContinuous" wrapText="1"/>
    </xf>
    <xf numFmtId="173" fontId="12" fillId="59" borderId="204">
      <alignment horizontal="centerContinuous" wrapText="1"/>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7" fillId="51" borderId="209"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8" fillId="38" borderId="209" applyNumberFormat="0" applyAlignment="0" applyProtection="0"/>
    <xf numFmtId="0" fontId="18" fillId="38" borderId="209" applyNumberFormat="0" applyAlignment="0" applyProtection="0"/>
    <xf numFmtId="0" fontId="48" fillId="56" borderId="209" applyNumberFormat="0" applyAlignment="0" applyProtection="0"/>
    <xf numFmtId="0" fontId="17" fillId="51" borderId="209" applyNumberFormat="0" applyAlignment="0" applyProtection="0"/>
    <xf numFmtId="0" fontId="17" fillId="51" borderId="209"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4">
      <alignment horizontal="left"/>
    </xf>
    <xf numFmtId="167" fontId="14" fillId="0" borderId="204">
      <alignment horizontal="left"/>
    </xf>
    <xf numFmtId="165" fontId="14" fillId="0" borderId="204">
      <alignment horizontal="left"/>
    </xf>
    <xf numFmtId="0" fontId="23" fillId="53" borderId="213" applyNumberFormat="0" applyFont="0" applyAlignment="0" applyProtection="0"/>
    <xf numFmtId="166" fontId="14" fillId="0" borderId="204">
      <alignment horizontal="left"/>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8" fillId="56" borderId="209" applyNumberForma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0" fontId="17" fillId="51" borderId="209" applyNumberFormat="0" applyAlignment="0" applyProtection="0"/>
    <xf numFmtId="0" fontId="35" fillId="53" borderId="213" applyNumberFormat="0" applyFont="0" applyAlignment="0" applyProtection="0"/>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16" fillId="51" borderId="208" applyNumberFormat="0" applyAlignment="0" applyProtection="0"/>
    <xf numFmtId="0" fontId="23" fillId="53" borderId="213" applyNumberFormat="0" applyFont="0" applyAlignment="0" applyProtection="0"/>
    <xf numFmtId="0" fontId="19" fillId="0" borderId="210" applyNumberFormat="0" applyFill="0" applyAlignment="0" applyProtection="0"/>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67" fillId="52" borderId="209" applyNumberForma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164"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23" fillId="53" borderId="213" applyNumberFormat="0" applyFont="0" applyAlignment="0" applyProtection="0"/>
    <xf numFmtId="167" fontId="14" fillId="0" borderId="207">
      <alignment horizontal="left"/>
    </xf>
    <xf numFmtId="164" fontId="14" fillId="0" borderId="207">
      <alignment horizontal="left"/>
    </xf>
    <xf numFmtId="167" fontId="14" fillId="0" borderId="207">
      <alignment horizontal="left"/>
    </xf>
    <xf numFmtId="167" fontId="14" fillId="0" borderId="207">
      <alignment horizontal="left"/>
    </xf>
    <xf numFmtId="0" fontId="119" fillId="60" borderId="203">
      <alignment horizontal="left" vertical="top" wrapText="1"/>
    </xf>
    <xf numFmtId="167" fontId="14" fillId="0" borderId="207">
      <alignment horizontal="left"/>
    </xf>
    <xf numFmtId="167"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4">
      <alignment horizontal="left"/>
    </xf>
    <xf numFmtId="166" fontId="14" fillId="0" borderId="204">
      <alignment horizontal="left"/>
    </xf>
    <xf numFmtId="167" fontId="14" fillId="0" borderId="204">
      <alignment horizontal="left"/>
    </xf>
    <xf numFmtId="164" fontId="14" fillId="0" borderId="204">
      <alignment horizontal="left"/>
    </xf>
    <xf numFmtId="165" fontId="14" fillId="0" borderId="204">
      <alignment horizontal="left"/>
    </xf>
    <xf numFmtId="0" fontId="43" fillId="0" borderId="206" applyAlignment="0">
      <alignment horizontal="left"/>
    </xf>
    <xf numFmtId="0" fontId="43" fillId="0" borderId="206" applyAlignment="0">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7" fillId="56"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48" fillId="56" borderId="209" applyNumberFormat="0" applyAlignment="0" applyProtection="0"/>
    <xf numFmtId="0" fontId="17" fillId="51" borderId="209" applyNumberFormat="0" applyAlignment="0" applyProtection="0"/>
    <xf numFmtId="0" fontId="16" fillId="51" borderId="208"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7"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73" fontId="163" fillId="59" borderId="206">
      <alignment wrapText="1"/>
    </xf>
    <xf numFmtId="167" fontId="14" fillId="0" borderId="204">
      <alignment horizontal="left"/>
    </xf>
    <xf numFmtId="166" fontId="14" fillId="0" borderId="204">
      <alignment horizontal="left"/>
    </xf>
    <xf numFmtId="165" fontId="14" fillId="0" borderId="204">
      <alignment horizontal="left"/>
    </xf>
    <xf numFmtId="165" fontId="14" fillId="0" borderId="204">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8" fillId="38" borderId="209" applyNumberFormat="0" applyAlignment="0" applyProtection="0"/>
    <xf numFmtId="0" fontId="18" fillId="38" borderId="209" applyNumberFormat="0" applyAlignment="0" applyProtection="0"/>
    <xf numFmtId="0" fontId="17" fillId="51" borderId="209"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4">
      <alignment horizontal="left"/>
    </xf>
    <xf numFmtId="166" fontId="14" fillId="0" borderId="204">
      <alignment horizontal="left"/>
    </xf>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18" fillId="38" borderId="209" applyNumberFormat="0" applyAlignment="0" applyProtection="0"/>
    <xf numFmtId="0" fontId="48" fillId="56" borderId="209" applyNumberForma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47" fillId="56"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73" fontId="163" fillId="59" borderId="206">
      <alignment wrapText="1"/>
    </xf>
    <xf numFmtId="0" fontId="49" fillId="0" borderId="204"/>
    <xf numFmtId="0" fontId="35" fillId="53" borderId="213" applyNumberFormat="0" applyFont="0" applyAlignment="0" applyProtection="0"/>
    <xf numFmtId="0" fontId="48" fillId="56" borderId="209" applyNumberFormat="0" applyAlignment="0" applyProtection="0"/>
    <xf numFmtId="0" fontId="35" fillId="53" borderId="213" applyNumberFormat="0" applyFont="0" applyAlignment="0" applyProtection="0"/>
    <xf numFmtId="0" fontId="48" fillId="56" borderId="209" applyNumberFormat="0" applyAlignment="0" applyProtection="0"/>
    <xf numFmtId="0" fontId="35" fillId="53" borderId="213" applyNumberFormat="0" applyFont="0" applyAlignment="0" applyProtection="0"/>
    <xf numFmtId="0" fontId="73" fillId="53" borderId="213" applyNumberFormat="0" applyFont="0" applyAlignment="0" applyProtection="0"/>
    <xf numFmtId="0" fontId="35" fillId="53" borderId="213" applyNumberFormat="0" applyFont="0" applyAlignment="0" applyProtection="0"/>
    <xf numFmtId="0" fontId="48" fillId="56" borderId="209" applyNumberFormat="0" applyAlignment="0" applyProtection="0"/>
    <xf numFmtId="165" fontId="14" fillId="0" borderId="192">
      <alignment horizontal="left"/>
    </xf>
    <xf numFmtId="165" fontId="14" fillId="0" borderId="192">
      <alignment horizontal="left"/>
    </xf>
    <xf numFmtId="165" fontId="14" fillId="0" borderId="192">
      <alignment horizontal="left"/>
    </xf>
    <xf numFmtId="166" fontId="14" fillId="0" borderId="192">
      <alignment horizontal="left"/>
    </xf>
    <xf numFmtId="166" fontId="14" fillId="0" borderId="192">
      <alignment horizontal="left"/>
    </xf>
    <xf numFmtId="166" fontId="14" fillId="0" borderId="192">
      <alignment horizontal="left"/>
    </xf>
    <xf numFmtId="167" fontId="14" fillId="0" borderId="192">
      <alignment horizontal="left"/>
    </xf>
    <xf numFmtId="167" fontId="14" fillId="0" borderId="192">
      <alignment horizontal="left"/>
    </xf>
    <xf numFmtId="167" fontId="14" fillId="0" borderId="192">
      <alignment horizontal="left"/>
    </xf>
    <xf numFmtId="164" fontId="14" fillId="0" borderId="192">
      <alignment horizontal="left"/>
    </xf>
    <xf numFmtId="164" fontId="14" fillId="0" borderId="192">
      <alignment horizontal="left"/>
    </xf>
    <xf numFmtId="164" fontId="14" fillId="0" borderId="192">
      <alignment horizontal="left"/>
    </xf>
    <xf numFmtId="165" fontId="14" fillId="0" borderId="192">
      <alignment horizontal="left"/>
    </xf>
    <xf numFmtId="165" fontId="14" fillId="0" borderId="192">
      <alignment horizontal="left"/>
    </xf>
    <xf numFmtId="165" fontId="14" fillId="0" borderId="192">
      <alignment horizontal="left"/>
    </xf>
    <xf numFmtId="166" fontId="14" fillId="0" borderId="192">
      <alignment horizontal="left"/>
    </xf>
    <xf numFmtId="166" fontId="14" fillId="0" borderId="192">
      <alignment horizontal="left"/>
    </xf>
    <xf numFmtId="166" fontId="14" fillId="0" borderId="192">
      <alignment horizontal="left"/>
    </xf>
    <xf numFmtId="167" fontId="14" fillId="0" borderId="192">
      <alignment horizontal="left"/>
    </xf>
    <xf numFmtId="167" fontId="14" fillId="0" borderId="192">
      <alignment horizontal="left"/>
    </xf>
    <xf numFmtId="167" fontId="14" fillId="0" borderId="192">
      <alignment horizontal="left"/>
    </xf>
    <xf numFmtId="164" fontId="14" fillId="0" borderId="192">
      <alignment horizontal="left"/>
    </xf>
    <xf numFmtId="164" fontId="14" fillId="0" borderId="192">
      <alignment horizontal="left"/>
    </xf>
    <xf numFmtId="164" fontId="14" fillId="0" borderId="192">
      <alignment horizontal="left"/>
    </xf>
    <xf numFmtId="0" fontId="49" fillId="0" borderId="192"/>
    <xf numFmtId="0" fontId="45" fillId="59" borderId="192">
      <alignment horizontal="left"/>
    </xf>
    <xf numFmtId="0" fontId="12" fillId="59" borderId="192">
      <alignment horizontal="centerContinuous" wrapText="1"/>
    </xf>
    <xf numFmtId="0" fontId="49" fillId="59" borderId="192"/>
    <xf numFmtId="165" fontId="14" fillId="0" borderId="192">
      <alignment horizontal="left"/>
    </xf>
    <xf numFmtId="166" fontId="14" fillId="0" borderId="192">
      <alignment horizontal="left"/>
    </xf>
    <xf numFmtId="167" fontId="14" fillId="0" borderId="192">
      <alignment horizontal="left"/>
    </xf>
    <xf numFmtId="164" fontId="14" fillId="0" borderId="192">
      <alignment horizontal="left"/>
    </xf>
    <xf numFmtId="0" fontId="49" fillId="0" borderId="192"/>
    <xf numFmtId="173" fontId="12" fillId="55" borderId="192"/>
    <xf numFmtId="173" fontId="12" fillId="59" borderId="192">
      <alignment horizontal="centerContinuous" wrapText="1"/>
    </xf>
    <xf numFmtId="0" fontId="12" fillId="59" borderId="192">
      <alignment horizontal="centerContinuous" wrapText="1"/>
    </xf>
    <xf numFmtId="0" fontId="49" fillId="59" borderId="192"/>
    <xf numFmtId="173" fontId="119" fillId="60" borderId="192">
      <alignment horizontal="left" vertical="top" wrapText="1"/>
    </xf>
    <xf numFmtId="173" fontId="12" fillId="59" borderId="192">
      <alignment horizontal="centerContinuous" wrapText="1"/>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73" fillId="53" borderId="213" applyNumberFormat="0" applyFont="0" applyAlignment="0" applyProtection="0"/>
    <xf numFmtId="0" fontId="73" fillId="53" borderId="213" applyNumberFormat="0" applyFont="0" applyAlignment="0" applyProtection="0"/>
    <xf numFmtId="0" fontId="130" fillId="56" borderId="208" applyNumberFormat="0" applyAlignment="0" applyProtection="0"/>
    <xf numFmtId="0" fontId="47" fillId="56" borderId="208" applyNumberFormat="0" applyAlignment="0" applyProtection="0"/>
    <xf numFmtId="0" fontId="131" fillId="51" borderId="208" applyNumberFormat="0" applyAlignment="0" applyProtection="0"/>
    <xf numFmtId="0" fontId="135" fillId="56" borderId="209" applyNumberFormat="0" applyAlignment="0" applyProtection="0"/>
    <xf numFmtId="0" fontId="48" fillId="56" borderId="209" applyNumberFormat="0" applyAlignment="0" applyProtection="0"/>
    <xf numFmtId="0" fontId="137" fillId="51" borderId="209" applyNumberFormat="0" applyAlignment="0" applyProtection="0"/>
    <xf numFmtId="173" fontId="133" fillId="56" borderId="209" applyNumberFormat="0" applyAlignment="0" applyProtection="0"/>
    <xf numFmtId="173" fontId="133" fillId="56" borderId="209" applyNumberFormat="0" applyAlignment="0" applyProtection="0"/>
    <xf numFmtId="0" fontId="143" fillId="52" borderId="209" applyNumberFormat="0" applyAlignment="0" applyProtection="0"/>
    <xf numFmtId="0" fontId="67" fillId="52" borderId="209" applyNumberFormat="0" applyAlignment="0" applyProtection="0"/>
    <xf numFmtId="0" fontId="144" fillId="38" borderId="209" applyNumberFormat="0" applyAlignment="0" applyProtection="0"/>
    <xf numFmtId="0" fontId="44" fillId="0" borderId="211" applyNumberFormat="0" applyFill="0" applyAlignment="0" applyProtection="0"/>
    <xf numFmtId="0" fontId="122" fillId="0" borderId="211" applyNumberFormat="0" applyFill="0" applyAlignment="0" applyProtection="0"/>
    <xf numFmtId="0" fontId="145" fillId="0" borderId="211" applyNumberFormat="0" applyFill="0" applyAlignment="0" applyProtection="0"/>
    <xf numFmtId="0" fontId="146" fillId="0" borderId="211" applyNumberFormat="0" applyFill="0" applyAlignment="0" applyProtection="0"/>
    <xf numFmtId="0" fontId="10" fillId="0" borderId="211" applyNumberFormat="0" applyFill="0" applyAlignment="0" applyProtection="0"/>
    <xf numFmtId="0" fontId="10" fillId="0" borderId="211" applyNumberFormat="0" applyFill="0" applyAlignment="0" applyProtection="0"/>
    <xf numFmtId="0" fontId="147" fillId="0" borderId="210" applyNumberFormat="0" applyFill="0" applyAlignment="0" applyProtection="0"/>
    <xf numFmtId="0" fontId="12" fillId="52" borderId="213" applyNumberFormat="0" applyFont="0" applyAlignment="0" applyProtection="0"/>
    <xf numFmtId="173" fontId="162" fillId="52" borderId="209" applyNumberFormat="0" applyAlignment="0" applyProtection="0"/>
    <xf numFmtId="173" fontId="162" fillId="52" borderId="209" applyNumberFormat="0" applyAlignment="0" applyProtection="0"/>
    <xf numFmtId="173" fontId="171" fillId="53" borderId="213" applyNumberFormat="0" applyFont="0" applyAlignment="0" applyProtection="0"/>
    <xf numFmtId="173" fontId="171" fillId="53" borderId="213" applyNumberFormat="0" applyFont="0" applyAlignment="0" applyProtection="0"/>
    <xf numFmtId="0" fontId="32" fillId="53" borderId="213" applyNumberFormat="0" applyFont="0" applyAlignment="0" applyProtection="0"/>
    <xf numFmtId="0" fontId="32" fillId="53" borderId="213" applyNumberFormat="0" applyFont="0" applyAlignment="0" applyProtection="0"/>
    <xf numFmtId="0" fontId="23" fillId="53" borderId="213" applyNumberFormat="0" applyFont="0" applyAlignment="0" applyProtection="0"/>
    <xf numFmtId="0" fontId="32" fillId="53" borderId="213" applyNumberFormat="0" applyFont="0" applyAlignment="0" applyProtection="0"/>
    <xf numFmtId="0" fontId="32" fillId="53" borderId="213" applyNumberFormat="0" applyFont="0" applyAlignment="0" applyProtection="0"/>
    <xf numFmtId="0" fontId="12" fillId="53" borderId="213" applyNumberFormat="0" applyFont="0" applyAlignment="0" applyProtection="0"/>
    <xf numFmtId="173" fontId="172" fillId="56" borderId="208" applyNumberFormat="0" applyAlignment="0" applyProtection="0"/>
    <xf numFmtId="173" fontId="172" fillId="56" borderId="208" applyNumberFormat="0" applyAlignment="0" applyProtection="0"/>
    <xf numFmtId="173" fontId="103" fillId="0" borderId="212" applyNumberFormat="0" applyFill="0" applyAlignment="0" applyProtection="0"/>
    <xf numFmtId="173" fontId="10" fillId="0" borderId="211" applyNumberFormat="0" applyFill="0" applyAlignment="0" applyProtection="0"/>
    <xf numFmtId="173" fontId="103" fillId="0" borderId="212" applyNumberFormat="0" applyFill="0" applyAlignment="0" applyProtection="0"/>
    <xf numFmtId="0" fontId="35" fillId="53" borderId="213" applyNumberFormat="0" applyFont="0" applyAlignment="0" applyProtection="0"/>
    <xf numFmtId="0" fontId="47" fillId="51" borderId="208" applyNumberFormat="0" applyAlignment="0" applyProtection="0"/>
    <xf numFmtId="0" fontId="47" fillId="51" borderId="208" applyNumberFormat="0" applyAlignment="0" applyProtection="0"/>
    <xf numFmtId="0" fontId="231" fillId="51" borderId="209" applyNumberFormat="0" applyAlignment="0" applyProtection="0"/>
    <xf numFmtId="0" fontId="231" fillId="51" borderId="209" applyNumberFormat="0" applyAlignment="0" applyProtection="0"/>
    <xf numFmtId="0" fontId="231" fillId="51" borderId="209" applyNumberFormat="0" applyAlignment="0" applyProtection="0"/>
    <xf numFmtId="0" fontId="67" fillId="38" borderId="209" applyNumberFormat="0" applyAlignment="0" applyProtection="0"/>
    <xf numFmtId="0" fontId="67" fillId="38" borderId="209" applyNumberFormat="0" applyAlignment="0" applyProtection="0"/>
    <xf numFmtId="0" fontId="67" fillId="38" borderId="209" applyNumberFormat="0" applyAlignment="0" applyProtection="0"/>
    <xf numFmtId="0" fontId="44" fillId="0" borderId="210" applyNumberFormat="0" applyFill="0" applyAlignment="0" applyProtection="0"/>
    <xf numFmtId="0" fontId="44" fillId="0" borderId="210" applyNumberFormat="0" applyFill="0" applyAlignment="0" applyProtection="0"/>
    <xf numFmtId="0" fontId="10" fillId="0" borderId="211" applyNumberFormat="0" applyFill="0" applyAlignment="0" applyProtection="0"/>
    <xf numFmtId="0" fontId="12" fillId="53" borderId="213" applyNumberFormat="0" applyFont="0" applyAlignment="0" applyProtection="0"/>
    <xf numFmtId="0" fontId="12" fillId="53" borderId="213" applyNumberFormat="0" applyFont="0" applyAlignment="0" applyProtection="0"/>
    <xf numFmtId="0" fontId="47" fillId="51" borderId="208" applyNumberFormat="0" applyAlignment="0" applyProtection="0"/>
    <xf numFmtId="0" fontId="47" fillId="51" borderId="208" applyNumberFormat="0" applyAlignment="0" applyProtection="0"/>
    <xf numFmtId="0" fontId="231" fillId="51" borderId="209" applyNumberFormat="0" applyAlignment="0" applyProtection="0"/>
    <xf numFmtId="0" fontId="231" fillId="51" borderId="209" applyNumberFormat="0" applyAlignment="0" applyProtection="0"/>
    <xf numFmtId="0" fontId="231" fillId="51" borderId="209" applyNumberFormat="0" applyAlignment="0" applyProtection="0"/>
    <xf numFmtId="0" fontId="67" fillId="38" borderId="209" applyNumberFormat="0" applyAlignment="0" applyProtection="0"/>
    <xf numFmtId="0" fontId="67" fillId="38" borderId="209" applyNumberFormat="0" applyAlignment="0" applyProtection="0"/>
    <xf numFmtId="0" fontId="67" fillId="38" borderId="209" applyNumberFormat="0" applyAlignment="0" applyProtection="0"/>
    <xf numFmtId="0" fontId="44" fillId="0" borderId="210" applyNumberFormat="0" applyFill="0" applyAlignment="0" applyProtection="0"/>
    <xf numFmtId="0" fontId="44" fillId="0" borderId="210" applyNumberFormat="0" applyFill="0" applyAlignment="0" applyProtection="0"/>
    <xf numFmtId="0" fontId="12" fillId="53" borderId="213" applyNumberFormat="0" applyFont="0" applyAlignment="0" applyProtection="0"/>
    <xf numFmtId="0" fontId="12" fillId="53" borderId="213" applyNumberFormat="0" applyFont="0" applyAlignment="0" applyProtection="0"/>
    <xf numFmtId="0" fontId="32" fillId="53" borderId="213" applyNumberFormat="0" applyFont="0" applyAlignment="0" applyProtection="0"/>
    <xf numFmtId="0" fontId="16" fillId="51"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12" fillId="53" borderId="213" applyNumberFormat="0" applyFont="0" applyAlignment="0" applyProtection="0"/>
    <xf numFmtId="0" fontId="78" fillId="53" borderId="213" applyNumberFormat="0" applyFont="0" applyAlignment="0" applyProtection="0"/>
    <xf numFmtId="0" fontId="12" fillId="53" borderId="213" applyNumberFormat="0" applyFont="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165" fontId="14" fillId="0" borderId="218">
      <alignment horizontal="left"/>
    </xf>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73" fontId="119" fillId="60" borderId="215">
      <alignment horizontal="left" vertical="top" wrapText="1"/>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47" fillId="56"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0" fontId="35" fillId="53" borderId="224" applyNumberFormat="0" applyFont="0" applyAlignment="0" applyProtection="0"/>
    <xf numFmtId="0" fontId="7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4" fontId="14" fillId="0" borderId="215">
      <alignment horizontal="left"/>
    </xf>
    <xf numFmtId="165" fontId="14" fillId="0" borderId="218">
      <alignment horizontal="left"/>
    </xf>
    <xf numFmtId="164" fontId="14" fillId="0" borderId="218">
      <alignment horizontal="left"/>
    </xf>
    <xf numFmtId="0" fontId="18" fillId="38" borderId="220" applyNumberFormat="0" applyAlignment="0" applyProtection="0"/>
    <xf numFmtId="0" fontId="49" fillId="0" borderId="215"/>
    <xf numFmtId="164" fontId="14" fillId="0" borderId="218">
      <alignment horizontal="left"/>
    </xf>
    <xf numFmtId="0" fontId="16" fillId="51" borderId="219" applyNumberFormat="0" applyAlignment="0" applyProtection="0"/>
    <xf numFmtId="0" fontId="18" fillId="38" borderId="220" applyNumberFormat="0" applyAlignment="0" applyProtection="0"/>
    <xf numFmtId="0" fontId="23" fillId="53" borderId="224" applyNumberFormat="0" applyFont="0" applyAlignment="0" applyProtection="0"/>
    <xf numFmtId="165" fontId="14" fillId="0" borderId="218">
      <alignment horizontal="left"/>
    </xf>
    <xf numFmtId="0" fontId="35" fillId="53" borderId="224" applyNumberFormat="0" applyFont="0" applyAlignment="0" applyProtection="0"/>
    <xf numFmtId="0" fontId="43" fillId="0" borderId="217" applyAlignment="0">
      <alignment horizontal="left"/>
    </xf>
    <xf numFmtId="165" fontId="14" fillId="0" borderId="215">
      <alignment horizontal="left"/>
    </xf>
    <xf numFmtId="164" fontId="14" fillId="0" borderId="215">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4" fontId="14" fillId="0" borderId="218">
      <alignment horizontal="left"/>
    </xf>
    <xf numFmtId="0" fontId="17" fillId="51" borderId="220" applyNumberFormat="0" applyAlignment="0" applyProtection="0"/>
    <xf numFmtId="0" fontId="19" fillId="0" borderId="221" applyNumberFormat="0" applyFill="0" applyAlignment="0" applyProtection="0"/>
    <xf numFmtId="0" fontId="35" fillId="53" borderId="224" applyNumberFormat="0" applyFont="0" applyAlignment="0" applyProtection="0"/>
    <xf numFmtId="173" fontId="12" fillId="55" borderId="215"/>
    <xf numFmtId="173" fontId="49" fillId="59" borderId="217">
      <alignment wrapText="1"/>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73"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0" fontId="17" fillId="51" borderId="220" applyNumberFormat="0" applyAlignment="0" applyProtection="0"/>
    <xf numFmtId="0" fontId="44" fillId="0" borderId="223"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15">
      <alignment horizontal="left"/>
    </xf>
    <xf numFmtId="164" fontId="14" fillId="0" borderId="215">
      <alignment horizontal="left"/>
    </xf>
    <xf numFmtId="167" fontId="14" fillId="0" borderId="215">
      <alignment horizontal="left"/>
    </xf>
    <xf numFmtId="164" fontId="14" fillId="0" borderId="215">
      <alignment horizontal="left"/>
    </xf>
    <xf numFmtId="0" fontId="43" fillId="0" borderId="217" applyAlignment="0">
      <alignment horizontal="left"/>
    </xf>
    <xf numFmtId="0" fontId="43" fillId="0" borderId="217" applyAlignment="0">
      <alignment horizontal="left"/>
    </xf>
    <xf numFmtId="0" fontId="43" fillId="0" borderId="217" applyAlignment="0">
      <alignment horizontal="left"/>
    </xf>
    <xf numFmtId="0" fontId="43" fillId="0" borderId="217" applyAlignment="0">
      <alignment horizontal="left"/>
    </xf>
    <xf numFmtId="0" fontId="12" fillId="59" borderId="215">
      <alignment horizontal="centerContinuous" wrapText="1"/>
    </xf>
    <xf numFmtId="0" fontId="49" fillId="59" borderId="217">
      <alignment wrapText="1"/>
    </xf>
    <xf numFmtId="166" fontId="14" fillId="0" borderId="215">
      <alignment horizontal="left"/>
    </xf>
    <xf numFmtId="0" fontId="119" fillId="60" borderId="216">
      <alignment horizontal="left" vertical="top"/>
    </xf>
    <xf numFmtId="173" fontId="12" fillId="59" borderId="215">
      <alignment horizontal="centerContinuous" wrapText="1"/>
    </xf>
    <xf numFmtId="173" fontId="173" fillId="60" borderId="216">
      <alignment horizontal="left" vertical="top" wrapText="1"/>
    </xf>
    <xf numFmtId="173" fontId="49" fillId="59" borderId="217">
      <alignment wrapText="1"/>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44" fillId="0" borderId="223"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12"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7" fontId="14" fillId="0" borderId="218">
      <alignment horizontal="left"/>
    </xf>
    <xf numFmtId="164" fontId="14" fillId="0" borderId="218">
      <alignment horizontal="left"/>
    </xf>
    <xf numFmtId="0" fontId="18" fillId="38" borderId="220" applyNumberFormat="0" applyAlignment="0" applyProtection="0"/>
    <xf numFmtId="0" fontId="67" fillId="52" borderId="220" applyNumberFormat="0" applyAlignment="0" applyProtection="0"/>
    <xf numFmtId="0" fontId="35" fillId="53" borderId="224" applyNumberFormat="0" applyFont="0" applyAlignment="0" applyProtection="0"/>
    <xf numFmtId="0" fontId="44" fillId="0" borderId="222" applyNumberFormat="0" applyFill="0" applyAlignment="0" applyProtection="0"/>
    <xf numFmtId="0" fontId="35" fillId="53" borderId="224" applyNumberFormat="0" applyFont="0" applyAlignment="0" applyProtection="0"/>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7" fillId="51" borderId="220" applyNumberFormat="0" applyAlignment="0" applyProtection="0"/>
    <xf numFmtId="164" fontId="14" fillId="0" borderId="218">
      <alignment horizontal="left"/>
    </xf>
    <xf numFmtId="0" fontId="23" fillId="53" borderId="224" applyNumberFormat="0" applyFont="0" applyAlignment="0" applyProtection="0"/>
    <xf numFmtId="0" fontId="35" fillId="53" borderId="224" applyNumberFormat="0" applyFont="0" applyAlignment="0" applyProtection="0"/>
    <xf numFmtId="0" fontId="49" fillId="59" borderId="217">
      <alignment wrapText="1"/>
    </xf>
    <xf numFmtId="0" fontId="43" fillId="0" borderId="217" applyAlignment="0">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7" fontId="14" fillId="0" borderId="218">
      <alignment horizontal="left"/>
    </xf>
    <xf numFmtId="0" fontId="35" fillId="53" borderId="224" applyNumberFormat="0" applyFont="0" applyAlignment="0" applyProtection="0"/>
    <xf numFmtId="164" fontId="14" fillId="0" borderId="218">
      <alignment horizontal="left"/>
    </xf>
    <xf numFmtId="165" fontId="14" fillId="0" borderId="218">
      <alignment horizontal="left"/>
    </xf>
    <xf numFmtId="0" fontId="16" fillId="51" borderId="219" applyNumberFormat="0" applyAlignment="0" applyProtection="0"/>
    <xf numFmtId="0" fontId="17" fillId="51" borderId="220" applyNumberFormat="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7"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23" fillId="53" borderId="224" applyNumberFormat="0" applyFon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7"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67" fillId="52" borderId="220" applyNumberFormat="0" applyAlignment="0" applyProtection="0"/>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0" fontId="18" fillId="38" borderId="220" applyNumberFormat="0" applyAlignment="0" applyProtection="0"/>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4" fillId="0" borderId="223" applyNumberFormat="0" applyFill="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49" fillId="59" borderId="217">
      <alignment wrapText="1"/>
    </xf>
    <xf numFmtId="0" fontId="16" fillId="51" borderId="219" applyNumberFormat="0" applyAlignment="0" applyProtection="0"/>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4" fontId="14" fillId="0" borderId="218">
      <alignment horizontal="left"/>
    </xf>
    <xf numFmtId="0" fontId="19" fillId="0" borderId="221" applyNumberFormat="0" applyFill="0" applyAlignment="0" applyProtection="0"/>
    <xf numFmtId="164" fontId="14" fillId="0" borderId="218">
      <alignment horizontal="left"/>
    </xf>
    <xf numFmtId="164" fontId="14" fillId="0" borderId="215">
      <alignment horizontal="left"/>
    </xf>
    <xf numFmtId="0" fontId="18" fillId="38" borderId="220" applyNumberFormat="0" applyAlignment="0" applyProtection="0"/>
    <xf numFmtId="164"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165" fontId="14" fillId="0" borderId="218">
      <alignment horizontal="left"/>
    </xf>
    <xf numFmtId="0" fontId="49" fillId="59" borderId="215"/>
    <xf numFmtId="0" fontId="49" fillId="59" borderId="215"/>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17" fillId="51" borderId="220" applyNumberFormat="0" applyAlignment="0" applyProtection="0"/>
    <xf numFmtId="0" fontId="43" fillId="0" borderId="217" applyAlignment="0">
      <alignment horizontal="left"/>
    </xf>
    <xf numFmtId="0" fontId="43" fillId="0" borderId="217" applyAlignment="0">
      <alignment horizontal="left"/>
    </xf>
    <xf numFmtId="165" fontId="14" fillId="0" borderId="218">
      <alignment horizontal="left"/>
    </xf>
    <xf numFmtId="164" fontId="14" fillId="0" borderId="218">
      <alignment horizontal="left"/>
    </xf>
    <xf numFmtId="165" fontId="14" fillId="0" borderId="218">
      <alignment horizontal="left"/>
    </xf>
    <xf numFmtId="0" fontId="16" fillId="51" borderId="219" applyNumberFormat="0" applyAlignment="0" applyProtection="0"/>
    <xf numFmtId="0" fontId="67" fillId="52" borderId="220" applyNumberFormat="0" applyAlignment="0" applyProtection="0"/>
    <xf numFmtId="0" fontId="67" fillId="52"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5" fillId="59" borderId="215">
      <alignment horizontal="left"/>
    </xf>
    <xf numFmtId="0" fontId="49" fillId="59" borderId="217">
      <alignment wrapText="1"/>
    </xf>
    <xf numFmtId="0" fontId="49" fillId="59" borderId="217">
      <alignment wrapText="1"/>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23" fillId="53" borderId="224" applyNumberFormat="0" applyFont="0" applyAlignment="0" applyProtection="0"/>
    <xf numFmtId="0" fontId="35" fillId="53" borderId="224" applyNumberFormat="0" applyFont="0" applyAlignment="0" applyProtection="0"/>
    <xf numFmtId="165" fontId="14" fillId="0" borderId="218">
      <alignment horizontal="left"/>
    </xf>
    <xf numFmtId="165"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7" fillId="56"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7" fontId="14" fillId="0" borderId="215">
      <alignment horizontal="left"/>
    </xf>
    <xf numFmtId="164" fontId="14" fillId="0" borderId="218">
      <alignment horizontal="left"/>
    </xf>
    <xf numFmtId="0" fontId="16" fillId="51" borderId="219" applyNumberFormat="0" applyAlignment="0" applyProtection="0"/>
    <xf numFmtId="0" fontId="19" fillId="0" borderId="221" applyNumberFormat="0" applyFill="0" applyAlignment="0" applyProtection="0"/>
    <xf numFmtId="0" fontId="35" fillId="53" borderId="224" applyNumberFormat="0" applyFont="0" applyAlignment="0" applyProtection="0"/>
    <xf numFmtId="165" fontId="14" fillId="0" borderId="218">
      <alignment horizontal="left"/>
    </xf>
    <xf numFmtId="0" fontId="23" fillId="53" borderId="224" applyNumberFormat="0" applyFont="0" applyAlignment="0" applyProtection="0"/>
    <xf numFmtId="165" fontId="14" fillId="0" borderId="218">
      <alignment horizontal="left"/>
    </xf>
    <xf numFmtId="0" fontId="35"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16" fillId="51" borderId="219" applyNumberFormat="0" applyAlignment="0" applyProtection="0"/>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2"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6" fontId="14" fillId="0" borderId="215">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167" fontId="14" fillId="0" borderId="218">
      <alignment horizontal="left"/>
    </xf>
    <xf numFmtId="0" fontId="18" fillId="38" borderId="220" applyNumberFormat="0" applyAlignment="0" applyProtection="0"/>
    <xf numFmtId="167" fontId="14" fillId="0" borderId="218">
      <alignment horizontal="left"/>
    </xf>
    <xf numFmtId="0" fontId="23" fillId="53" borderId="224" applyNumberFormat="0" applyFont="0" applyAlignment="0" applyProtection="0"/>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0" fontId="23" fillId="53" borderId="224" applyNumberFormat="0" applyFont="0" applyAlignment="0" applyProtection="0"/>
    <xf numFmtId="164" fontId="14" fillId="0" borderId="218">
      <alignment horizontal="left"/>
    </xf>
    <xf numFmtId="0" fontId="35" fillId="53" borderId="224" applyNumberFormat="0" applyFont="0" applyAlignment="0" applyProtection="0"/>
    <xf numFmtId="0" fontId="44" fillId="0" borderId="222" applyNumberFormat="0" applyFill="0" applyAlignment="0" applyProtection="0"/>
    <xf numFmtId="165" fontId="14" fillId="0" borderId="215">
      <alignment horizontal="left"/>
    </xf>
    <xf numFmtId="165" fontId="14" fillId="0" borderId="218">
      <alignment horizontal="left"/>
    </xf>
    <xf numFmtId="164" fontId="14" fillId="0" borderId="218">
      <alignment horizontal="left"/>
    </xf>
    <xf numFmtId="0" fontId="18" fillId="38" borderId="220" applyNumberForma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7" fontId="14" fillId="0" borderId="218">
      <alignment horizontal="left"/>
    </xf>
    <xf numFmtId="0" fontId="35" fillId="53" borderId="224" applyNumberFormat="0" applyFont="0" applyAlignment="0" applyProtection="0"/>
    <xf numFmtId="167" fontId="14" fillId="0" borderId="215">
      <alignment horizontal="left"/>
    </xf>
    <xf numFmtId="164" fontId="14" fillId="0" borderId="218">
      <alignment horizontal="left"/>
    </xf>
    <xf numFmtId="165" fontId="14" fillId="0" borderId="218">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8" fillId="38" borderId="220" applyNumberFormat="0" applyAlignment="0" applyProtection="0"/>
    <xf numFmtId="0" fontId="17" fillId="51"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67" fillId="52" borderId="220" applyNumberFormat="0" applyAlignment="0" applyProtection="0"/>
    <xf numFmtId="0" fontId="18" fillId="38"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4" fillId="0" borderId="222" applyNumberFormat="0" applyFill="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167" fontId="14" fillId="0" borderId="218">
      <alignment horizontal="left"/>
    </xf>
    <xf numFmtId="167" fontId="14" fillId="0" borderId="218">
      <alignment horizontal="left"/>
    </xf>
    <xf numFmtId="164" fontId="14" fillId="0" borderId="218">
      <alignment horizontal="left"/>
    </xf>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7" fillId="51" borderId="220" applyNumberForma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12" fillId="59" borderId="215">
      <alignment horizontal="centerContinuous" wrapText="1"/>
    </xf>
    <xf numFmtId="173" fontId="12" fillId="59" borderId="215">
      <alignment horizontal="centerContinuous" wrapText="1"/>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7" fillId="51" borderId="220"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8" fillId="38" borderId="220" applyNumberFormat="0" applyAlignment="0" applyProtection="0"/>
    <xf numFmtId="0" fontId="18" fillId="38" borderId="220" applyNumberFormat="0" applyAlignment="0" applyProtection="0"/>
    <xf numFmtId="0" fontId="48" fillId="56" borderId="220" applyNumberFormat="0" applyAlignment="0" applyProtection="0"/>
    <xf numFmtId="0" fontId="17" fillId="51" borderId="220" applyNumberFormat="0" applyAlignment="0" applyProtection="0"/>
    <xf numFmtId="0" fontId="17" fillId="51" borderId="220"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5">
      <alignment horizontal="left"/>
    </xf>
    <xf numFmtId="167" fontId="14" fillId="0" borderId="215">
      <alignment horizontal="left"/>
    </xf>
    <xf numFmtId="165" fontId="14" fillId="0" borderId="215">
      <alignment horizontal="left"/>
    </xf>
    <xf numFmtId="0" fontId="23" fillId="53" borderId="224" applyNumberFormat="0" applyFont="0" applyAlignment="0" applyProtection="0"/>
    <xf numFmtId="166" fontId="14" fillId="0" borderId="215">
      <alignment horizontal="left"/>
    </xf>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8" fillId="56" borderId="220" applyNumberForma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0" fontId="17" fillId="51" borderId="220" applyNumberFormat="0" applyAlignment="0" applyProtection="0"/>
    <xf numFmtId="0" fontId="35" fillId="53" borderId="224" applyNumberFormat="0" applyFont="0" applyAlignment="0" applyProtection="0"/>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16" fillId="51" borderId="219" applyNumberFormat="0" applyAlignment="0" applyProtection="0"/>
    <xf numFmtId="0" fontId="23" fillId="53" borderId="224" applyNumberFormat="0" applyFont="0" applyAlignment="0" applyProtection="0"/>
    <xf numFmtId="0" fontId="19" fillId="0" borderId="221" applyNumberFormat="0" applyFill="0" applyAlignment="0" applyProtection="0"/>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67" fillId="52" borderId="220" applyNumberForma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164"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23" fillId="53" borderId="224" applyNumberFormat="0" applyFont="0" applyAlignment="0" applyProtection="0"/>
    <xf numFmtId="167" fontId="14" fillId="0" borderId="218">
      <alignment horizontal="left"/>
    </xf>
    <xf numFmtId="164" fontId="14" fillId="0" borderId="218">
      <alignment horizontal="left"/>
    </xf>
    <xf numFmtId="167" fontId="14" fillId="0" borderId="218">
      <alignment horizontal="left"/>
    </xf>
    <xf numFmtId="167" fontId="14" fillId="0" borderId="218">
      <alignment horizontal="left"/>
    </xf>
    <xf numFmtId="0" fontId="119" fillId="60" borderId="214">
      <alignment horizontal="left" vertical="top" wrapText="1"/>
    </xf>
    <xf numFmtId="167" fontId="14" fillId="0" borderId="218">
      <alignment horizontal="left"/>
    </xf>
    <xf numFmtId="167"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5">
      <alignment horizontal="left"/>
    </xf>
    <xf numFmtId="166" fontId="14" fillId="0" borderId="215">
      <alignment horizontal="left"/>
    </xf>
    <xf numFmtId="167" fontId="14" fillId="0" borderId="215">
      <alignment horizontal="left"/>
    </xf>
    <xf numFmtId="164" fontId="14" fillId="0" borderId="215">
      <alignment horizontal="left"/>
    </xf>
    <xf numFmtId="165" fontId="14" fillId="0" borderId="215">
      <alignment horizontal="left"/>
    </xf>
    <xf numFmtId="0" fontId="43" fillId="0" borderId="217" applyAlignment="0">
      <alignment horizontal="left"/>
    </xf>
    <xf numFmtId="0" fontId="43" fillId="0" borderId="217" applyAlignment="0">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7" fillId="56"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48" fillId="56" borderId="220" applyNumberFormat="0" applyAlignment="0" applyProtection="0"/>
    <xf numFmtId="0" fontId="17" fillId="51" borderId="220" applyNumberFormat="0" applyAlignment="0" applyProtection="0"/>
    <xf numFmtId="0" fontId="16" fillId="51" borderId="219"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7"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73" fontId="163" fillId="59" borderId="217">
      <alignment wrapText="1"/>
    </xf>
    <xf numFmtId="167" fontId="14" fillId="0" borderId="215">
      <alignment horizontal="left"/>
    </xf>
    <xf numFmtId="166" fontId="14" fillId="0" borderId="215">
      <alignment horizontal="left"/>
    </xf>
    <xf numFmtId="165" fontId="14" fillId="0" borderId="215">
      <alignment horizontal="left"/>
    </xf>
    <xf numFmtId="165" fontId="14" fillId="0" borderId="215">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8" fillId="38" borderId="220" applyNumberFormat="0" applyAlignment="0" applyProtection="0"/>
    <xf numFmtId="0" fontId="18" fillId="38" borderId="220" applyNumberFormat="0" applyAlignment="0" applyProtection="0"/>
    <xf numFmtId="0" fontId="17" fillId="51" borderId="220"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5">
      <alignment horizontal="left"/>
    </xf>
    <xf numFmtId="166" fontId="14" fillId="0" borderId="215">
      <alignment horizontal="left"/>
    </xf>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18" fillId="38" borderId="220" applyNumberFormat="0" applyAlignment="0" applyProtection="0"/>
    <xf numFmtId="0" fontId="48" fillId="56" borderId="220" applyNumberForma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47" fillId="56"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73" fontId="163" fillId="59" borderId="217">
      <alignment wrapText="1"/>
    </xf>
    <xf numFmtId="0" fontId="49" fillId="0" borderId="215"/>
    <xf numFmtId="0" fontId="35" fillId="53" borderId="224" applyNumberFormat="0" applyFont="0" applyAlignment="0" applyProtection="0"/>
    <xf numFmtId="0" fontId="48" fillId="56" borderId="220" applyNumberFormat="0" applyAlignment="0" applyProtection="0"/>
    <xf numFmtId="0" fontId="35" fillId="53" borderId="224" applyNumberFormat="0" applyFont="0" applyAlignment="0" applyProtection="0"/>
    <xf numFmtId="0" fontId="48" fillId="56" borderId="220" applyNumberForma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48" fillId="56" borderId="220" applyNumberFormat="0" applyAlignment="0" applyProtection="0"/>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73" fillId="53" borderId="224" applyNumberFormat="0" applyFont="0" applyAlignment="0" applyProtection="0"/>
    <xf numFmtId="0" fontId="130" fillId="56" borderId="219" applyNumberFormat="0" applyAlignment="0" applyProtection="0"/>
    <xf numFmtId="0" fontId="47" fillId="56" borderId="219" applyNumberFormat="0" applyAlignment="0" applyProtection="0"/>
    <xf numFmtId="0" fontId="131" fillId="51" borderId="219" applyNumberFormat="0" applyAlignment="0" applyProtection="0"/>
    <xf numFmtId="0" fontId="135" fillId="56" borderId="220" applyNumberFormat="0" applyAlignment="0" applyProtection="0"/>
    <xf numFmtId="0" fontId="48" fillId="56" borderId="220" applyNumberFormat="0" applyAlignment="0" applyProtection="0"/>
    <xf numFmtId="0" fontId="137" fillId="51" borderId="220" applyNumberFormat="0" applyAlignment="0" applyProtection="0"/>
    <xf numFmtId="173" fontId="133" fillId="56" borderId="220" applyNumberFormat="0" applyAlignment="0" applyProtection="0"/>
    <xf numFmtId="173" fontId="133" fillId="56" borderId="220" applyNumberFormat="0" applyAlignment="0" applyProtection="0"/>
    <xf numFmtId="0" fontId="143" fillId="52" borderId="220" applyNumberFormat="0" applyAlignment="0" applyProtection="0"/>
    <xf numFmtId="0" fontId="67" fillId="52" borderId="220" applyNumberFormat="0" applyAlignment="0" applyProtection="0"/>
    <xf numFmtId="0" fontId="144" fillId="38" borderId="220" applyNumberFormat="0" applyAlignment="0" applyProtection="0"/>
    <xf numFmtId="0" fontId="44" fillId="0" borderId="222" applyNumberFormat="0" applyFill="0" applyAlignment="0" applyProtection="0"/>
    <xf numFmtId="0" fontId="122" fillId="0" borderId="222" applyNumberFormat="0" applyFill="0" applyAlignment="0" applyProtection="0"/>
    <xf numFmtId="0" fontId="145" fillId="0" borderId="222" applyNumberFormat="0" applyFill="0" applyAlignment="0" applyProtection="0"/>
    <xf numFmtId="0" fontId="146" fillId="0" borderId="222" applyNumberFormat="0" applyFill="0" applyAlignment="0" applyProtection="0"/>
    <xf numFmtId="0" fontId="10" fillId="0" borderId="222" applyNumberFormat="0" applyFill="0" applyAlignment="0" applyProtection="0"/>
    <xf numFmtId="0" fontId="10" fillId="0" borderId="222" applyNumberFormat="0" applyFill="0" applyAlignment="0" applyProtection="0"/>
    <xf numFmtId="0" fontId="147" fillId="0" borderId="221" applyNumberFormat="0" applyFill="0" applyAlignment="0" applyProtection="0"/>
    <xf numFmtId="0" fontId="12" fillId="52" borderId="224" applyNumberFormat="0" applyFont="0" applyAlignment="0" applyProtection="0"/>
    <xf numFmtId="173" fontId="162" fillId="52" borderId="220" applyNumberFormat="0" applyAlignment="0" applyProtection="0"/>
    <xf numFmtId="173" fontId="162" fillId="52" borderId="220" applyNumberFormat="0" applyAlignment="0" applyProtection="0"/>
    <xf numFmtId="173" fontId="171" fillId="53" borderId="224" applyNumberFormat="0" applyFont="0" applyAlignment="0" applyProtection="0"/>
    <xf numFmtId="173" fontId="171"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23"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12" fillId="53" borderId="224" applyNumberFormat="0" applyFont="0" applyAlignment="0" applyProtection="0"/>
    <xf numFmtId="173" fontId="172" fillId="56" borderId="219" applyNumberFormat="0" applyAlignment="0" applyProtection="0"/>
    <xf numFmtId="173" fontId="172" fillId="56" borderId="219" applyNumberFormat="0" applyAlignment="0" applyProtection="0"/>
    <xf numFmtId="173" fontId="103" fillId="0" borderId="223" applyNumberFormat="0" applyFill="0" applyAlignment="0" applyProtection="0"/>
    <xf numFmtId="173" fontId="10" fillId="0" borderId="222" applyNumberFormat="0" applyFill="0" applyAlignment="0" applyProtection="0"/>
    <xf numFmtId="173" fontId="103" fillId="0" borderId="223" applyNumberFormat="0" applyFill="0" applyAlignment="0" applyProtection="0"/>
    <xf numFmtId="0" fontId="35" fillId="53" borderId="224"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0" fillId="0" borderId="222"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32" fillId="53" borderId="224" applyNumberFormat="0" applyFont="0" applyAlignment="0" applyProtection="0"/>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12" fillId="53" borderId="224" applyNumberFormat="0" applyFont="0" applyAlignment="0" applyProtection="0"/>
    <xf numFmtId="0" fontId="78" fillId="53" borderId="224" applyNumberFormat="0" applyFont="0" applyAlignment="0" applyProtection="0"/>
    <xf numFmtId="0" fontId="12" fillId="53" borderId="224" applyNumberFormat="0" applyFont="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165" fontId="14" fillId="0" borderId="230">
      <alignment horizontal="left"/>
    </xf>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73" fontId="119" fillId="60" borderId="227">
      <alignment horizontal="left" vertical="top" wrapText="1"/>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23" fillId="53" borderId="236" applyNumberFormat="0" applyFont="0" applyAlignment="0" applyProtection="0"/>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0" fontId="35" fillId="53" borderId="236" applyNumberFormat="0" applyFont="0" applyAlignment="0" applyProtection="0"/>
    <xf numFmtId="0" fontId="7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4" fontId="14" fillId="0" borderId="227">
      <alignment horizontal="left"/>
    </xf>
    <xf numFmtId="165" fontId="14" fillId="0" borderId="230">
      <alignment horizontal="left"/>
    </xf>
    <xf numFmtId="164" fontId="14" fillId="0" borderId="230">
      <alignment horizontal="left"/>
    </xf>
    <xf numFmtId="0" fontId="18" fillId="38" borderId="232" applyNumberFormat="0" applyAlignment="0" applyProtection="0"/>
    <xf numFmtId="0" fontId="49" fillId="0" borderId="227"/>
    <xf numFmtId="164" fontId="14" fillId="0" borderId="230">
      <alignment horizontal="left"/>
    </xf>
    <xf numFmtId="0" fontId="16" fillId="51" borderId="231" applyNumberFormat="0" applyAlignment="0" applyProtection="0"/>
    <xf numFmtId="0" fontId="18" fillId="38" borderId="232" applyNumberFormat="0" applyAlignment="0" applyProtection="0"/>
    <xf numFmtId="0" fontId="23" fillId="53" borderId="236" applyNumberFormat="0" applyFont="0" applyAlignment="0" applyProtection="0"/>
    <xf numFmtId="165" fontId="14" fillId="0" borderId="230">
      <alignment horizontal="left"/>
    </xf>
    <xf numFmtId="0" fontId="35" fillId="53" borderId="236" applyNumberFormat="0" applyFont="0" applyAlignment="0" applyProtection="0"/>
    <xf numFmtId="0" fontId="43" fillId="0" borderId="229" applyAlignment="0">
      <alignment horizontal="left"/>
    </xf>
    <xf numFmtId="165" fontId="14" fillId="0" borderId="227">
      <alignment horizontal="left"/>
    </xf>
    <xf numFmtId="164" fontId="14" fillId="0" borderId="227">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4" fontId="14" fillId="0" borderId="230">
      <alignment horizontal="left"/>
    </xf>
    <xf numFmtId="0" fontId="17" fillId="51" borderId="232" applyNumberFormat="0" applyAlignment="0" applyProtection="0"/>
    <xf numFmtId="0" fontId="19" fillId="0" borderId="233" applyNumberFormat="0" applyFill="0" applyAlignment="0" applyProtection="0"/>
    <xf numFmtId="0" fontId="35" fillId="53" borderId="236" applyNumberFormat="0" applyFont="0" applyAlignment="0" applyProtection="0"/>
    <xf numFmtId="173" fontId="12" fillId="55" borderId="227"/>
    <xf numFmtId="173" fontId="49" fillId="59" borderId="229">
      <alignment wrapText="1"/>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73"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18" fillId="38"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0" fontId="17" fillId="51" borderId="232" applyNumberFormat="0" applyAlignment="0" applyProtection="0"/>
    <xf numFmtId="0" fontId="44" fillId="0" borderId="235"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27">
      <alignment horizontal="left"/>
    </xf>
    <xf numFmtId="164" fontId="14" fillId="0" borderId="227">
      <alignment horizontal="left"/>
    </xf>
    <xf numFmtId="167" fontId="14" fillId="0" borderId="227">
      <alignment horizontal="left"/>
    </xf>
    <xf numFmtId="164" fontId="14" fillId="0" borderId="227">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12" fillId="59" borderId="227">
      <alignment horizontal="centerContinuous" wrapText="1"/>
    </xf>
    <xf numFmtId="0" fontId="49" fillId="59" borderId="229">
      <alignment wrapText="1"/>
    </xf>
    <xf numFmtId="166" fontId="14" fillId="0" borderId="227">
      <alignment horizontal="left"/>
    </xf>
    <xf numFmtId="0" fontId="119" fillId="60" borderId="228">
      <alignment horizontal="left" vertical="top"/>
    </xf>
    <xf numFmtId="173" fontId="12" fillId="59" borderId="227">
      <alignment horizontal="centerContinuous" wrapText="1"/>
    </xf>
    <xf numFmtId="173" fontId="173" fillId="60" borderId="228">
      <alignment horizontal="left" vertical="top" wrapText="1"/>
    </xf>
    <xf numFmtId="173" fontId="49" fillId="59" borderId="229">
      <alignment wrapText="1"/>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44" fillId="0" borderId="235"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2"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7" fontId="14" fillId="0" borderId="230">
      <alignment horizontal="left"/>
    </xf>
    <xf numFmtId="164" fontId="14" fillId="0" borderId="230">
      <alignment horizontal="left"/>
    </xf>
    <xf numFmtId="0" fontId="18" fillId="38" borderId="232" applyNumberFormat="0" applyAlignment="0" applyProtection="0"/>
    <xf numFmtId="0" fontId="67" fillId="52" borderId="232" applyNumberFormat="0" applyAlignment="0" applyProtection="0"/>
    <xf numFmtId="0" fontId="35" fillId="53" borderId="236" applyNumberFormat="0" applyFont="0" applyAlignment="0" applyProtection="0"/>
    <xf numFmtId="0" fontId="44" fillId="0" borderId="234" applyNumberFormat="0" applyFill="0" applyAlignment="0" applyProtection="0"/>
    <xf numFmtId="0" fontId="35" fillId="53" borderId="236"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7" fillId="51" borderId="232" applyNumberFormat="0" applyAlignment="0" applyProtection="0"/>
    <xf numFmtId="164" fontId="14" fillId="0" borderId="230">
      <alignment horizontal="left"/>
    </xf>
    <xf numFmtId="0" fontId="23" fillId="53" borderId="236" applyNumberFormat="0" applyFont="0" applyAlignment="0" applyProtection="0"/>
    <xf numFmtId="0" fontId="35" fillId="53" borderId="236" applyNumberFormat="0" applyFont="0" applyAlignment="0" applyProtection="0"/>
    <xf numFmtId="0" fontId="49" fillId="59" borderId="229">
      <alignment wrapText="1"/>
    </xf>
    <xf numFmtId="0" fontId="43" fillId="0" borderId="229" applyAlignment="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5" fontId="14" fillId="0" borderId="230">
      <alignment horizontal="left"/>
    </xf>
    <xf numFmtId="0" fontId="23" fillId="53" borderId="236" applyNumberFormat="0" applyFont="0" applyAlignment="0" applyProtection="0"/>
    <xf numFmtId="165" fontId="14" fillId="0" borderId="230">
      <alignment horizontal="left"/>
    </xf>
    <xf numFmtId="0" fontId="73" fillId="53" borderId="224"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7" fontId="14" fillId="0" borderId="230">
      <alignment horizontal="left"/>
    </xf>
    <xf numFmtId="0" fontId="35" fillId="53" borderId="236" applyNumberFormat="0" applyFont="0" applyAlignment="0" applyProtection="0"/>
    <xf numFmtId="164" fontId="14" fillId="0" borderId="230">
      <alignment horizontal="left"/>
    </xf>
    <xf numFmtId="165" fontId="14" fillId="0" borderId="230">
      <alignment horizontal="left"/>
    </xf>
    <xf numFmtId="0" fontId="16" fillId="51" borderId="231" applyNumberFormat="0" applyAlignment="0" applyProtection="0"/>
    <xf numFmtId="0" fontId="17" fillId="51" borderId="232" applyNumberFormat="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7"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19" applyNumberFormat="0" applyAlignment="0" applyProtection="0"/>
    <xf numFmtId="0" fontId="16" fillId="51" borderId="219" applyNumberFormat="0" applyAlignment="0" applyProtection="0"/>
    <xf numFmtId="0" fontId="48" fillId="56" borderId="220" applyNumberFormat="0" applyAlignment="0" applyProtection="0"/>
    <xf numFmtId="0" fontId="17" fillId="51" borderId="220" applyNumberFormat="0" applyAlignment="0" applyProtection="0"/>
    <xf numFmtId="0" fontId="23" fillId="53" borderId="236" applyNumberFormat="0" applyFon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44" fillId="0" borderId="222" applyNumberFormat="0" applyFill="0" applyAlignment="0" applyProtection="0"/>
    <xf numFmtId="0" fontId="44" fillId="0" borderId="222" applyNumberFormat="0" applyFill="0" applyAlignment="0" applyProtection="0"/>
    <xf numFmtId="0" fontId="19" fillId="0" borderId="221" applyNumberFormat="0" applyFill="0" applyAlignment="0" applyProtection="0"/>
    <xf numFmtId="0" fontId="12"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7" fontId="14" fillId="0" borderId="230">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67" fillId="52" borderId="232" applyNumberFormat="0" applyAlignment="0" applyProtection="0"/>
    <xf numFmtId="0" fontId="47" fillId="56" borderId="219" applyNumberFormat="0" applyAlignment="0" applyProtection="0"/>
    <xf numFmtId="0" fontId="48" fillId="56" borderId="220" applyNumberFormat="0" applyAlignment="0" applyProtection="0"/>
    <xf numFmtId="0" fontId="44" fillId="0" borderId="222" applyNumberFormat="0" applyFill="0" applyAlignment="0" applyProtection="0"/>
    <xf numFmtId="0" fontId="12" fillId="53" borderId="224" applyNumberFormat="0" applyFont="0" applyAlignment="0" applyProtection="0"/>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0" fontId="18" fillId="38" borderId="232" applyNumberFormat="0" applyAlignment="0" applyProtection="0"/>
    <xf numFmtId="0" fontId="35" fillId="53" borderId="224" applyNumberFormat="0" applyFont="0" applyAlignment="0" applyProtection="0"/>
    <xf numFmtId="0" fontId="23" fillId="53" borderId="224"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4" fillId="0" borderId="235" applyNumberFormat="0" applyFill="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49" fillId="59" borderId="229">
      <alignment wrapText="1"/>
    </xf>
    <xf numFmtId="0" fontId="16" fillId="51" borderId="231" applyNumberFormat="0" applyAlignment="0" applyProtection="0"/>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4" fontId="14" fillId="0" borderId="230">
      <alignment horizontal="left"/>
    </xf>
    <xf numFmtId="0" fontId="19" fillId="0" borderId="233" applyNumberFormat="0" applyFill="0" applyAlignment="0" applyProtection="0"/>
    <xf numFmtId="164" fontId="14" fillId="0" borderId="230">
      <alignment horizontal="left"/>
    </xf>
    <xf numFmtId="164" fontId="14" fillId="0" borderId="227">
      <alignment horizontal="left"/>
    </xf>
    <xf numFmtId="0" fontId="18" fillId="38" borderId="232" applyNumberFormat="0" applyAlignment="0" applyProtection="0"/>
    <xf numFmtId="164" fontId="14" fillId="0" borderId="230">
      <alignment horizontal="left"/>
    </xf>
    <xf numFmtId="0" fontId="23" fillId="53" borderId="236" applyNumberFormat="0" applyFont="0" applyAlignment="0" applyProtection="0"/>
    <xf numFmtId="49" fontId="189" fillId="69" borderId="225">
      <alignment horizontal="center" vertical="center" wrapText="1"/>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165"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0" fontId="73" fillId="53" borderId="224" applyNumberFormat="0" applyFont="0" applyAlignment="0" applyProtection="0"/>
    <xf numFmtId="165" fontId="14" fillId="0" borderId="230">
      <alignment horizontal="left"/>
    </xf>
    <xf numFmtId="0" fontId="49" fillId="59" borderId="227"/>
    <xf numFmtId="0" fontId="49" fillId="59" borderId="227"/>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130" fillId="56" borderId="219" applyNumberFormat="0" applyAlignment="0" applyProtection="0"/>
    <xf numFmtId="0" fontId="47" fillId="56" borderId="219" applyNumberFormat="0" applyAlignment="0" applyProtection="0"/>
    <xf numFmtId="0" fontId="131" fillId="51" borderId="219" applyNumberFormat="0" applyAlignment="0" applyProtection="0"/>
    <xf numFmtId="0" fontId="135" fillId="56" borderId="220" applyNumberFormat="0" applyAlignment="0" applyProtection="0"/>
    <xf numFmtId="0" fontId="48" fillId="56" borderId="220" applyNumberFormat="0" applyAlignment="0" applyProtection="0"/>
    <xf numFmtId="0" fontId="17" fillId="51" borderId="232" applyNumberFormat="0" applyAlignment="0" applyProtection="0"/>
    <xf numFmtId="0" fontId="137" fillId="51" borderId="220" applyNumberFormat="0" applyAlignment="0" applyProtection="0"/>
    <xf numFmtId="0" fontId="43" fillId="0" borderId="229" applyAlignment="0">
      <alignment horizontal="left"/>
    </xf>
    <xf numFmtId="173" fontId="133" fillId="56" borderId="220" applyNumberFormat="0" applyAlignment="0" applyProtection="0"/>
    <xf numFmtId="0" fontId="43" fillId="0" borderId="229" applyAlignment="0">
      <alignment horizontal="left"/>
    </xf>
    <xf numFmtId="173" fontId="133" fillId="56" borderId="220" applyNumberFormat="0" applyAlignment="0" applyProtection="0"/>
    <xf numFmtId="165" fontId="14" fillId="0" borderId="230">
      <alignment horizontal="left"/>
    </xf>
    <xf numFmtId="164" fontId="14" fillId="0" borderId="230">
      <alignment horizontal="left"/>
    </xf>
    <xf numFmtId="165" fontId="14" fillId="0" borderId="230">
      <alignment horizontal="left"/>
    </xf>
    <xf numFmtId="0" fontId="16" fillId="51" borderId="231" applyNumberFormat="0" applyAlignment="0" applyProtection="0"/>
    <xf numFmtId="0" fontId="67" fillId="52" borderId="232" applyNumberFormat="0" applyAlignment="0" applyProtection="0"/>
    <xf numFmtId="0" fontId="67" fillId="52"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5" fillId="59" borderId="227">
      <alignment horizontal="left"/>
    </xf>
    <xf numFmtId="0" fontId="49" fillId="59" borderId="229">
      <alignment wrapText="1"/>
    </xf>
    <xf numFmtId="0" fontId="49" fillId="59" borderId="229">
      <alignment wrapText="1"/>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23" fillId="53" borderId="236" applyNumberFormat="0" applyFont="0" applyAlignment="0" applyProtection="0"/>
    <xf numFmtId="0" fontId="35" fillId="53" borderId="236" applyNumberFormat="0" applyFont="0" applyAlignment="0" applyProtection="0"/>
    <xf numFmtId="165" fontId="14" fillId="0" borderId="230">
      <alignment horizontal="left"/>
    </xf>
    <xf numFmtId="165" fontId="14" fillId="0" borderId="230">
      <alignment horizontal="left"/>
    </xf>
    <xf numFmtId="164" fontId="14" fillId="0" borderId="230">
      <alignment horizontal="left"/>
    </xf>
    <xf numFmtId="0" fontId="143" fillId="52" borderId="220" applyNumberFormat="0" applyAlignment="0" applyProtection="0"/>
    <xf numFmtId="0" fontId="67" fillId="52" borderId="220" applyNumberFormat="0" applyAlignment="0" applyProtection="0"/>
    <xf numFmtId="0" fontId="144" fillId="38" borderId="220" applyNumberFormat="0" applyAlignment="0" applyProtection="0"/>
    <xf numFmtId="0" fontId="44" fillId="0" borderId="222" applyNumberFormat="0" applyFill="0" applyAlignment="0" applyProtection="0"/>
    <xf numFmtId="0" fontId="122" fillId="0" borderId="222" applyNumberFormat="0" applyFill="0" applyAlignment="0" applyProtection="0"/>
    <xf numFmtId="0" fontId="145" fillId="0" borderId="222" applyNumberFormat="0" applyFill="0" applyAlignment="0" applyProtection="0"/>
    <xf numFmtId="0" fontId="146" fillId="0" borderId="222" applyNumberFormat="0" applyFill="0" applyAlignment="0" applyProtection="0"/>
    <xf numFmtId="0" fontId="10" fillId="0" borderId="222" applyNumberFormat="0" applyFill="0" applyAlignment="0" applyProtection="0"/>
    <xf numFmtId="0" fontId="10" fillId="0" borderId="222" applyNumberFormat="0" applyFill="0" applyAlignment="0" applyProtection="0"/>
    <xf numFmtId="0" fontId="147" fillId="0" borderId="221" applyNumberFormat="0" applyFill="0" applyAlignment="0" applyProtection="0"/>
    <xf numFmtId="0" fontId="12" fillId="52" borderId="224" applyNumberFormat="0" applyFont="0" applyAlignment="0" applyProtection="0"/>
    <xf numFmtId="173" fontId="162" fillId="52" borderId="220" applyNumberFormat="0" applyAlignment="0" applyProtection="0"/>
    <xf numFmtId="173" fontId="162" fillId="52" borderId="220" applyNumberFormat="0" applyAlignment="0" applyProtection="0"/>
    <xf numFmtId="173" fontId="171" fillId="53" borderId="224" applyNumberFormat="0" applyFont="0" applyAlignment="0" applyProtection="0"/>
    <xf numFmtId="173" fontId="171"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23"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12" fillId="53" borderId="224" applyNumberFormat="0" applyFont="0" applyAlignment="0" applyProtection="0"/>
    <xf numFmtId="173" fontId="172" fillId="56" borderId="219" applyNumberFormat="0" applyAlignment="0" applyProtection="0"/>
    <xf numFmtId="173" fontId="172" fillId="56" borderId="219" applyNumberForma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7" fillId="56"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7" fontId="14" fillId="0" borderId="227">
      <alignment horizontal="left"/>
    </xf>
    <xf numFmtId="164" fontId="14" fillId="0" borderId="230">
      <alignment horizontal="left"/>
    </xf>
    <xf numFmtId="0" fontId="16" fillId="51" borderId="231" applyNumberFormat="0" applyAlignment="0" applyProtection="0"/>
    <xf numFmtId="0" fontId="19" fillId="0" borderId="233" applyNumberFormat="0" applyFill="0" applyAlignment="0" applyProtection="0"/>
    <xf numFmtId="0" fontId="35" fillId="53" borderId="236" applyNumberFormat="0" applyFont="0" applyAlignment="0" applyProtection="0"/>
    <xf numFmtId="165" fontId="14" fillId="0" borderId="230">
      <alignment horizontal="left"/>
    </xf>
    <xf numFmtId="0" fontId="23" fillId="53" borderId="236" applyNumberFormat="0" applyFont="0" applyAlignment="0" applyProtection="0"/>
    <xf numFmtId="165" fontId="14" fillId="0" borderId="230">
      <alignment horizontal="left"/>
    </xf>
    <xf numFmtId="0" fontId="35" fillId="53" borderId="236"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03" fillId="0" borderId="223" applyNumberFormat="0" applyFill="0" applyAlignment="0" applyProtection="0"/>
    <xf numFmtId="173" fontId="10" fillId="0" borderId="222" applyNumberFormat="0" applyFill="0" applyAlignment="0" applyProtection="0"/>
    <xf numFmtId="173" fontId="103" fillId="0" borderId="223" applyNumberFormat="0" applyFill="0" applyAlignment="0" applyProtection="0"/>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16" fillId="51" borderId="231" applyNumberFormat="0" applyAlignment="0" applyProtection="0"/>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2"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6" fontId="14" fillId="0" borderId="227">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23" fillId="53" borderId="236" applyNumberFormat="0" applyFont="0" applyAlignment="0" applyProtection="0"/>
    <xf numFmtId="165" fontId="14" fillId="0" borderId="230">
      <alignment horizontal="left"/>
    </xf>
    <xf numFmtId="167" fontId="14" fillId="0" borderId="230">
      <alignment horizontal="left"/>
    </xf>
    <xf numFmtId="167" fontId="14" fillId="0" borderId="230">
      <alignment horizontal="left"/>
    </xf>
    <xf numFmtId="0" fontId="18" fillId="38" borderId="232" applyNumberFormat="0" applyAlignment="0" applyProtection="0"/>
    <xf numFmtId="0" fontId="35" fillId="53" borderId="224" applyNumberFormat="0" applyFont="0" applyAlignment="0" applyProtection="0"/>
    <xf numFmtId="167" fontId="14" fillId="0" borderId="230">
      <alignment horizontal="left"/>
    </xf>
    <xf numFmtId="0" fontId="23" fillId="53" borderId="236" applyNumberFormat="0" applyFont="0" applyAlignment="0" applyProtection="0"/>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0" fontId="23" fillId="53" borderId="236" applyNumberFormat="0" applyFont="0" applyAlignment="0" applyProtection="0"/>
    <xf numFmtId="164" fontId="14" fillId="0" borderId="230">
      <alignment horizontal="left"/>
    </xf>
    <xf numFmtId="0" fontId="35" fillId="53" borderId="236" applyNumberFormat="0" applyFont="0" applyAlignment="0" applyProtection="0"/>
    <xf numFmtId="0" fontId="44" fillId="0" borderId="234" applyNumberFormat="0" applyFill="0" applyAlignment="0" applyProtection="0"/>
    <xf numFmtId="165" fontId="14" fillId="0" borderId="227">
      <alignment horizontal="left"/>
    </xf>
    <xf numFmtId="165" fontId="14" fillId="0" borderId="230">
      <alignment horizontal="left"/>
    </xf>
    <xf numFmtId="164" fontId="14" fillId="0" borderId="230">
      <alignment horizontal="left"/>
    </xf>
    <xf numFmtId="0" fontId="18" fillId="38" borderId="232" applyNumberForma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7" fontId="14" fillId="0" borderId="230">
      <alignment horizontal="left"/>
    </xf>
    <xf numFmtId="0" fontId="35" fillId="53" borderId="236" applyNumberFormat="0" applyFont="0" applyAlignment="0" applyProtection="0"/>
    <xf numFmtId="167" fontId="14" fillId="0" borderId="227">
      <alignment horizontal="left"/>
    </xf>
    <xf numFmtId="164" fontId="14" fillId="0" borderId="230">
      <alignment horizontal="left"/>
    </xf>
    <xf numFmtId="165" fontId="14" fillId="0" borderId="23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8" fillId="38" borderId="232" applyNumberFormat="0" applyAlignment="0" applyProtection="0"/>
    <xf numFmtId="0" fontId="17" fillId="51"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67" fillId="52" borderId="232" applyNumberFormat="0" applyAlignment="0" applyProtection="0"/>
    <xf numFmtId="0" fontId="18" fillId="38"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4" fillId="0" borderId="234" applyNumberFormat="0" applyFill="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167" fontId="14" fillId="0" borderId="230">
      <alignment horizontal="left"/>
    </xf>
    <xf numFmtId="167" fontId="14" fillId="0" borderId="230">
      <alignment horizontal="left"/>
    </xf>
    <xf numFmtId="164" fontId="14" fillId="0" borderId="230">
      <alignment horizontal="left"/>
    </xf>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7" fillId="51" borderId="232" applyNumberForma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12" fillId="59" borderId="227">
      <alignment horizontal="centerContinuous" wrapText="1"/>
    </xf>
    <xf numFmtId="173" fontId="12" fillId="59" borderId="227">
      <alignment horizontal="centerContinuous" wrapText="1"/>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7" fillId="51" borderId="232"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8" fillId="38" borderId="232" applyNumberFormat="0" applyAlignment="0" applyProtection="0"/>
    <xf numFmtId="0" fontId="18" fillId="38" borderId="232" applyNumberFormat="0" applyAlignment="0" applyProtection="0"/>
    <xf numFmtId="0" fontId="48" fillId="56" borderId="232" applyNumberFormat="0" applyAlignment="0" applyProtection="0"/>
    <xf numFmtId="0" fontId="17" fillId="51" borderId="232" applyNumberFormat="0" applyAlignment="0" applyProtection="0"/>
    <xf numFmtId="0" fontId="17" fillId="51" borderId="232"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27">
      <alignment horizontal="left"/>
    </xf>
    <xf numFmtId="167" fontId="14" fillId="0" borderId="227">
      <alignment horizontal="left"/>
    </xf>
    <xf numFmtId="165" fontId="14" fillId="0" borderId="227">
      <alignment horizontal="left"/>
    </xf>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23" fillId="53" borderId="236" applyNumberFormat="0" applyFon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0" fillId="0" borderId="222"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166" fontId="14" fillId="0" borderId="227">
      <alignment horizontal="left"/>
    </xf>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48" fillId="56" borderId="232" applyNumberFormat="0" applyAlignment="0" applyProtection="0"/>
    <xf numFmtId="0" fontId="231" fillId="51" borderId="220" applyNumberFormat="0" applyAlignment="0" applyProtection="0"/>
    <xf numFmtId="165" fontId="14" fillId="0" borderId="230">
      <alignment horizontal="left"/>
    </xf>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32" fillId="53" borderId="224"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0" fontId="17" fillId="51" borderId="232" applyNumberFormat="0" applyAlignment="0" applyProtection="0"/>
    <xf numFmtId="0" fontId="35" fillId="53" borderId="236" applyNumberFormat="0" applyFont="0" applyAlignment="0" applyProtection="0"/>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16" fillId="51" borderId="231" applyNumberFormat="0" applyAlignment="0" applyProtection="0"/>
    <xf numFmtId="0" fontId="23" fillId="53" borderId="236" applyNumberFormat="0" applyFont="0" applyAlignment="0" applyProtection="0"/>
    <xf numFmtId="0" fontId="19" fillId="0" borderId="233" applyNumberFormat="0" applyFill="0" applyAlignment="0" applyProtection="0"/>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67" fillId="52" borderId="232" applyNumberForma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164" fontId="14" fillId="0" borderId="230">
      <alignment horizontal="left"/>
    </xf>
    <xf numFmtId="164" fontId="14" fillId="0" borderId="230">
      <alignment horizontal="left"/>
    </xf>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23" fillId="53" borderId="236" applyNumberFormat="0" applyFont="0" applyAlignment="0" applyProtection="0"/>
    <xf numFmtId="167" fontId="14" fillId="0" borderId="230">
      <alignment horizontal="left"/>
    </xf>
    <xf numFmtId="164" fontId="14" fillId="0" borderId="230">
      <alignment horizontal="left"/>
    </xf>
    <xf numFmtId="0" fontId="12" fillId="53" borderId="224" applyNumberFormat="0" applyFont="0" applyAlignment="0" applyProtection="0"/>
    <xf numFmtId="167" fontId="14" fillId="0" borderId="230">
      <alignment horizontal="left"/>
    </xf>
    <xf numFmtId="167" fontId="14" fillId="0" borderId="230">
      <alignment horizontal="left"/>
    </xf>
    <xf numFmtId="0" fontId="119" fillId="60" borderId="226">
      <alignment horizontal="left" vertical="top" wrapText="1"/>
    </xf>
    <xf numFmtId="0" fontId="78" fillId="53" borderId="224" applyNumberFormat="0" applyFont="0" applyAlignment="0" applyProtection="0"/>
    <xf numFmtId="0" fontId="12" fillId="53" borderId="224" applyNumberFormat="0" applyFont="0" applyAlignment="0" applyProtection="0"/>
    <xf numFmtId="167" fontId="14" fillId="0" borderId="230">
      <alignment horizontal="left"/>
    </xf>
    <xf numFmtId="167"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27">
      <alignment horizontal="left"/>
    </xf>
    <xf numFmtId="166" fontId="14" fillId="0" borderId="227">
      <alignment horizontal="left"/>
    </xf>
    <xf numFmtId="167" fontId="14" fillId="0" borderId="227">
      <alignment horizontal="left"/>
    </xf>
    <xf numFmtId="164" fontId="14" fillId="0" borderId="227">
      <alignment horizontal="left"/>
    </xf>
    <xf numFmtId="165" fontId="14" fillId="0" borderId="227">
      <alignment horizontal="left"/>
    </xf>
    <xf numFmtId="0" fontId="43" fillId="0" borderId="229" applyAlignment="0">
      <alignment horizontal="left"/>
    </xf>
    <xf numFmtId="0" fontId="43" fillId="0" borderId="229" applyAlignment="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7" fillId="56"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48" fillId="56" borderId="232" applyNumberFormat="0" applyAlignment="0" applyProtection="0"/>
    <xf numFmtId="0" fontId="17" fillId="51" borderId="232" applyNumberFormat="0" applyAlignment="0" applyProtection="0"/>
    <xf numFmtId="0" fontId="16" fillId="51" borderId="231"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7"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63" fillId="59" borderId="229">
      <alignment wrapText="1"/>
    </xf>
    <xf numFmtId="167" fontId="14" fillId="0" borderId="227">
      <alignment horizontal="left"/>
    </xf>
    <xf numFmtId="166" fontId="14" fillId="0" borderId="227">
      <alignment horizontal="left"/>
    </xf>
    <xf numFmtId="165" fontId="14" fillId="0" borderId="227">
      <alignment horizontal="left"/>
    </xf>
    <xf numFmtId="165" fontId="14" fillId="0" borderId="227">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8" fillId="38" borderId="232" applyNumberFormat="0" applyAlignment="0" applyProtection="0"/>
    <xf numFmtId="0" fontId="18" fillId="38" borderId="232" applyNumberFormat="0" applyAlignment="0" applyProtection="0"/>
    <xf numFmtId="0" fontId="17" fillId="51" borderId="232"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27">
      <alignment horizontal="left"/>
    </xf>
    <xf numFmtId="166" fontId="14" fillId="0" borderId="227">
      <alignment horizontal="left"/>
    </xf>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18" fillId="38" borderId="232" applyNumberFormat="0" applyAlignment="0" applyProtection="0"/>
    <xf numFmtId="0" fontId="48" fillId="56" borderId="232" applyNumberForma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47" fillId="56"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63" fillId="59" borderId="229">
      <alignment wrapText="1"/>
    </xf>
    <xf numFmtId="0" fontId="49" fillId="0" borderId="227"/>
    <xf numFmtId="0" fontId="35" fillId="53" borderId="236" applyNumberFormat="0" applyFont="0" applyAlignment="0" applyProtection="0"/>
    <xf numFmtId="0" fontId="48" fillId="56" borderId="232" applyNumberFormat="0" applyAlignment="0" applyProtection="0"/>
    <xf numFmtId="0" fontId="35" fillId="53" borderId="236" applyNumberFormat="0" applyFont="0" applyAlignment="0" applyProtection="0"/>
    <xf numFmtId="0" fontId="48" fillId="56" borderId="232" applyNumberForma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48" fillId="56" borderId="232" applyNumberFormat="0" applyAlignment="0" applyProtection="0"/>
    <xf numFmtId="165" fontId="14" fillId="0" borderId="215">
      <alignment horizontal="left"/>
    </xf>
    <xf numFmtId="165" fontId="14" fillId="0" borderId="215">
      <alignment horizontal="left"/>
    </xf>
    <xf numFmtId="165" fontId="14" fillId="0" borderId="215">
      <alignment horizontal="left"/>
    </xf>
    <xf numFmtId="166" fontId="14" fillId="0" borderId="215">
      <alignment horizontal="left"/>
    </xf>
    <xf numFmtId="166" fontId="14" fillId="0" borderId="215">
      <alignment horizontal="left"/>
    </xf>
    <xf numFmtId="166" fontId="14" fillId="0" borderId="215">
      <alignment horizontal="left"/>
    </xf>
    <xf numFmtId="167" fontId="14" fillId="0" borderId="215">
      <alignment horizontal="left"/>
    </xf>
    <xf numFmtId="167" fontId="14" fillId="0" borderId="215">
      <alignment horizontal="left"/>
    </xf>
    <xf numFmtId="167" fontId="14" fillId="0" borderId="215">
      <alignment horizontal="left"/>
    </xf>
    <xf numFmtId="164" fontId="14" fillId="0" borderId="215">
      <alignment horizontal="left"/>
    </xf>
    <xf numFmtId="164" fontId="14" fillId="0" borderId="215">
      <alignment horizontal="left"/>
    </xf>
    <xf numFmtId="164" fontId="14" fillId="0" borderId="215">
      <alignment horizontal="left"/>
    </xf>
    <xf numFmtId="165" fontId="14" fillId="0" borderId="215">
      <alignment horizontal="left"/>
    </xf>
    <xf numFmtId="165" fontId="14" fillId="0" borderId="215">
      <alignment horizontal="left"/>
    </xf>
    <xf numFmtId="165" fontId="14" fillId="0" borderId="215">
      <alignment horizontal="left"/>
    </xf>
    <xf numFmtId="166" fontId="14" fillId="0" borderId="215">
      <alignment horizontal="left"/>
    </xf>
    <xf numFmtId="166" fontId="14" fillId="0" borderId="215">
      <alignment horizontal="left"/>
    </xf>
    <xf numFmtId="166" fontId="14" fillId="0" borderId="215">
      <alignment horizontal="left"/>
    </xf>
    <xf numFmtId="167" fontId="14" fillId="0" borderId="215">
      <alignment horizontal="left"/>
    </xf>
    <xf numFmtId="167" fontId="14" fillId="0" borderId="215">
      <alignment horizontal="left"/>
    </xf>
    <xf numFmtId="167" fontId="14" fillId="0" borderId="215">
      <alignment horizontal="left"/>
    </xf>
    <xf numFmtId="164" fontId="14" fillId="0" borderId="215">
      <alignment horizontal="left"/>
    </xf>
    <xf numFmtId="164" fontId="14" fillId="0" borderId="215">
      <alignment horizontal="left"/>
    </xf>
    <xf numFmtId="164" fontId="14" fillId="0" borderId="215">
      <alignment horizontal="left"/>
    </xf>
    <xf numFmtId="0" fontId="49" fillId="0" borderId="215"/>
    <xf numFmtId="0" fontId="45" fillId="59" borderId="215">
      <alignment horizontal="left"/>
    </xf>
    <xf numFmtId="0" fontId="12" fillId="59" borderId="215">
      <alignment horizontal="centerContinuous" wrapText="1"/>
    </xf>
    <xf numFmtId="0" fontId="49" fillId="59" borderId="215"/>
    <xf numFmtId="165" fontId="14" fillId="0" borderId="215">
      <alignment horizontal="left"/>
    </xf>
    <xf numFmtId="166" fontId="14" fillId="0" borderId="215">
      <alignment horizontal="left"/>
    </xf>
    <xf numFmtId="167" fontId="14" fillId="0" borderId="215">
      <alignment horizontal="left"/>
    </xf>
    <xf numFmtId="164" fontId="14" fillId="0" borderId="215">
      <alignment horizontal="left"/>
    </xf>
    <xf numFmtId="0" fontId="49" fillId="0" borderId="215"/>
    <xf numFmtId="173" fontId="12" fillId="55" borderId="215"/>
    <xf numFmtId="173" fontId="12" fillId="59" borderId="215">
      <alignment horizontal="centerContinuous" wrapText="1"/>
    </xf>
    <xf numFmtId="0" fontId="12" fillId="59" borderId="215">
      <alignment horizontal="centerContinuous" wrapText="1"/>
    </xf>
    <xf numFmtId="0" fontId="49" fillId="59" borderId="215"/>
    <xf numFmtId="173" fontId="119" fillId="60" borderId="215">
      <alignment horizontal="left" vertical="top" wrapText="1"/>
    </xf>
    <xf numFmtId="173" fontId="12" fillId="59" borderId="215">
      <alignment horizontal="centerContinuous" wrapText="1"/>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73" fillId="53" borderId="236" applyNumberFormat="0" applyFont="0" applyAlignment="0" applyProtection="0"/>
    <xf numFmtId="0" fontId="130" fillId="56" borderId="231" applyNumberFormat="0" applyAlignment="0" applyProtection="0"/>
    <xf numFmtId="0" fontId="47" fillId="56" borderId="231" applyNumberFormat="0" applyAlignment="0" applyProtection="0"/>
    <xf numFmtId="0" fontId="131" fillId="51" borderId="231" applyNumberFormat="0" applyAlignment="0" applyProtection="0"/>
    <xf numFmtId="0" fontId="135" fillId="56" borderId="232" applyNumberFormat="0" applyAlignment="0" applyProtection="0"/>
    <xf numFmtId="0" fontId="48" fillId="56" borderId="232" applyNumberFormat="0" applyAlignment="0" applyProtection="0"/>
    <xf numFmtId="0" fontId="137" fillId="51" borderId="232" applyNumberFormat="0" applyAlignment="0" applyProtection="0"/>
    <xf numFmtId="173" fontId="133" fillId="56" borderId="232" applyNumberFormat="0" applyAlignment="0" applyProtection="0"/>
    <xf numFmtId="173" fontId="133" fillId="56" borderId="232" applyNumberFormat="0" applyAlignment="0" applyProtection="0"/>
    <xf numFmtId="0" fontId="143" fillId="52" borderId="232" applyNumberFormat="0" applyAlignment="0" applyProtection="0"/>
    <xf numFmtId="0" fontId="67" fillId="52" borderId="232" applyNumberFormat="0" applyAlignment="0" applyProtection="0"/>
    <xf numFmtId="0" fontId="144" fillId="38" borderId="232" applyNumberFormat="0" applyAlignment="0" applyProtection="0"/>
    <xf numFmtId="0" fontId="44" fillId="0" borderId="234" applyNumberFormat="0" applyFill="0" applyAlignment="0" applyProtection="0"/>
    <xf numFmtId="0" fontId="122" fillId="0" borderId="234" applyNumberFormat="0" applyFill="0" applyAlignment="0" applyProtection="0"/>
    <xf numFmtId="0" fontId="145" fillId="0" borderId="234" applyNumberFormat="0" applyFill="0" applyAlignment="0" applyProtection="0"/>
    <xf numFmtId="0" fontId="146" fillId="0" borderId="234" applyNumberFormat="0" applyFill="0" applyAlignment="0" applyProtection="0"/>
    <xf numFmtId="0" fontId="10" fillId="0" borderId="234" applyNumberFormat="0" applyFill="0" applyAlignment="0" applyProtection="0"/>
    <xf numFmtId="0" fontId="10" fillId="0" borderId="234" applyNumberFormat="0" applyFill="0" applyAlignment="0" applyProtection="0"/>
    <xf numFmtId="0" fontId="147" fillId="0" borderId="233" applyNumberFormat="0" applyFill="0" applyAlignment="0" applyProtection="0"/>
    <xf numFmtId="0" fontId="12" fillId="52" borderId="236" applyNumberFormat="0" applyFont="0" applyAlignment="0" applyProtection="0"/>
    <xf numFmtId="173" fontId="162" fillId="52" borderId="232" applyNumberFormat="0" applyAlignment="0" applyProtection="0"/>
    <xf numFmtId="173" fontId="162" fillId="52" borderId="232" applyNumberFormat="0" applyAlignment="0" applyProtection="0"/>
    <xf numFmtId="173" fontId="171" fillId="53" borderId="236" applyNumberFormat="0" applyFont="0" applyAlignment="0" applyProtection="0"/>
    <xf numFmtId="173" fontId="171"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23"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12" fillId="53" borderId="236" applyNumberFormat="0" applyFont="0" applyAlignment="0" applyProtection="0"/>
    <xf numFmtId="173" fontId="172" fillId="56" borderId="231" applyNumberFormat="0" applyAlignment="0" applyProtection="0"/>
    <xf numFmtId="173" fontId="172" fillId="56" borderId="231" applyNumberFormat="0" applyAlignment="0" applyProtection="0"/>
    <xf numFmtId="173" fontId="103" fillId="0" borderId="235" applyNumberFormat="0" applyFill="0" applyAlignment="0" applyProtection="0"/>
    <xf numFmtId="173" fontId="10" fillId="0" borderId="234" applyNumberFormat="0" applyFill="0" applyAlignment="0" applyProtection="0"/>
    <xf numFmtId="173" fontId="103" fillId="0" borderId="235" applyNumberFormat="0" applyFill="0" applyAlignment="0" applyProtection="0"/>
    <xf numFmtId="0" fontId="35" fillId="53" borderId="236"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0" fillId="0" borderId="234"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32" fillId="53" borderId="236" applyNumberFormat="0" applyFont="0" applyAlignment="0" applyProtection="0"/>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2" fillId="53" borderId="236" applyNumberFormat="0" applyFont="0" applyAlignment="0" applyProtection="0"/>
    <xf numFmtId="0" fontId="78" fillId="53" borderId="236" applyNumberFormat="0" applyFont="0" applyAlignment="0" applyProtection="0"/>
    <xf numFmtId="0" fontId="12" fillId="53" borderId="236" applyNumberFormat="0" applyFont="0" applyAlignment="0" applyProtection="0"/>
    <xf numFmtId="49" fontId="189" fillId="69" borderId="249">
      <alignment horizontal="center" vertical="center" wrapText="1"/>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165" fontId="14" fillId="0" borderId="242">
      <alignment horizontal="left"/>
    </xf>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73" fontId="119" fillId="60" borderId="239">
      <alignment horizontal="left" vertical="top" wrapText="1"/>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23" fillId="53" borderId="248" applyNumberFormat="0" applyFont="0" applyAlignment="0" applyProtection="0"/>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0" fontId="35" fillId="53" borderId="248" applyNumberFormat="0" applyFont="0" applyAlignment="0" applyProtection="0"/>
    <xf numFmtId="0" fontId="7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4" fontId="14" fillId="0" borderId="239">
      <alignment horizontal="left"/>
    </xf>
    <xf numFmtId="165" fontId="14" fillId="0" borderId="242">
      <alignment horizontal="left"/>
    </xf>
    <xf numFmtId="164" fontId="14" fillId="0" borderId="242">
      <alignment horizontal="left"/>
    </xf>
    <xf numFmtId="0" fontId="18" fillId="38" borderId="244" applyNumberFormat="0" applyAlignment="0" applyProtection="0"/>
    <xf numFmtId="0" fontId="49" fillId="0" borderId="239"/>
    <xf numFmtId="164" fontId="14" fillId="0" borderId="242">
      <alignment horizontal="left"/>
    </xf>
    <xf numFmtId="0" fontId="16" fillId="51" borderId="243" applyNumberFormat="0" applyAlignment="0" applyProtection="0"/>
    <xf numFmtId="0" fontId="18" fillId="38" borderId="244" applyNumberFormat="0" applyAlignment="0" applyProtection="0"/>
    <xf numFmtId="0" fontId="23" fillId="53" borderId="248" applyNumberFormat="0" applyFont="0" applyAlignment="0" applyProtection="0"/>
    <xf numFmtId="165" fontId="14" fillId="0" borderId="242">
      <alignment horizontal="left"/>
    </xf>
    <xf numFmtId="0" fontId="35" fillId="53" borderId="248" applyNumberFormat="0" applyFont="0" applyAlignment="0" applyProtection="0"/>
    <xf numFmtId="0" fontId="43" fillId="0" borderId="241" applyAlignment="0">
      <alignment horizontal="left"/>
    </xf>
    <xf numFmtId="165" fontId="14" fillId="0" borderId="239">
      <alignment horizontal="left"/>
    </xf>
    <xf numFmtId="164" fontId="14" fillId="0" borderId="239">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6" fillId="51" borderId="243" applyNumberFormat="0" applyAlignment="0" applyProtection="0"/>
    <xf numFmtId="0" fontId="47" fillId="56" borderId="243"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7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4" fontId="14" fillId="0" borderId="242">
      <alignment horizontal="left"/>
    </xf>
    <xf numFmtId="0" fontId="17" fillId="51" borderId="244" applyNumberFormat="0" applyAlignment="0" applyProtection="0"/>
    <xf numFmtId="0" fontId="19" fillId="0" borderId="245" applyNumberFormat="0" applyFill="0" applyAlignment="0" applyProtection="0"/>
    <xf numFmtId="0" fontId="35" fillId="53" borderId="248" applyNumberFormat="0" applyFont="0" applyAlignment="0" applyProtection="0"/>
    <xf numFmtId="173" fontId="12" fillId="55" borderId="239"/>
    <xf numFmtId="173" fontId="49" fillId="59" borderId="241">
      <alignment wrapText="1"/>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43" applyNumberFormat="0" applyAlignment="0" applyProtection="0"/>
    <xf numFmtId="0" fontId="17" fillId="51" borderId="244"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73"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18" fillId="38"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0" fontId="17" fillId="51" borderId="244" applyNumberFormat="0" applyAlignment="0" applyProtection="0"/>
    <xf numFmtId="0" fontId="44" fillId="0" borderId="247"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5" fontId="14" fillId="0" borderId="239">
      <alignment horizontal="left"/>
    </xf>
    <xf numFmtId="164" fontId="14" fillId="0" borderId="239">
      <alignment horizontal="left"/>
    </xf>
    <xf numFmtId="167" fontId="14" fillId="0" borderId="239">
      <alignment horizontal="left"/>
    </xf>
    <xf numFmtId="164" fontId="14" fillId="0" borderId="239">
      <alignment horizontal="left"/>
    </xf>
    <xf numFmtId="0" fontId="43" fillId="0" borderId="241" applyAlignment="0">
      <alignment horizontal="left"/>
    </xf>
    <xf numFmtId="0" fontId="43" fillId="0" borderId="241" applyAlignment="0">
      <alignment horizontal="left"/>
    </xf>
    <xf numFmtId="0" fontId="43" fillId="0" borderId="241" applyAlignment="0">
      <alignment horizontal="left"/>
    </xf>
    <xf numFmtId="0" fontId="43" fillId="0" borderId="241" applyAlignment="0">
      <alignment horizontal="left"/>
    </xf>
    <xf numFmtId="0" fontId="12" fillId="59" borderId="239">
      <alignment horizontal="centerContinuous" wrapText="1"/>
    </xf>
    <xf numFmtId="0" fontId="49" fillId="59" borderId="241">
      <alignment wrapText="1"/>
    </xf>
    <xf numFmtId="166" fontId="14" fillId="0" borderId="239">
      <alignment horizontal="left"/>
    </xf>
    <xf numFmtId="0" fontId="119" fillId="60" borderId="240">
      <alignment horizontal="left" vertical="top"/>
    </xf>
    <xf numFmtId="173" fontId="12" fillId="59" borderId="239">
      <alignment horizontal="centerContinuous" wrapText="1"/>
    </xf>
    <xf numFmtId="173" fontId="173" fillId="60" borderId="240">
      <alignment horizontal="left" vertical="top" wrapText="1"/>
    </xf>
    <xf numFmtId="173" fontId="49" fillId="59" borderId="241">
      <alignment wrapText="1"/>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44" fillId="0" borderId="247"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2"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7" fontId="14" fillId="0" borderId="242">
      <alignment horizontal="left"/>
    </xf>
    <xf numFmtId="164" fontId="14" fillId="0" borderId="242">
      <alignment horizontal="left"/>
    </xf>
    <xf numFmtId="0" fontId="18" fillId="38" borderId="244" applyNumberFormat="0" applyAlignment="0" applyProtection="0"/>
    <xf numFmtId="0" fontId="67" fillId="52" borderId="244" applyNumberFormat="0" applyAlignment="0" applyProtection="0"/>
    <xf numFmtId="0" fontId="35" fillId="53" borderId="248" applyNumberFormat="0" applyFont="0" applyAlignment="0" applyProtection="0"/>
    <xf numFmtId="0" fontId="44" fillId="0" borderId="246" applyNumberFormat="0" applyFill="0" applyAlignment="0" applyProtection="0"/>
    <xf numFmtId="0" fontId="35" fillId="53" borderId="248"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7" fillId="51" borderId="244" applyNumberFormat="0" applyAlignment="0" applyProtection="0"/>
    <xf numFmtId="164" fontId="14" fillId="0" borderId="242">
      <alignment horizontal="left"/>
    </xf>
    <xf numFmtId="0" fontId="23" fillId="53" borderId="248" applyNumberFormat="0" applyFont="0" applyAlignment="0" applyProtection="0"/>
    <xf numFmtId="0" fontId="35" fillId="53" borderId="248" applyNumberFormat="0" applyFont="0" applyAlignment="0" applyProtection="0"/>
    <xf numFmtId="0" fontId="49" fillId="59" borderId="241">
      <alignment wrapText="1"/>
    </xf>
    <xf numFmtId="0" fontId="43" fillId="0" borderId="241" applyAlignment="0">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5" fontId="14" fillId="0" borderId="242">
      <alignment horizontal="left"/>
    </xf>
    <xf numFmtId="0" fontId="23" fillId="53" borderId="248" applyNumberFormat="0" applyFont="0" applyAlignment="0" applyProtection="0"/>
    <xf numFmtId="165" fontId="14" fillId="0" borderId="242">
      <alignment horizontal="left"/>
    </xf>
    <xf numFmtId="0" fontId="73" fillId="53" borderId="236"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7" fontId="14" fillId="0" borderId="242">
      <alignment horizontal="left"/>
    </xf>
    <xf numFmtId="0" fontId="35" fillId="53" borderId="248" applyNumberFormat="0" applyFont="0" applyAlignment="0" applyProtection="0"/>
    <xf numFmtId="164" fontId="14" fillId="0" borderId="242">
      <alignment horizontal="left"/>
    </xf>
    <xf numFmtId="165" fontId="14" fillId="0" borderId="242">
      <alignment horizontal="left"/>
    </xf>
    <xf numFmtId="0" fontId="16" fillId="51" borderId="243" applyNumberFormat="0" applyAlignment="0" applyProtection="0"/>
    <xf numFmtId="0" fontId="17" fillId="51" borderId="244" applyNumberFormat="0" applyAlignment="0" applyProtection="0"/>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7"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31" applyNumberFormat="0" applyAlignment="0" applyProtection="0"/>
    <xf numFmtId="0" fontId="16" fillId="51" borderId="231" applyNumberFormat="0" applyAlignment="0" applyProtection="0"/>
    <xf numFmtId="0" fontId="48" fillId="56" borderId="232" applyNumberFormat="0" applyAlignment="0" applyProtection="0"/>
    <xf numFmtId="0" fontId="17" fillId="51" borderId="232" applyNumberFormat="0" applyAlignment="0" applyProtection="0"/>
    <xf numFmtId="0" fontId="23" fillId="53" borderId="248" applyNumberFormat="0" applyFon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44" fillId="0" borderId="234" applyNumberFormat="0" applyFill="0" applyAlignment="0" applyProtection="0"/>
    <xf numFmtId="0" fontId="44" fillId="0" borderId="234" applyNumberFormat="0" applyFill="0" applyAlignment="0" applyProtection="0"/>
    <xf numFmtId="0" fontId="19" fillId="0" borderId="233" applyNumberFormat="0" applyFill="0" applyAlignment="0" applyProtection="0"/>
    <xf numFmtId="0" fontId="12"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7" fontId="14" fillId="0" borderId="242">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67" fillId="52" borderId="244" applyNumberFormat="0" applyAlignment="0" applyProtection="0"/>
    <xf numFmtId="0" fontId="47" fillId="56" borderId="231" applyNumberFormat="0" applyAlignment="0" applyProtection="0"/>
    <xf numFmtId="0" fontId="48" fillId="56" borderId="232" applyNumberFormat="0" applyAlignment="0" applyProtection="0"/>
    <xf numFmtId="0" fontId="44" fillId="0" borderId="234" applyNumberFormat="0" applyFill="0" applyAlignment="0" applyProtection="0"/>
    <xf numFmtId="0" fontId="12" fillId="53" borderId="236" applyNumberFormat="0" applyFont="0" applyAlignment="0" applyProtection="0"/>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0" fontId="18" fillId="38" borderId="244" applyNumberFormat="0" applyAlignment="0" applyProtection="0"/>
    <xf numFmtId="0" fontId="35" fillId="53" borderId="236" applyNumberFormat="0" applyFont="0" applyAlignment="0" applyProtection="0"/>
    <xf numFmtId="0" fontId="23" fillId="53" borderId="236"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4" fillId="0" borderId="247" applyNumberFormat="0" applyFill="0" applyAlignment="0" applyProtection="0"/>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49" fillId="59" borderId="241">
      <alignment wrapText="1"/>
    </xf>
    <xf numFmtId="0" fontId="16" fillId="51" borderId="243" applyNumberFormat="0" applyAlignment="0" applyProtection="0"/>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4" fontId="14" fillId="0" borderId="242">
      <alignment horizontal="left"/>
    </xf>
    <xf numFmtId="0" fontId="19" fillId="0" borderId="245" applyNumberFormat="0" applyFill="0" applyAlignment="0" applyProtection="0"/>
    <xf numFmtId="164" fontId="14" fillId="0" borderId="242">
      <alignment horizontal="left"/>
    </xf>
    <xf numFmtId="164" fontId="14" fillId="0" borderId="239">
      <alignment horizontal="left"/>
    </xf>
    <xf numFmtId="0" fontId="18" fillId="38" borderId="244" applyNumberFormat="0" applyAlignment="0" applyProtection="0"/>
    <xf numFmtId="164" fontId="14" fillId="0" borderId="242">
      <alignment horizontal="left"/>
    </xf>
    <xf numFmtId="0" fontId="23" fillId="53" borderId="248" applyNumberFormat="0" applyFont="0" applyAlignment="0" applyProtection="0"/>
    <xf numFmtId="49" fontId="189" fillId="69" borderId="237">
      <alignment horizontal="center" vertical="center" wrapText="1"/>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165"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0" fontId="73" fillId="53" borderId="236" applyNumberFormat="0" applyFont="0" applyAlignment="0" applyProtection="0"/>
    <xf numFmtId="165" fontId="14" fillId="0" borderId="242">
      <alignment horizontal="left"/>
    </xf>
    <xf numFmtId="0" fontId="49" fillId="59" borderId="239"/>
    <xf numFmtId="0" fontId="49" fillId="59" borderId="239"/>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130" fillId="56" borderId="231" applyNumberFormat="0" applyAlignment="0" applyProtection="0"/>
    <xf numFmtId="0" fontId="47" fillId="56" borderId="231" applyNumberFormat="0" applyAlignment="0" applyProtection="0"/>
    <xf numFmtId="0" fontId="131" fillId="51" borderId="231" applyNumberFormat="0" applyAlignment="0" applyProtection="0"/>
    <xf numFmtId="0" fontId="135" fillId="56" borderId="232" applyNumberFormat="0" applyAlignment="0" applyProtection="0"/>
    <xf numFmtId="0" fontId="48" fillId="56" borderId="232" applyNumberFormat="0" applyAlignment="0" applyProtection="0"/>
    <xf numFmtId="0" fontId="17" fillId="51" borderId="244" applyNumberFormat="0" applyAlignment="0" applyProtection="0"/>
    <xf numFmtId="0" fontId="137" fillId="51" borderId="232" applyNumberFormat="0" applyAlignment="0" applyProtection="0"/>
    <xf numFmtId="0" fontId="43" fillId="0" borderId="241" applyAlignment="0">
      <alignment horizontal="left"/>
    </xf>
    <xf numFmtId="173" fontId="133" fillId="56" borderId="232" applyNumberFormat="0" applyAlignment="0" applyProtection="0"/>
    <xf numFmtId="0" fontId="43" fillId="0" borderId="241" applyAlignment="0">
      <alignment horizontal="left"/>
    </xf>
    <xf numFmtId="173" fontId="133" fillId="56" borderId="232" applyNumberFormat="0" applyAlignment="0" applyProtection="0"/>
    <xf numFmtId="165" fontId="14" fillId="0" borderId="242">
      <alignment horizontal="left"/>
    </xf>
    <xf numFmtId="164" fontId="14" fillId="0" borderId="242">
      <alignment horizontal="left"/>
    </xf>
    <xf numFmtId="165" fontId="14" fillId="0" borderId="242">
      <alignment horizontal="left"/>
    </xf>
    <xf numFmtId="0" fontId="16" fillId="51" borderId="243" applyNumberFormat="0" applyAlignment="0" applyProtection="0"/>
    <xf numFmtId="0" fontId="67" fillId="52" borderId="244" applyNumberFormat="0" applyAlignment="0" applyProtection="0"/>
    <xf numFmtId="0" fontId="67" fillId="52"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5" fillId="59" borderId="239">
      <alignment horizontal="left"/>
    </xf>
    <xf numFmtId="0" fontId="49" fillId="59" borderId="241">
      <alignment wrapText="1"/>
    </xf>
    <xf numFmtId="0" fontId="49" fillId="59" borderId="241">
      <alignment wrapText="1"/>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23" fillId="53" borderId="248" applyNumberFormat="0" applyFont="0" applyAlignment="0" applyProtection="0"/>
    <xf numFmtId="0" fontId="35" fillId="53" borderId="248" applyNumberFormat="0" applyFont="0" applyAlignment="0" applyProtection="0"/>
    <xf numFmtId="165" fontId="14" fillId="0" borderId="242">
      <alignment horizontal="left"/>
    </xf>
    <xf numFmtId="165" fontId="14" fillId="0" borderId="242">
      <alignment horizontal="left"/>
    </xf>
    <xf numFmtId="164" fontId="14" fillId="0" borderId="242">
      <alignment horizontal="left"/>
    </xf>
    <xf numFmtId="0" fontId="143" fillId="52" borderId="232" applyNumberFormat="0" applyAlignment="0" applyProtection="0"/>
    <xf numFmtId="0" fontId="67" fillId="52" borderId="232" applyNumberFormat="0" applyAlignment="0" applyProtection="0"/>
    <xf numFmtId="0" fontId="144" fillId="38" borderId="232" applyNumberFormat="0" applyAlignment="0" applyProtection="0"/>
    <xf numFmtId="0" fontId="44" fillId="0" borderId="234" applyNumberFormat="0" applyFill="0" applyAlignment="0" applyProtection="0"/>
    <xf numFmtId="0" fontId="122" fillId="0" borderId="234" applyNumberFormat="0" applyFill="0" applyAlignment="0" applyProtection="0"/>
    <xf numFmtId="0" fontId="145" fillId="0" borderId="234" applyNumberFormat="0" applyFill="0" applyAlignment="0" applyProtection="0"/>
    <xf numFmtId="0" fontId="146" fillId="0" borderId="234" applyNumberFormat="0" applyFill="0" applyAlignment="0" applyProtection="0"/>
    <xf numFmtId="0" fontId="10" fillId="0" borderId="234" applyNumberFormat="0" applyFill="0" applyAlignment="0" applyProtection="0"/>
    <xf numFmtId="0" fontId="10" fillId="0" borderId="234" applyNumberFormat="0" applyFill="0" applyAlignment="0" applyProtection="0"/>
    <xf numFmtId="0" fontId="147" fillId="0" borderId="233" applyNumberFormat="0" applyFill="0" applyAlignment="0" applyProtection="0"/>
    <xf numFmtId="0" fontId="12" fillId="52" borderId="236" applyNumberFormat="0" applyFont="0" applyAlignment="0" applyProtection="0"/>
    <xf numFmtId="173" fontId="162" fillId="52" borderId="232" applyNumberFormat="0" applyAlignment="0" applyProtection="0"/>
    <xf numFmtId="173" fontId="162" fillId="52" borderId="232" applyNumberFormat="0" applyAlignment="0" applyProtection="0"/>
    <xf numFmtId="173" fontId="171" fillId="53" borderId="236" applyNumberFormat="0" applyFont="0" applyAlignment="0" applyProtection="0"/>
    <xf numFmtId="173" fontId="171"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23"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12" fillId="53" borderId="236" applyNumberFormat="0" applyFont="0" applyAlignment="0" applyProtection="0"/>
    <xf numFmtId="173" fontId="172" fillId="56" borderId="231" applyNumberFormat="0" applyAlignment="0" applyProtection="0"/>
    <xf numFmtId="173" fontId="172" fillId="56" borderId="231" applyNumberForma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7" fillId="56"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7" fontId="14" fillId="0" borderId="239">
      <alignment horizontal="left"/>
    </xf>
    <xf numFmtId="164" fontId="14" fillId="0" borderId="242">
      <alignment horizontal="left"/>
    </xf>
    <xf numFmtId="0" fontId="16" fillId="51" borderId="243" applyNumberFormat="0" applyAlignment="0" applyProtection="0"/>
    <xf numFmtId="0" fontId="19" fillId="0" borderId="245" applyNumberFormat="0" applyFill="0" applyAlignment="0" applyProtection="0"/>
    <xf numFmtId="0" fontId="35" fillId="53" borderId="248" applyNumberFormat="0" applyFont="0" applyAlignment="0" applyProtection="0"/>
    <xf numFmtId="165" fontId="14" fillId="0" borderId="242">
      <alignment horizontal="left"/>
    </xf>
    <xf numFmtId="0" fontId="23" fillId="53" borderId="248" applyNumberFormat="0" applyFont="0" applyAlignment="0" applyProtection="0"/>
    <xf numFmtId="165" fontId="14" fillId="0" borderId="242">
      <alignment horizontal="left"/>
    </xf>
    <xf numFmtId="0" fontId="35" fillId="53" borderId="248"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03" fillId="0" borderId="235" applyNumberFormat="0" applyFill="0" applyAlignment="0" applyProtection="0"/>
    <xf numFmtId="173" fontId="10" fillId="0" borderId="234" applyNumberFormat="0" applyFill="0" applyAlignment="0" applyProtection="0"/>
    <xf numFmtId="173" fontId="103" fillId="0" borderId="235" applyNumberFormat="0" applyFill="0" applyAlignment="0" applyProtection="0"/>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16" fillId="51" borderId="243" applyNumberFormat="0" applyAlignment="0" applyProtection="0"/>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2"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6" fontId="14" fillId="0" borderId="239">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23" fillId="53" borderId="248" applyNumberFormat="0" applyFont="0" applyAlignment="0" applyProtection="0"/>
    <xf numFmtId="165" fontId="14" fillId="0" borderId="242">
      <alignment horizontal="left"/>
    </xf>
    <xf numFmtId="167" fontId="14" fillId="0" borderId="242">
      <alignment horizontal="left"/>
    </xf>
    <xf numFmtId="167" fontId="14" fillId="0" borderId="242">
      <alignment horizontal="left"/>
    </xf>
    <xf numFmtId="0" fontId="18" fillId="38" borderId="244" applyNumberFormat="0" applyAlignment="0" applyProtection="0"/>
    <xf numFmtId="0" fontId="35" fillId="53" borderId="236" applyNumberFormat="0" applyFont="0" applyAlignment="0" applyProtection="0"/>
    <xf numFmtId="167" fontId="14" fillId="0" borderId="242">
      <alignment horizontal="left"/>
    </xf>
    <xf numFmtId="0" fontId="23" fillId="53" borderId="248" applyNumberFormat="0" applyFont="0" applyAlignment="0" applyProtection="0"/>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0" fontId="23" fillId="53" borderId="248" applyNumberFormat="0" applyFont="0" applyAlignment="0" applyProtection="0"/>
    <xf numFmtId="164" fontId="14" fillId="0" borderId="242">
      <alignment horizontal="left"/>
    </xf>
    <xf numFmtId="0" fontId="35" fillId="53" borderId="248" applyNumberFormat="0" applyFont="0" applyAlignment="0" applyProtection="0"/>
    <xf numFmtId="0" fontId="44" fillId="0" borderId="246" applyNumberFormat="0" applyFill="0" applyAlignment="0" applyProtection="0"/>
    <xf numFmtId="165" fontId="14" fillId="0" borderId="239">
      <alignment horizontal="left"/>
    </xf>
    <xf numFmtId="165" fontId="14" fillId="0" borderId="242">
      <alignment horizontal="left"/>
    </xf>
    <xf numFmtId="164" fontId="14" fillId="0" borderId="242">
      <alignment horizontal="left"/>
    </xf>
    <xf numFmtId="0" fontId="18" fillId="38" borderId="244" applyNumberForma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7" fontId="14" fillId="0" borderId="242">
      <alignment horizontal="left"/>
    </xf>
    <xf numFmtId="0" fontId="35" fillId="53" borderId="248" applyNumberFormat="0" applyFont="0" applyAlignment="0" applyProtection="0"/>
    <xf numFmtId="167" fontId="14" fillId="0" borderId="239">
      <alignment horizontal="left"/>
    </xf>
    <xf numFmtId="164" fontId="14" fillId="0" borderId="242">
      <alignment horizontal="left"/>
    </xf>
    <xf numFmtId="165" fontId="14" fillId="0" borderId="242">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47" fillId="56" borderId="243"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8" fillId="38" borderId="244" applyNumberFormat="0" applyAlignment="0" applyProtection="0"/>
    <xf numFmtId="0" fontId="17" fillId="51"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67" fillId="52" borderId="244" applyNumberFormat="0" applyAlignment="0" applyProtection="0"/>
    <xf numFmtId="0" fontId="18" fillId="38"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44" fillId="0" borderId="247" applyNumberFormat="0" applyFill="0" applyAlignment="0" applyProtection="0"/>
    <xf numFmtId="0" fontId="44" fillId="0" borderId="247"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4" fillId="0" borderId="246" applyNumberFormat="0" applyFill="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167" fontId="14" fillId="0" borderId="242">
      <alignment horizontal="left"/>
    </xf>
    <xf numFmtId="167" fontId="14" fillId="0" borderId="242">
      <alignment horizontal="left"/>
    </xf>
    <xf numFmtId="164" fontId="14" fillId="0" borderId="242">
      <alignment horizontal="left"/>
    </xf>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7" fillId="51" borderId="244" applyNumberForma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12" fillId="59" borderId="239">
      <alignment horizontal="centerContinuous" wrapText="1"/>
    </xf>
    <xf numFmtId="173" fontId="12" fillId="59" borderId="239">
      <alignment horizontal="centerContinuous" wrapText="1"/>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7" fillId="51" borderId="244"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8" fillId="38" borderId="244" applyNumberFormat="0" applyAlignment="0" applyProtection="0"/>
    <xf numFmtId="0" fontId="18" fillId="38" borderId="244" applyNumberFormat="0" applyAlignment="0" applyProtection="0"/>
    <xf numFmtId="0" fontId="48" fillId="56" borderId="244" applyNumberFormat="0" applyAlignment="0" applyProtection="0"/>
    <xf numFmtId="0" fontId="17" fillId="51" borderId="244" applyNumberFormat="0" applyAlignment="0" applyProtection="0"/>
    <xf numFmtId="0" fontId="17" fillId="51" borderId="244"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39">
      <alignment horizontal="left"/>
    </xf>
    <xf numFmtId="167" fontId="14" fillId="0" borderId="239">
      <alignment horizontal="left"/>
    </xf>
    <xf numFmtId="165" fontId="14" fillId="0" borderId="239">
      <alignment horizontal="left"/>
    </xf>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23" fillId="53" borderId="248" applyNumberFormat="0" applyFon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0" fillId="0" borderId="234"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166" fontId="14" fillId="0" borderId="239">
      <alignment horizontal="left"/>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48" fillId="56" borderId="244" applyNumberFormat="0" applyAlignment="0" applyProtection="0"/>
    <xf numFmtId="0" fontId="231" fillId="51" borderId="232" applyNumberFormat="0" applyAlignment="0" applyProtection="0"/>
    <xf numFmtId="165" fontId="14" fillId="0" borderId="242">
      <alignment horizontal="left"/>
    </xf>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32" fillId="53" borderId="236"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0" fontId="17" fillId="51" borderId="244" applyNumberFormat="0" applyAlignment="0" applyProtection="0"/>
    <xf numFmtId="0" fontId="35" fillId="53" borderId="248" applyNumberFormat="0" applyFont="0" applyAlignment="0" applyProtection="0"/>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16" fillId="51" borderId="243" applyNumberFormat="0" applyAlignment="0" applyProtection="0"/>
    <xf numFmtId="0" fontId="23" fillId="53" borderId="248" applyNumberFormat="0" applyFont="0" applyAlignment="0" applyProtection="0"/>
    <xf numFmtId="0" fontId="19" fillId="0" borderId="245" applyNumberFormat="0" applyFill="0" applyAlignment="0" applyProtection="0"/>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67" fillId="52" borderId="244" applyNumberForma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164" fontId="14" fillId="0" borderId="242">
      <alignment horizontal="left"/>
    </xf>
    <xf numFmtId="164" fontId="14" fillId="0" borderId="242">
      <alignment horizontal="left"/>
    </xf>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23" fillId="53" borderId="248" applyNumberFormat="0" applyFont="0" applyAlignment="0" applyProtection="0"/>
    <xf numFmtId="167" fontId="14" fillId="0" borderId="242">
      <alignment horizontal="left"/>
    </xf>
    <xf numFmtId="164" fontId="14" fillId="0" borderId="242">
      <alignment horizontal="left"/>
    </xf>
    <xf numFmtId="0" fontId="12" fillId="53" borderId="236" applyNumberFormat="0" applyFont="0" applyAlignment="0" applyProtection="0"/>
    <xf numFmtId="167" fontId="14" fillId="0" borderId="242">
      <alignment horizontal="left"/>
    </xf>
    <xf numFmtId="167" fontId="14" fillId="0" borderId="242">
      <alignment horizontal="left"/>
    </xf>
    <xf numFmtId="0" fontId="119" fillId="60" borderId="238">
      <alignment horizontal="left" vertical="top" wrapText="1"/>
    </xf>
    <xf numFmtId="0" fontId="78" fillId="53" borderId="236" applyNumberFormat="0" applyFont="0" applyAlignment="0" applyProtection="0"/>
    <xf numFmtId="0" fontId="12" fillId="53" borderId="236" applyNumberFormat="0" applyFont="0" applyAlignment="0" applyProtection="0"/>
    <xf numFmtId="167" fontId="14" fillId="0" borderId="242">
      <alignment horizontal="left"/>
    </xf>
    <xf numFmtId="167"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6" fontId="14" fillId="0" borderId="239">
      <alignment horizontal="left"/>
    </xf>
    <xf numFmtId="166" fontId="14" fillId="0" borderId="239">
      <alignment horizontal="left"/>
    </xf>
    <xf numFmtId="167" fontId="14" fillId="0" borderId="239">
      <alignment horizontal="left"/>
    </xf>
    <xf numFmtId="164" fontId="14" fillId="0" borderId="239">
      <alignment horizontal="left"/>
    </xf>
    <xf numFmtId="165" fontId="14" fillId="0" borderId="239">
      <alignment horizontal="left"/>
    </xf>
    <xf numFmtId="0" fontId="43" fillId="0" borderId="241" applyAlignment="0">
      <alignment horizontal="left"/>
    </xf>
    <xf numFmtId="0" fontId="43" fillId="0" borderId="241" applyAlignment="0">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7" fillId="56"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48" fillId="56" borderId="244" applyNumberFormat="0" applyAlignment="0" applyProtection="0"/>
    <xf numFmtId="0" fontId="17" fillId="51" borderId="244" applyNumberFormat="0" applyAlignment="0" applyProtection="0"/>
    <xf numFmtId="0" fontId="16" fillId="51" borderId="243"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7"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63" fillId="59" borderId="241">
      <alignment wrapText="1"/>
    </xf>
    <xf numFmtId="167" fontId="14" fillId="0" borderId="239">
      <alignment horizontal="left"/>
    </xf>
    <xf numFmtId="166" fontId="14" fillId="0" borderId="239">
      <alignment horizontal="left"/>
    </xf>
    <xf numFmtId="165" fontId="14" fillId="0" borderId="239">
      <alignment horizontal="left"/>
    </xf>
    <xf numFmtId="165" fontId="14" fillId="0" borderId="239">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8" fillId="38" borderId="244" applyNumberFormat="0" applyAlignment="0" applyProtection="0"/>
    <xf numFmtId="0" fontId="18" fillId="38" borderId="244" applyNumberFormat="0" applyAlignment="0" applyProtection="0"/>
    <xf numFmtId="0" fontId="17" fillId="51" borderId="244"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39">
      <alignment horizontal="left"/>
    </xf>
    <xf numFmtId="166" fontId="14" fillId="0" borderId="239">
      <alignment horizontal="left"/>
    </xf>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18" fillId="38" borderId="244" applyNumberFormat="0" applyAlignment="0" applyProtection="0"/>
    <xf numFmtId="0" fontId="48" fillId="56" borderId="244" applyNumberForma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47" fillId="56"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63" fillId="59" borderId="241">
      <alignment wrapText="1"/>
    </xf>
    <xf numFmtId="0" fontId="49" fillId="0" borderId="239"/>
    <xf numFmtId="0" fontId="35" fillId="53" borderId="248" applyNumberFormat="0" applyFont="0" applyAlignment="0" applyProtection="0"/>
    <xf numFmtId="0" fontId="48" fillId="56" borderId="244" applyNumberFormat="0" applyAlignment="0" applyProtection="0"/>
    <xf numFmtId="0" fontId="35" fillId="53" borderId="248" applyNumberFormat="0" applyFont="0" applyAlignment="0" applyProtection="0"/>
    <xf numFmtId="0" fontId="48" fillId="56" borderId="244" applyNumberFormat="0" applyAlignment="0" applyProtection="0"/>
    <xf numFmtId="0" fontId="35" fillId="53" borderId="248" applyNumberFormat="0" applyFont="0" applyAlignment="0" applyProtection="0"/>
    <xf numFmtId="0" fontId="73" fillId="53" borderId="248" applyNumberFormat="0" applyFont="0" applyAlignment="0" applyProtection="0"/>
    <xf numFmtId="0" fontId="35" fillId="53" borderId="248" applyNumberFormat="0" applyFont="0" applyAlignment="0" applyProtection="0"/>
    <xf numFmtId="0" fontId="48" fillId="56" borderId="244" applyNumberFormat="0" applyAlignment="0" applyProtection="0"/>
    <xf numFmtId="165" fontId="14" fillId="0" borderId="227">
      <alignment horizontal="left"/>
    </xf>
    <xf numFmtId="165" fontId="14" fillId="0" borderId="227">
      <alignment horizontal="left"/>
    </xf>
    <xf numFmtId="165" fontId="14" fillId="0" borderId="227">
      <alignment horizontal="left"/>
    </xf>
    <xf numFmtId="166" fontId="14" fillId="0" borderId="227">
      <alignment horizontal="left"/>
    </xf>
    <xf numFmtId="166" fontId="14" fillId="0" borderId="227">
      <alignment horizontal="left"/>
    </xf>
    <xf numFmtId="166" fontId="14" fillId="0" borderId="227">
      <alignment horizontal="left"/>
    </xf>
    <xf numFmtId="167" fontId="14" fillId="0" borderId="227">
      <alignment horizontal="left"/>
    </xf>
    <xf numFmtId="167" fontId="14" fillId="0" borderId="227">
      <alignment horizontal="left"/>
    </xf>
    <xf numFmtId="167" fontId="14" fillId="0" borderId="227">
      <alignment horizontal="left"/>
    </xf>
    <xf numFmtId="164" fontId="14" fillId="0" borderId="227">
      <alignment horizontal="left"/>
    </xf>
    <xf numFmtId="164" fontId="14" fillId="0" borderId="227">
      <alignment horizontal="left"/>
    </xf>
    <xf numFmtId="164" fontId="14" fillId="0" borderId="227">
      <alignment horizontal="left"/>
    </xf>
    <xf numFmtId="165" fontId="14" fillId="0" borderId="227">
      <alignment horizontal="left"/>
    </xf>
    <xf numFmtId="165" fontId="14" fillId="0" borderId="227">
      <alignment horizontal="left"/>
    </xf>
    <xf numFmtId="165" fontId="14" fillId="0" borderId="227">
      <alignment horizontal="left"/>
    </xf>
    <xf numFmtId="166" fontId="14" fillId="0" borderId="227">
      <alignment horizontal="left"/>
    </xf>
    <xf numFmtId="166" fontId="14" fillId="0" borderId="227">
      <alignment horizontal="left"/>
    </xf>
    <xf numFmtId="166" fontId="14" fillId="0" borderId="227">
      <alignment horizontal="left"/>
    </xf>
    <xf numFmtId="167" fontId="14" fillId="0" borderId="227">
      <alignment horizontal="left"/>
    </xf>
    <xf numFmtId="167" fontId="14" fillId="0" borderId="227">
      <alignment horizontal="left"/>
    </xf>
    <xf numFmtId="167" fontId="14" fillId="0" borderId="227">
      <alignment horizontal="left"/>
    </xf>
    <xf numFmtId="164" fontId="14" fillId="0" borderId="227">
      <alignment horizontal="left"/>
    </xf>
    <xf numFmtId="164" fontId="14" fillId="0" borderId="227">
      <alignment horizontal="left"/>
    </xf>
    <xf numFmtId="164" fontId="14" fillId="0" borderId="227">
      <alignment horizontal="left"/>
    </xf>
    <xf numFmtId="0" fontId="49" fillId="0" borderId="227"/>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5" fillId="59" borderId="227">
      <alignment horizontal="left"/>
    </xf>
    <xf numFmtId="0" fontId="12" fillId="59" borderId="227">
      <alignment horizontal="centerContinuous" wrapText="1"/>
    </xf>
    <xf numFmtId="0" fontId="49" fillId="59" borderId="229">
      <alignment wrapText="1"/>
    </xf>
    <xf numFmtId="0" fontId="49" fillId="59" borderId="229">
      <alignment wrapText="1"/>
    </xf>
    <xf numFmtId="0" fontId="49" fillId="59" borderId="229">
      <alignment wrapText="1"/>
    </xf>
    <xf numFmtId="0" fontId="49" fillId="59" borderId="229">
      <alignment wrapText="1"/>
    </xf>
    <xf numFmtId="0" fontId="49" fillId="59" borderId="229">
      <alignment wrapText="1"/>
    </xf>
    <xf numFmtId="0" fontId="49" fillId="59" borderId="227"/>
    <xf numFmtId="165" fontId="14" fillId="0" borderId="227">
      <alignment horizontal="left"/>
    </xf>
    <xf numFmtId="166" fontId="14" fillId="0" borderId="227">
      <alignment horizontal="left"/>
    </xf>
    <xf numFmtId="167" fontId="14" fillId="0" borderId="227">
      <alignment horizontal="left"/>
    </xf>
    <xf numFmtId="164" fontId="14" fillId="0" borderId="227">
      <alignment horizontal="left"/>
    </xf>
    <xf numFmtId="0" fontId="119" fillId="60" borderId="226">
      <alignment horizontal="left" vertical="top" wrapText="1"/>
    </xf>
    <xf numFmtId="0" fontId="119" fillId="60" borderId="228">
      <alignment horizontal="left" vertical="top"/>
    </xf>
    <xf numFmtId="0" fontId="49" fillId="0" borderId="227"/>
    <xf numFmtId="173" fontId="12" fillId="55" borderId="227"/>
    <xf numFmtId="173" fontId="12" fillId="59" borderId="227">
      <alignment horizontal="centerContinuous" wrapText="1"/>
    </xf>
    <xf numFmtId="0" fontId="12" fillId="59" borderId="227">
      <alignment horizontal="centerContinuous" wrapText="1"/>
    </xf>
    <xf numFmtId="173" fontId="163" fillId="59" borderId="229">
      <alignment wrapText="1"/>
    </xf>
    <xf numFmtId="173" fontId="49" fillId="59" borderId="229">
      <alignment wrapText="1"/>
    </xf>
    <xf numFmtId="173" fontId="49" fillId="59" borderId="229">
      <alignment wrapText="1"/>
    </xf>
    <xf numFmtId="173" fontId="163" fillId="59" borderId="229">
      <alignment wrapText="1"/>
    </xf>
    <xf numFmtId="0" fontId="49" fillId="59" borderId="227"/>
    <xf numFmtId="173" fontId="119" fillId="60" borderId="227">
      <alignment horizontal="left" vertical="top" wrapText="1"/>
    </xf>
    <xf numFmtId="173" fontId="173" fillId="60" borderId="228">
      <alignment horizontal="left" vertical="top" wrapText="1"/>
    </xf>
    <xf numFmtId="173" fontId="12" fillId="59" borderId="227">
      <alignment horizontal="centerContinuous" wrapText="1"/>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73" fillId="53" borderId="248" applyNumberFormat="0" applyFont="0" applyAlignment="0" applyProtection="0"/>
    <xf numFmtId="0" fontId="73" fillId="53" borderId="248" applyNumberFormat="0" applyFont="0" applyAlignment="0" applyProtection="0"/>
    <xf numFmtId="0" fontId="130" fillId="56" borderId="243" applyNumberFormat="0" applyAlignment="0" applyProtection="0"/>
    <xf numFmtId="0" fontId="47" fillId="56" borderId="243" applyNumberFormat="0" applyAlignment="0" applyProtection="0"/>
    <xf numFmtId="0" fontId="131" fillId="51" borderId="243" applyNumberFormat="0" applyAlignment="0" applyProtection="0"/>
    <xf numFmtId="0" fontId="135" fillId="56" borderId="244" applyNumberFormat="0" applyAlignment="0" applyProtection="0"/>
    <xf numFmtId="0" fontId="48" fillId="56" borderId="244" applyNumberFormat="0" applyAlignment="0" applyProtection="0"/>
    <xf numFmtId="0" fontId="137" fillId="51" borderId="244" applyNumberFormat="0" applyAlignment="0" applyProtection="0"/>
    <xf numFmtId="173" fontId="133" fillId="56" borderId="244" applyNumberFormat="0" applyAlignment="0" applyProtection="0"/>
    <xf numFmtId="173" fontId="133" fillId="56" borderId="244" applyNumberFormat="0" applyAlignment="0" applyProtection="0"/>
    <xf numFmtId="0" fontId="143" fillId="52" borderId="244" applyNumberFormat="0" applyAlignment="0" applyProtection="0"/>
    <xf numFmtId="0" fontId="67" fillId="52" borderId="244" applyNumberFormat="0" applyAlignment="0" applyProtection="0"/>
    <xf numFmtId="0" fontId="144" fillId="38" borderId="244" applyNumberFormat="0" applyAlignment="0" applyProtection="0"/>
    <xf numFmtId="0" fontId="44" fillId="0" borderId="246" applyNumberFormat="0" applyFill="0" applyAlignment="0" applyProtection="0"/>
    <xf numFmtId="0" fontId="122" fillId="0" borderId="246" applyNumberFormat="0" applyFill="0" applyAlignment="0" applyProtection="0"/>
    <xf numFmtId="0" fontId="145" fillId="0" borderId="246" applyNumberFormat="0" applyFill="0" applyAlignment="0" applyProtection="0"/>
    <xf numFmtId="0" fontId="146" fillId="0" borderId="246" applyNumberFormat="0" applyFill="0" applyAlignment="0" applyProtection="0"/>
    <xf numFmtId="0" fontId="10" fillId="0" borderId="246" applyNumberFormat="0" applyFill="0" applyAlignment="0" applyProtection="0"/>
    <xf numFmtId="0" fontId="10" fillId="0" borderId="246" applyNumberFormat="0" applyFill="0" applyAlignment="0" applyProtection="0"/>
    <xf numFmtId="0" fontId="147" fillId="0" borderId="245" applyNumberFormat="0" applyFill="0" applyAlignment="0" applyProtection="0"/>
    <xf numFmtId="0" fontId="12" fillId="52" borderId="248" applyNumberFormat="0" applyFont="0" applyAlignment="0" applyProtection="0"/>
    <xf numFmtId="173" fontId="162" fillId="52" borderId="244" applyNumberFormat="0" applyAlignment="0" applyProtection="0"/>
    <xf numFmtId="173" fontId="162" fillId="52" borderId="244" applyNumberFormat="0" applyAlignment="0" applyProtection="0"/>
    <xf numFmtId="173" fontId="171" fillId="53" borderId="248" applyNumberFormat="0" applyFont="0" applyAlignment="0" applyProtection="0"/>
    <xf numFmtId="173" fontId="171" fillId="53" borderId="248" applyNumberFormat="0" applyFont="0" applyAlignment="0" applyProtection="0"/>
    <xf numFmtId="0" fontId="32" fillId="53" borderId="248" applyNumberFormat="0" applyFont="0" applyAlignment="0" applyProtection="0"/>
    <xf numFmtId="0" fontId="32" fillId="53" borderId="248" applyNumberFormat="0" applyFont="0" applyAlignment="0" applyProtection="0"/>
    <xf numFmtId="0" fontId="23" fillId="53" borderId="248" applyNumberFormat="0" applyFont="0" applyAlignment="0" applyProtection="0"/>
    <xf numFmtId="0" fontId="32" fillId="53" borderId="248" applyNumberFormat="0" applyFont="0" applyAlignment="0" applyProtection="0"/>
    <xf numFmtId="0" fontId="32" fillId="53" borderId="248" applyNumberFormat="0" applyFont="0" applyAlignment="0" applyProtection="0"/>
    <xf numFmtId="0" fontId="12" fillId="53" borderId="248" applyNumberFormat="0" applyFont="0" applyAlignment="0" applyProtection="0"/>
    <xf numFmtId="173" fontId="172" fillId="56" borderId="243" applyNumberFormat="0" applyAlignment="0" applyProtection="0"/>
    <xf numFmtId="173" fontId="172" fillId="56" borderId="243" applyNumberFormat="0" applyAlignment="0" applyProtection="0"/>
    <xf numFmtId="173" fontId="103" fillId="0" borderId="247" applyNumberFormat="0" applyFill="0" applyAlignment="0" applyProtection="0"/>
    <xf numFmtId="173" fontId="10" fillId="0" borderId="246" applyNumberFormat="0" applyFill="0" applyAlignment="0" applyProtection="0"/>
    <xf numFmtId="173" fontId="103" fillId="0" borderId="247" applyNumberFormat="0" applyFill="0" applyAlignment="0" applyProtection="0"/>
    <xf numFmtId="0" fontId="35" fillId="53" borderId="248" applyNumberFormat="0" applyFont="0" applyAlignment="0" applyProtection="0"/>
    <xf numFmtId="0" fontId="47" fillId="51" borderId="243" applyNumberFormat="0" applyAlignment="0" applyProtection="0"/>
    <xf numFmtId="0" fontId="47" fillId="51" borderId="243" applyNumberFormat="0" applyAlignment="0" applyProtection="0"/>
    <xf numFmtId="0" fontId="231" fillId="51" borderId="244" applyNumberFormat="0" applyAlignment="0" applyProtection="0"/>
    <xf numFmtId="0" fontId="231" fillId="51" borderId="244" applyNumberFormat="0" applyAlignment="0" applyProtection="0"/>
    <xf numFmtId="0" fontId="231" fillId="51" borderId="244" applyNumberFormat="0" applyAlignment="0" applyProtection="0"/>
    <xf numFmtId="0" fontId="67" fillId="38" borderId="244" applyNumberFormat="0" applyAlignment="0" applyProtection="0"/>
    <xf numFmtId="0" fontId="67" fillId="38" borderId="244" applyNumberFormat="0" applyAlignment="0" applyProtection="0"/>
    <xf numFmtId="0" fontId="67" fillId="38" borderId="244" applyNumberFormat="0" applyAlignment="0" applyProtection="0"/>
    <xf numFmtId="0" fontId="44" fillId="0" borderId="245" applyNumberFormat="0" applyFill="0" applyAlignment="0" applyProtection="0"/>
    <xf numFmtId="0" fontId="44" fillId="0" borderId="245" applyNumberFormat="0" applyFill="0" applyAlignment="0" applyProtection="0"/>
    <xf numFmtId="0" fontId="10" fillId="0" borderId="246" applyNumberFormat="0" applyFill="0" applyAlignment="0" applyProtection="0"/>
    <xf numFmtId="0" fontId="12" fillId="53" borderId="248" applyNumberFormat="0" applyFont="0" applyAlignment="0" applyProtection="0"/>
    <xf numFmtId="0" fontId="12" fillId="53" borderId="248" applyNumberFormat="0" applyFont="0" applyAlignment="0" applyProtection="0"/>
    <xf numFmtId="0" fontId="47" fillId="51" borderId="243" applyNumberFormat="0" applyAlignment="0" applyProtection="0"/>
    <xf numFmtId="0" fontId="47" fillId="51" borderId="243" applyNumberFormat="0" applyAlignment="0" applyProtection="0"/>
    <xf numFmtId="0" fontId="231" fillId="51" borderId="244" applyNumberFormat="0" applyAlignment="0" applyProtection="0"/>
    <xf numFmtId="0" fontId="231" fillId="51" borderId="244" applyNumberFormat="0" applyAlignment="0" applyProtection="0"/>
    <xf numFmtId="0" fontId="231" fillId="51" borderId="244" applyNumberFormat="0" applyAlignment="0" applyProtection="0"/>
    <xf numFmtId="0" fontId="67" fillId="38" borderId="244" applyNumberFormat="0" applyAlignment="0" applyProtection="0"/>
    <xf numFmtId="0" fontId="67" fillId="38" borderId="244" applyNumberFormat="0" applyAlignment="0" applyProtection="0"/>
    <xf numFmtId="0" fontId="67" fillId="38" borderId="244" applyNumberFormat="0" applyAlignment="0" applyProtection="0"/>
    <xf numFmtId="0" fontId="44" fillId="0" borderId="245" applyNumberFormat="0" applyFill="0" applyAlignment="0" applyProtection="0"/>
    <xf numFmtId="0" fontId="44" fillId="0" borderId="245" applyNumberFormat="0" applyFill="0" applyAlignment="0" applyProtection="0"/>
    <xf numFmtId="0" fontId="12" fillId="53" borderId="248" applyNumberFormat="0" applyFont="0" applyAlignment="0" applyProtection="0"/>
    <xf numFmtId="0" fontId="12" fillId="53" borderId="248" applyNumberFormat="0" applyFont="0" applyAlignment="0" applyProtection="0"/>
    <xf numFmtId="0" fontId="32" fillId="53" borderId="248" applyNumberFormat="0" applyFont="0" applyAlignment="0" applyProtection="0"/>
    <xf numFmtId="0" fontId="16" fillId="51"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2" fillId="53" borderId="248" applyNumberFormat="0" applyFont="0" applyAlignment="0" applyProtection="0"/>
    <xf numFmtId="0" fontId="78" fillId="53" borderId="248" applyNumberFormat="0" applyFont="0" applyAlignment="0" applyProtection="0"/>
    <xf numFmtId="0" fontId="12" fillId="53" borderId="248" applyNumberFormat="0" applyFont="0" applyAlignment="0" applyProtection="0"/>
    <xf numFmtId="165" fontId="14" fillId="0" borderId="251">
      <alignment horizontal="left"/>
    </xf>
    <xf numFmtId="165" fontId="14" fillId="0" borderId="251">
      <alignment horizontal="left"/>
    </xf>
    <xf numFmtId="165" fontId="14" fillId="0" borderId="251">
      <alignment horizontal="left"/>
    </xf>
    <xf numFmtId="166" fontId="14" fillId="0" borderId="251">
      <alignment horizontal="left"/>
    </xf>
    <xf numFmtId="166" fontId="14" fillId="0" borderId="251">
      <alignment horizontal="left"/>
    </xf>
    <xf numFmtId="166" fontId="14" fillId="0" borderId="251">
      <alignment horizontal="left"/>
    </xf>
    <xf numFmtId="167" fontId="14" fillId="0" borderId="251">
      <alignment horizontal="left"/>
    </xf>
    <xf numFmtId="167" fontId="14" fillId="0" borderId="251">
      <alignment horizontal="left"/>
    </xf>
    <xf numFmtId="167" fontId="14" fillId="0" borderId="251">
      <alignment horizontal="left"/>
    </xf>
    <xf numFmtId="164" fontId="14" fillId="0" borderId="251">
      <alignment horizontal="left"/>
    </xf>
    <xf numFmtId="164" fontId="14" fillId="0" borderId="251">
      <alignment horizontal="left"/>
    </xf>
    <xf numFmtId="164" fontId="14" fillId="0" borderId="251">
      <alignment horizontal="left"/>
    </xf>
    <xf numFmtId="165" fontId="14" fillId="0" borderId="251">
      <alignment horizontal="left"/>
    </xf>
    <xf numFmtId="165" fontId="14" fillId="0" borderId="251">
      <alignment horizontal="left"/>
    </xf>
    <xf numFmtId="165" fontId="14" fillId="0" borderId="251">
      <alignment horizontal="left"/>
    </xf>
    <xf numFmtId="166" fontId="14" fillId="0" borderId="251">
      <alignment horizontal="left"/>
    </xf>
    <xf numFmtId="166" fontId="14" fillId="0" borderId="251">
      <alignment horizontal="left"/>
    </xf>
    <xf numFmtId="166" fontId="14" fillId="0" borderId="251">
      <alignment horizontal="left"/>
    </xf>
    <xf numFmtId="167" fontId="14" fillId="0" borderId="251">
      <alignment horizontal="left"/>
    </xf>
    <xf numFmtId="167" fontId="14" fillId="0" borderId="251">
      <alignment horizontal="left"/>
    </xf>
    <xf numFmtId="167" fontId="14" fillId="0" borderId="251">
      <alignment horizontal="left"/>
    </xf>
    <xf numFmtId="164" fontId="14" fillId="0" borderId="251">
      <alignment horizontal="left"/>
    </xf>
    <xf numFmtId="164" fontId="14" fillId="0" borderId="251">
      <alignment horizontal="left"/>
    </xf>
    <xf numFmtId="164" fontId="14" fillId="0" borderId="251">
      <alignment horizontal="left"/>
    </xf>
    <xf numFmtId="0" fontId="49" fillId="0" borderId="251"/>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5" fillId="59" borderId="251">
      <alignment horizontal="left"/>
    </xf>
    <xf numFmtId="0" fontId="12" fillId="59" borderId="251">
      <alignment horizontal="centerContinuous" wrapText="1"/>
    </xf>
    <xf numFmtId="0" fontId="49" fillId="59" borderId="253">
      <alignment wrapText="1"/>
    </xf>
    <xf numFmtId="0" fontId="49" fillId="59" borderId="253">
      <alignment wrapText="1"/>
    </xf>
    <xf numFmtId="0" fontId="49" fillId="59" borderId="253">
      <alignment wrapText="1"/>
    </xf>
    <xf numFmtId="0" fontId="49" fillId="59" borderId="253">
      <alignment wrapText="1"/>
    </xf>
    <xf numFmtId="0" fontId="49" fillId="59" borderId="253">
      <alignment wrapText="1"/>
    </xf>
    <xf numFmtId="0" fontId="49" fillId="59" borderId="251"/>
    <xf numFmtId="165" fontId="14" fillId="0" borderId="251">
      <alignment horizontal="left"/>
    </xf>
    <xf numFmtId="166" fontId="14" fillId="0" borderId="251">
      <alignment horizontal="left"/>
    </xf>
    <xf numFmtId="167" fontId="14" fillId="0" borderId="251">
      <alignment horizontal="left"/>
    </xf>
    <xf numFmtId="164" fontId="14" fillId="0" borderId="251">
      <alignment horizontal="left"/>
    </xf>
    <xf numFmtId="0" fontId="119" fillId="60" borderId="250">
      <alignment horizontal="left" vertical="top" wrapText="1"/>
    </xf>
    <xf numFmtId="0" fontId="119" fillId="60" borderId="252">
      <alignment horizontal="left" vertical="top"/>
    </xf>
    <xf numFmtId="0" fontId="49" fillId="0" borderId="251"/>
    <xf numFmtId="173" fontId="12" fillId="55" borderId="251"/>
    <xf numFmtId="173" fontId="12" fillId="59" borderId="251">
      <alignment horizontal="centerContinuous" wrapText="1"/>
    </xf>
    <xf numFmtId="0" fontId="12" fillId="59" borderId="251">
      <alignment horizontal="centerContinuous" wrapText="1"/>
    </xf>
    <xf numFmtId="173" fontId="163" fillId="59" borderId="253">
      <alignment wrapText="1"/>
    </xf>
    <xf numFmtId="173" fontId="49" fillId="59" borderId="253">
      <alignment wrapText="1"/>
    </xf>
    <xf numFmtId="173" fontId="49" fillId="59" borderId="253">
      <alignment wrapText="1"/>
    </xf>
    <xf numFmtId="173" fontId="163" fillId="59" borderId="253">
      <alignment wrapText="1"/>
    </xf>
    <xf numFmtId="0" fontId="49" fillId="59" borderId="251"/>
    <xf numFmtId="173" fontId="119" fillId="60" borderId="251">
      <alignment horizontal="left" vertical="top" wrapText="1"/>
    </xf>
    <xf numFmtId="173" fontId="173" fillId="60" borderId="252">
      <alignment horizontal="left" vertical="top" wrapText="1"/>
    </xf>
    <xf numFmtId="173" fontId="12" fillId="59" borderId="251">
      <alignment horizontal="centerContinuous" wrapText="1"/>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165" fontId="14" fillId="0" borderId="254">
      <alignment horizontal="left"/>
    </xf>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73" fontId="119" fillId="60" borderId="251">
      <alignment horizontal="left" vertical="top" wrapText="1"/>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47" fillId="56"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0" fontId="35" fillId="53" borderId="260" applyNumberFormat="0" applyFont="0" applyAlignment="0" applyProtection="0"/>
    <xf numFmtId="0" fontId="7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4" fontId="14" fillId="0" borderId="251">
      <alignment horizontal="left"/>
    </xf>
    <xf numFmtId="165" fontId="14" fillId="0" borderId="254">
      <alignment horizontal="left"/>
    </xf>
    <xf numFmtId="164" fontId="14" fillId="0" borderId="254">
      <alignment horizontal="left"/>
    </xf>
    <xf numFmtId="0" fontId="18" fillId="38" borderId="256" applyNumberFormat="0" applyAlignment="0" applyProtection="0"/>
    <xf numFmtId="0" fontId="49" fillId="0" borderId="251"/>
    <xf numFmtId="164" fontId="14" fillId="0" borderId="254">
      <alignment horizontal="left"/>
    </xf>
    <xf numFmtId="0" fontId="16" fillId="51" borderId="255" applyNumberFormat="0" applyAlignment="0" applyProtection="0"/>
    <xf numFmtId="0" fontId="18" fillId="38" borderId="256" applyNumberFormat="0" applyAlignment="0" applyProtection="0"/>
    <xf numFmtId="0" fontId="23" fillId="53" borderId="260" applyNumberFormat="0" applyFont="0" applyAlignment="0" applyProtection="0"/>
    <xf numFmtId="165" fontId="14" fillId="0" borderId="254">
      <alignment horizontal="left"/>
    </xf>
    <xf numFmtId="0" fontId="35" fillId="53" borderId="260" applyNumberFormat="0" applyFont="0" applyAlignment="0" applyProtection="0"/>
    <xf numFmtId="0" fontId="43" fillId="0" borderId="253" applyAlignment="0">
      <alignment horizontal="left"/>
    </xf>
    <xf numFmtId="165" fontId="14" fillId="0" borderId="251">
      <alignment horizontal="left"/>
    </xf>
    <xf numFmtId="164" fontId="14" fillId="0" borderId="251">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6" fillId="51" borderId="255" applyNumberFormat="0" applyAlignment="0" applyProtection="0"/>
    <xf numFmtId="0" fontId="47" fillId="56" borderId="255"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7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4" fontId="14" fillId="0" borderId="254">
      <alignment horizontal="left"/>
    </xf>
    <xf numFmtId="0" fontId="17" fillId="51" borderId="256" applyNumberFormat="0" applyAlignment="0" applyProtection="0"/>
    <xf numFmtId="0" fontId="19" fillId="0" borderId="257" applyNumberFormat="0" applyFill="0" applyAlignment="0" applyProtection="0"/>
    <xf numFmtId="0" fontId="35" fillId="53" borderId="260" applyNumberFormat="0" applyFont="0" applyAlignment="0" applyProtection="0"/>
    <xf numFmtId="173" fontId="12" fillId="55" borderId="251"/>
    <xf numFmtId="173" fontId="49" fillId="59" borderId="253">
      <alignment wrapText="1"/>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47" fillId="56" borderId="255" applyNumberFormat="0" applyAlignment="0" applyProtection="0"/>
    <xf numFmtId="0" fontId="17" fillId="51" borderId="256"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73"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0" fontId="17" fillId="51" borderId="256" applyNumberFormat="0" applyAlignment="0" applyProtection="0"/>
    <xf numFmtId="0" fontId="44" fillId="0" borderId="259"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165" fontId="14" fillId="0" borderId="251">
      <alignment horizontal="left"/>
    </xf>
    <xf numFmtId="164" fontId="14" fillId="0" borderId="251">
      <alignment horizontal="left"/>
    </xf>
    <xf numFmtId="167" fontId="14" fillId="0" borderId="251">
      <alignment horizontal="left"/>
    </xf>
    <xf numFmtId="164" fontId="14" fillId="0" borderId="251">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12" fillId="59" borderId="251">
      <alignment horizontal="centerContinuous" wrapText="1"/>
    </xf>
    <xf numFmtId="0" fontId="49" fillId="59" borderId="253">
      <alignment wrapText="1"/>
    </xf>
    <xf numFmtId="166" fontId="14" fillId="0" borderId="251">
      <alignment horizontal="left"/>
    </xf>
    <xf numFmtId="0" fontId="119" fillId="60" borderId="252">
      <alignment horizontal="left" vertical="top"/>
    </xf>
    <xf numFmtId="173" fontId="12" fillId="59" borderId="251">
      <alignment horizontal="centerContinuous" wrapText="1"/>
    </xf>
    <xf numFmtId="173" fontId="173" fillId="60" borderId="252">
      <alignment horizontal="left" vertical="top" wrapText="1"/>
    </xf>
    <xf numFmtId="173" fontId="49" fillId="59" borderId="253">
      <alignment wrapText="1"/>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44" fillId="0" borderId="259"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12"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7" fontId="14" fillId="0" borderId="254">
      <alignment horizontal="left"/>
    </xf>
    <xf numFmtId="164" fontId="14" fillId="0" borderId="254">
      <alignment horizontal="left"/>
    </xf>
    <xf numFmtId="0" fontId="18" fillId="38" borderId="256" applyNumberFormat="0" applyAlignment="0" applyProtection="0"/>
    <xf numFmtId="0" fontId="67" fillId="52" borderId="256" applyNumberFormat="0" applyAlignment="0" applyProtection="0"/>
    <xf numFmtId="0" fontId="35" fillId="53" borderId="260" applyNumberFormat="0" applyFont="0" applyAlignment="0" applyProtection="0"/>
    <xf numFmtId="0" fontId="44" fillId="0" borderId="258" applyNumberFormat="0" applyFill="0" applyAlignment="0" applyProtection="0"/>
    <xf numFmtId="0" fontId="35" fillId="53" borderId="260" applyNumberFormat="0" applyFont="0" applyAlignment="0" applyProtection="0"/>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7" fillId="51" borderId="256" applyNumberFormat="0" applyAlignment="0" applyProtection="0"/>
    <xf numFmtId="164" fontId="14" fillId="0" borderId="254">
      <alignment horizontal="left"/>
    </xf>
    <xf numFmtId="0" fontId="23" fillId="53" borderId="260" applyNumberFormat="0" applyFont="0" applyAlignment="0" applyProtection="0"/>
    <xf numFmtId="0" fontId="35" fillId="53" borderId="260" applyNumberFormat="0" applyFont="0" applyAlignment="0" applyProtection="0"/>
    <xf numFmtId="0" fontId="49" fillId="59" borderId="253">
      <alignment wrapText="1"/>
    </xf>
    <xf numFmtId="0" fontId="43" fillId="0" borderId="253" applyAlignment="0">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7" fontId="14" fillId="0" borderId="254">
      <alignment horizontal="left"/>
    </xf>
    <xf numFmtId="0" fontId="35" fillId="53" borderId="260" applyNumberFormat="0" applyFont="0" applyAlignment="0" applyProtection="0"/>
    <xf numFmtId="164" fontId="14" fillId="0" borderId="254">
      <alignment horizontal="left"/>
    </xf>
    <xf numFmtId="165" fontId="14" fillId="0" borderId="254">
      <alignment horizontal="left"/>
    </xf>
    <xf numFmtId="0" fontId="16" fillId="51" borderId="255" applyNumberFormat="0" applyAlignment="0" applyProtection="0"/>
    <xf numFmtId="0" fontId="17" fillId="51" borderId="256" applyNumberFormat="0" applyAlignment="0" applyProtection="0"/>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7"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23" fillId="53" borderId="260" applyNumberFormat="0" applyFon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7"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67" fillId="52" borderId="256" applyNumberFormat="0" applyAlignment="0" applyProtection="0"/>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0" fontId="18" fillId="38" borderId="256" applyNumberFormat="0" applyAlignment="0" applyProtection="0"/>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4" fillId="0" borderId="259" applyNumberFormat="0" applyFill="0" applyAlignment="0" applyProtection="0"/>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49" fillId="59" borderId="253">
      <alignment wrapText="1"/>
    </xf>
    <xf numFmtId="0" fontId="16" fillId="51" borderId="255" applyNumberFormat="0" applyAlignment="0" applyProtection="0"/>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4" fontId="14" fillId="0" borderId="254">
      <alignment horizontal="left"/>
    </xf>
    <xf numFmtId="0" fontId="19" fillId="0" borderId="257" applyNumberFormat="0" applyFill="0" applyAlignment="0" applyProtection="0"/>
    <xf numFmtId="164" fontId="14" fillId="0" borderId="254">
      <alignment horizontal="left"/>
    </xf>
    <xf numFmtId="164" fontId="14" fillId="0" borderId="251">
      <alignment horizontal="left"/>
    </xf>
    <xf numFmtId="0" fontId="18" fillId="38" borderId="256" applyNumberFormat="0" applyAlignment="0" applyProtection="0"/>
    <xf numFmtId="164"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165" fontId="14" fillId="0" borderId="254">
      <alignment horizontal="left"/>
    </xf>
    <xf numFmtId="0" fontId="49" fillId="59" borderId="251"/>
    <xf numFmtId="0" fontId="49" fillId="59" borderId="251"/>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17" fillId="51" borderId="256" applyNumberFormat="0" applyAlignment="0" applyProtection="0"/>
    <xf numFmtId="0" fontId="43" fillId="0" borderId="253" applyAlignment="0">
      <alignment horizontal="left"/>
    </xf>
    <xf numFmtId="0" fontId="43" fillId="0" borderId="253" applyAlignment="0">
      <alignment horizontal="left"/>
    </xf>
    <xf numFmtId="165" fontId="14" fillId="0" borderId="254">
      <alignment horizontal="left"/>
    </xf>
    <xf numFmtId="164" fontId="14" fillId="0" borderId="254">
      <alignment horizontal="left"/>
    </xf>
    <xf numFmtId="165" fontId="14" fillId="0" borderId="254">
      <alignment horizontal="left"/>
    </xf>
    <xf numFmtId="0" fontId="16" fillId="51" borderId="255" applyNumberFormat="0" applyAlignment="0" applyProtection="0"/>
    <xf numFmtId="0" fontId="67" fillId="52" borderId="256" applyNumberFormat="0" applyAlignment="0" applyProtection="0"/>
    <xf numFmtId="0" fontId="67" fillId="52"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5" fillId="59" borderId="251">
      <alignment horizontal="left"/>
    </xf>
    <xf numFmtId="0" fontId="49" fillId="59" borderId="253">
      <alignment wrapText="1"/>
    </xf>
    <xf numFmtId="0" fontId="49" fillId="59" borderId="253">
      <alignment wrapText="1"/>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23" fillId="53" borderId="260" applyNumberFormat="0" applyFont="0" applyAlignment="0" applyProtection="0"/>
    <xf numFmtId="0" fontId="35" fillId="53" borderId="260" applyNumberFormat="0" applyFont="0" applyAlignment="0" applyProtection="0"/>
    <xf numFmtId="165" fontId="14" fillId="0" borderId="254">
      <alignment horizontal="left"/>
    </xf>
    <xf numFmtId="165"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7" fillId="56"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7" fontId="14" fillId="0" borderId="251">
      <alignment horizontal="left"/>
    </xf>
    <xf numFmtId="164" fontId="14" fillId="0" borderId="254">
      <alignment horizontal="left"/>
    </xf>
    <xf numFmtId="0" fontId="16" fillId="51" borderId="255" applyNumberFormat="0" applyAlignment="0" applyProtection="0"/>
    <xf numFmtId="0" fontId="19" fillId="0" borderId="257" applyNumberFormat="0" applyFill="0" applyAlignment="0" applyProtection="0"/>
    <xf numFmtId="0" fontId="35" fillId="53" borderId="260" applyNumberFormat="0" applyFont="0" applyAlignment="0" applyProtection="0"/>
    <xf numFmtId="165" fontId="14" fillId="0" borderId="254">
      <alignment horizontal="left"/>
    </xf>
    <xf numFmtId="0" fontId="23" fillId="53" borderId="260" applyNumberFormat="0" applyFont="0" applyAlignment="0" applyProtection="0"/>
    <xf numFmtId="165" fontId="14" fillId="0" borderId="254">
      <alignment horizontal="left"/>
    </xf>
    <xf numFmtId="0" fontId="35"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16" fillId="51" borderId="255" applyNumberFormat="0" applyAlignment="0" applyProtection="0"/>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2"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6" fontId="14" fillId="0" borderId="251">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167" fontId="14" fillId="0" borderId="254">
      <alignment horizontal="left"/>
    </xf>
    <xf numFmtId="0" fontId="18" fillId="38" borderId="256" applyNumberFormat="0" applyAlignment="0" applyProtection="0"/>
    <xf numFmtId="167" fontId="14" fillId="0" borderId="254">
      <alignment horizontal="left"/>
    </xf>
    <xf numFmtId="0" fontId="23" fillId="53" borderId="260" applyNumberFormat="0" applyFont="0" applyAlignment="0" applyProtection="0"/>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0" fontId="23" fillId="53" borderId="260" applyNumberFormat="0" applyFont="0" applyAlignment="0" applyProtection="0"/>
    <xf numFmtId="164" fontId="14" fillId="0" borderId="254">
      <alignment horizontal="left"/>
    </xf>
    <xf numFmtId="0" fontId="35" fillId="53" borderId="260" applyNumberFormat="0" applyFont="0" applyAlignment="0" applyProtection="0"/>
    <xf numFmtId="0" fontId="44" fillId="0" borderId="258" applyNumberFormat="0" applyFill="0" applyAlignment="0" applyProtection="0"/>
    <xf numFmtId="165" fontId="14" fillId="0" borderId="251">
      <alignment horizontal="left"/>
    </xf>
    <xf numFmtId="165" fontId="14" fillId="0" borderId="254">
      <alignment horizontal="left"/>
    </xf>
    <xf numFmtId="164" fontId="14" fillId="0" borderId="254">
      <alignment horizontal="left"/>
    </xf>
    <xf numFmtId="0" fontId="18" fillId="38" borderId="256" applyNumberForma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7" fontId="14" fillId="0" borderId="254">
      <alignment horizontal="left"/>
    </xf>
    <xf numFmtId="0" fontId="35" fillId="53" borderId="260" applyNumberFormat="0" applyFont="0" applyAlignment="0" applyProtection="0"/>
    <xf numFmtId="167" fontId="14" fillId="0" borderId="251">
      <alignment horizontal="left"/>
    </xf>
    <xf numFmtId="164" fontId="14" fillId="0" borderId="254">
      <alignment horizontal="left"/>
    </xf>
    <xf numFmtId="165" fontId="14" fillId="0" borderId="254">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47" fillId="56" borderId="255"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8" fillId="38" borderId="256" applyNumberFormat="0" applyAlignment="0" applyProtection="0"/>
    <xf numFmtId="0" fontId="17" fillId="51"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67" fillId="52" borderId="256" applyNumberFormat="0" applyAlignment="0" applyProtection="0"/>
    <xf numFmtId="0" fontId="18" fillId="38"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44" fillId="0" borderId="259" applyNumberFormat="0" applyFill="0" applyAlignment="0" applyProtection="0"/>
    <xf numFmtId="0" fontId="44" fillId="0" borderId="259"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4" fillId="0" borderId="258" applyNumberFormat="0" applyFill="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167" fontId="14" fillId="0" borderId="254">
      <alignment horizontal="left"/>
    </xf>
    <xf numFmtId="167" fontId="14" fillId="0" borderId="254">
      <alignment horizontal="left"/>
    </xf>
    <xf numFmtId="164" fontId="14" fillId="0" borderId="254">
      <alignment horizontal="left"/>
    </xf>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7" fillId="51" borderId="256" applyNumberForma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12" fillId="59" borderId="251">
      <alignment horizontal="centerContinuous" wrapText="1"/>
    </xf>
    <xf numFmtId="173" fontId="12" fillId="59" borderId="251">
      <alignment horizontal="centerContinuous" wrapText="1"/>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7" fillId="51" borderId="256"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8" fillId="38" borderId="256" applyNumberFormat="0" applyAlignment="0" applyProtection="0"/>
    <xf numFmtId="0" fontId="18" fillId="38" borderId="256" applyNumberFormat="0" applyAlignment="0" applyProtection="0"/>
    <xf numFmtId="0" fontId="48" fillId="56" borderId="256" applyNumberFormat="0" applyAlignment="0" applyProtection="0"/>
    <xf numFmtId="0" fontId="17" fillId="51" borderId="256" applyNumberFormat="0" applyAlignment="0" applyProtection="0"/>
    <xf numFmtId="0" fontId="17" fillId="51" borderId="256"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1">
      <alignment horizontal="left"/>
    </xf>
    <xf numFmtId="167" fontId="14" fillId="0" borderId="251">
      <alignment horizontal="left"/>
    </xf>
    <xf numFmtId="165" fontId="14" fillId="0" borderId="251">
      <alignment horizontal="left"/>
    </xf>
    <xf numFmtId="0" fontId="23" fillId="53" borderId="260" applyNumberFormat="0" applyFont="0" applyAlignment="0" applyProtection="0"/>
    <xf numFmtId="166" fontId="14" fillId="0" borderId="251">
      <alignment horizontal="left"/>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8" fillId="56" borderId="256" applyNumberForma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0" fontId="17" fillId="51" borderId="256" applyNumberFormat="0" applyAlignment="0" applyProtection="0"/>
    <xf numFmtId="0" fontId="35" fillId="53" borderId="260" applyNumberFormat="0" applyFont="0" applyAlignment="0" applyProtection="0"/>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16" fillId="51" borderId="255" applyNumberFormat="0" applyAlignment="0" applyProtection="0"/>
    <xf numFmtId="0" fontId="23" fillId="53" borderId="260" applyNumberFormat="0" applyFont="0" applyAlignment="0" applyProtection="0"/>
    <xf numFmtId="0" fontId="19" fillId="0" borderId="257" applyNumberFormat="0" applyFill="0" applyAlignment="0" applyProtection="0"/>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67" fillId="52" borderId="256" applyNumberForma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164"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23" fillId="53" borderId="260" applyNumberFormat="0" applyFont="0" applyAlignment="0" applyProtection="0"/>
    <xf numFmtId="167" fontId="14" fillId="0" borderId="254">
      <alignment horizontal="left"/>
    </xf>
    <xf numFmtId="164" fontId="14" fillId="0" borderId="254">
      <alignment horizontal="left"/>
    </xf>
    <xf numFmtId="167" fontId="14" fillId="0" borderId="254">
      <alignment horizontal="left"/>
    </xf>
    <xf numFmtId="167" fontId="14" fillId="0" borderId="254">
      <alignment horizontal="left"/>
    </xf>
    <xf numFmtId="0" fontId="119" fillId="60" borderId="250">
      <alignment horizontal="left" vertical="top" wrapText="1"/>
    </xf>
    <xf numFmtId="167" fontId="14" fillId="0" borderId="254">
      <alignment horizontal="left"/>
    </xf>
    <xf numFmtId="167"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1">
      <alignment horizontal="left"/>
    </xf>
    <xf numFmtId="166" fontId="14" fillId="0" borderId="251">
      <alignment horizontal="left"/>
    </xf>
    <xf numFmtId="167" fontId="14" fillId="0" borderId="251">
      <alignment horizontal="left"/>
    </xf>
    <xf numFmtId="164" fontId="14" fillId="0" borderId="251">
      <alignment horizontal="left"/>
    </xf>
    <xf numFmtId="165" fontId="14" fillId="0" borderId="251">
      <alignment horizontal="left"/>
    </xf>
    <xf numFmtId="0" fontId="43" fillId="0" borderId="253" applyAlignment="0">
      <alignment horizontal="left"/>
    </xf>
    <xf numFmtId="0" fontId="43" fillId="0" borderId="253" applyAlignment="0">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7" fillId="56"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48" fillId="56" borderId="256" applyNumberFormat="0" applyAlignment="0" applyProtection="0"/>
    <xf numFmtId="0" fontId="17" fillId="51" borderId="256" applyNumberFormat="0" applyAlignment="0" applyProtection="0"/>
    <xf numFmtId="0" fontId="16" fillId="51" borderId="255"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7"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73" fontId="163" fillId="59" borderId="253">
      <alignment wrapText="1"/>
    </xf>
    <xf numFmtId="167" fontId="14" fillId="0" borderId="251">
      <alignment horizontal="left"/>
    </xf>
    <xf numFmtId="166" fontId="14" fillId="0" borderId="251">
      <alignment horizontal="left"/>
    </xf>
    <xf numFmtId="165" fontId="14" fillId="0" borderId="251">
      <alignment horizontal="left"/>
    </xf>
    <xf numFmtId="165" fontId="14" fillId="0" borderId="251">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8" fillId="38" borderId="256" applyNumberFormat="0" applyAlignment="0" applyProtection="0"/>
    <xf numFmtId="0" fontId="18" fillId="38" borderId="256" applyNumberFormat="0" applyAlignment="0" applyProtection="0"/>
    <xf numFmtId="0" fontId="17" fillId="51" borderId="256"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1">
      <alignment horizontal="left"/>
    </xf>
    <xf numFmtId="166" fontId="14" fillId="0" borderId="251">
      <alignment horizontal="left"/>
    </xf>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18" fillId="38" borderId="256" applyNumberFormat="0" applyAlignment="0" applyProtection="0"/>
    <xf numFmtId="0" fontId="48" fillId="56" borderId="256" applyNumberForma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47" fillId="56"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73" fontId="163" fillId="59" borderId="253">
      <alignment wrapText="1"/>
    </xf>
    <xf numFmtId="0" fontId="49" fillId="0" borderId="251"/>
    <xf numFmtId="0" fontId="35" fillId="53" borderId="260" applyNumberFormat="0" applyFont="0" applyAlignment="0" applyProtection="0"/>
    <xf numFmtId="0" fontId="48" fillId="56" borderId="256" applyNumberFormat="0" applyAlignment="0" applyProtection="0"/>
    <xf numFmtId="0" fontId="35" fillId="53" borderId="260" applyNumberFormat="0" applyFont="0" applyAlignment="0" applyProtection="0"/>
    <xf numFmtId="0" fontId="48" fillId="56" borderId="256" applyNumberFormat="0" applyAlignment="0" applyProtection="0"/>
    <xf numFmtId="0" fontId="35" fillId="53" borderId="260" applyNumberFormat="0" applyFont="0" applyAlignment="0" applyProtection="0"/>
    <xf numFmtId="0" fontId="73" fillId="53" borderId="260" applyNumberFormat="0" applyFont="0" applyAlignment="0" applyProtection="0"/>
    <xf numFmtId="0" fontId="35" fillId="53" borderId="260" applyNumberFormat="0" applyFont="0" applyAlignment="0" applyProtection="0"/>
    <xf numFmtId="0" fontId="48" fillId="56" borderId="256" applyNumberFormat="0" applyAlignment="0" applyProtection="0"/>
    <xf numFmtId="165" fontId="14" fillId="0" borderId="239">
      <alignment horizontal="left"/>
    </xf>
    <xf numFmtId="165" fontId="14" fillId="0" borderId="239">
      <alignment horizontal="left"/>
    </xf>
    <xf numFmtId="165" fontId="14" fillId="0" borderId="239">
      <alignment horizontal="left"/>
    </xf>
    <xf numFmtId="166" fontId="14" fillId="0" borderId="239">
      <alignment horizontal="left"/>
    </xf>
    <xf numFmtId="166" fontId="14" fillId="0" borderId="239">
      <alignment horizontal="left"/>
    </xf>
    <xf numFmtId="166" fontId="14" fillId="0" borderId="239">
      <alignment horizontal="left"/>
    </xf>
    <xf numFmtId="167" fontId="14" fillId="0" borderId="239">
      <alignment horizontal="left"/>
    </xf>
    <xf numFmtId="167" fontId="14" fillId="0" borderId="239">
      <alignment horizontal="left"/>
    </xf>
    <xf numFmtId="167" fontId="14" fillId="0" borderId="239">
      <alignment horizontal="left"/>
    </xf>
    <xf numFmtId="164" fontId="14" fillId="0" borderId="239">
      <alignment horizontal="left"/>
    </xf>
    <xf numFmtId="164" fontId="14" fillId="0" borderId="239">
      <alignment horizontal="left"/>
    </xf>
    <xf numFmtId="164" fontId="14" fillId="0" borderId="239">
      <alignment horizontal="left"/>
    </xf>
    <xf numFmtId="165" fontId="14" fillId="0" borderId="239">
      <alignment horizontal="left"/>
    </xf>
    <xf numFmtId="165" fontId="14" fillId="0" borderId="239">
      <alignment horizontal="left"/>
    </xf>
    <xf numFmtId="165" fontId="14" fillId="0" borderId="239">
      <alignment horizontal="left"/>
    </xf>
    <xf numFmtId="166" fontId="14" fillId="0" borderId="239">
      <alignment horizontal="left"/>
    </xf>
    <xf numFmtId="166" fontId="14" fillId="0" borderId="239">
      <alignment horizontal="left"/>
    </xf>
    <xf numFmtId="166" fontId="14" fillId="0" borderId="239">
      <alignment horizontal="left"/>
    </xf>
    <xf numFmtId="167" fontId="14" fillId="0" borderId="239">
      <alignment horizontal="left"/>
    </xf>
    <xf numFmtId="167" fontId="14" fillId="0" borderId="239">
      <alignment horizontal="left"/>
    </xf>
    <xf numFmtId="167" fontId="14" fillId="0" borderId="239">
      <alignment horizontal="left"/>
    </xf>
    <xf numFmtId="164" fontId="14" fillId="0" borderId="239">
      <alignment horizontal="left"/>
    </xf>
    <xf numFmtId="164" fontId="14" fillId="0" borderId="239">
      <alignment horizontal="left"/>
    </xf>
    <xf numFmtId="164" fontId="14" fillId="0" borderId="239">
      <alignment horizontal="left"/>
    </xf>
    <xf numFmtId="0" fontId="49" fillId="0" borderId="239"/>
    <xf numFmtId="0" fontId="45" fillId="59" borderId="239">
      <alignment horizontal="left"/>
    </xf>
    <xf numFmtId="0" fontId="12" fillId="59" borderId="239">
      <alignment horizontal="centerContinuous" wrapText="1"/>
    </xf>
    <xf numFmtId="0" fontId="49" fillId="59" borderId="239"/>
    <xf numFmtId="165" fontId="14" fillId="0" borderId="239">
      <alignment horizontal="left"/>
    </xf>
    <xf numFmtId="166" fontId="14" fillId="0" borderId="239">
      <alignment horizontal="left"/>
    </xf>
    <xf numFmtId="167" fontId="14" fillId="0" borderId="239">
      <alignment horizontal="left"/>
    </xf>
    <xf numFmtId="164" fontId="14" fillId="0" borderId="239">
      <alignment horizontal="left"/>
    </xf>
    <xf numFmtId="0" fontId="49" fillId="0" borderId="239"/>
    <xf numFmtId="173" fontId="12" fillId="55" borderId="239"/>
    <xf numFmtId="173" fontId="12" fillId="59" borderId="239">
      <alignment horizontal="centerContinuous" wrapText="1"/>
    </xf>
    <xf numFmtId="0" fontId="12" fillId="59" borderId="239">
      <alignment horizontal="centerContinuous" wrapText="1"/>
    </xf>
    <xf numFmtId="0" fontId="49" fillId="59" borderId="239"/>
    <xf numFmtId="173" fontId="119" fillId="60" borderId="239">
      <alignment horizontal="left" vertical="top" wrapText="1"/>
    </xf>
    <xf numFmtId="173" fontId="12" fillId="59" borderId="239">
      <alignment horizontal="centerContinuous" wrapText="1"/>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73" fillId="53" borderId="260" applyNumberFormat="0" applyFont="0" applyAlignment="0" applyProtection="0"/>
    <xf numFmtId="0" fontId="73" fillId="53" borderId="260" applyNumberFormat="0" applyFont="0" applyAlignment="0" applyProtection="0"/>
    <xf numFmtId="0" fontId="130" fillId="56" borderId="255" applyNumberFormat="0" applyAlignment="0" applyProtection="0"/>
    <xf numFmtId="0" fontId="47" fillId="56" borderId="255" applyNumberFormat="0" applyAlignment="0" applyProtection="0"/>
    <xf numFmtId="0" fontId="131" fillId="51" borderId="255" applyNumberFormat="0" applyAlignment="0" applyProtection="0"/>
    <xf numFmtId="0" fontId="135" fillId="56" borderId="256" applyNumberFormat="0" applyAlignment="0" applyProtection="0"/>
    <xf numFmtId="0" fontId="48" fillId="56" borderId="256" applyNumberFormat="0" applyAlignment="0" applyProtection="0"/>
    <xf numFmtId="0" fontId="137" fillId="51" borderId="256" applyNumberFormat="0" applyAlignment="0" applyProtection="0"/>
    <xf numFmtId="173" fontId="133" fillId="56" borderId="256" applyNumberFormat="0" applyAlignment="0" applyProtection="0"/>
    <xf numFmtId="173" fontId="133" fillId="56" borderId="256" applyNumberFormat="0" applyAlignment="0" applyProtection="0"/>
    <xf numFmtId="0" fontId="143" fillId="52" borderId="256" applyNumberFormat="0" applyAlignment="0" applyProtection="0"/>
    <xf numFmtId="0" fontId="67" fillId="52" borderId="256" applyNumberFormat="0" applyAlignment="0" applyProtection="0"/>
    <xf numFmtId="0" fontId="144" fillId="38" borderId="256" applyNumberFormat="0" applyAlignment="0" applyProtection="0"/>
    <xf numFmtId="0" fontId="44" fillId="0" borderId="258" applyNumberFormat="0" applyFill="0" applyAlignment="0" applyProtection="0"/>
    <xf numFmtId="0" fontId="122" fillId="0" borderId="258" applyNumberFormat="0" applyFill="0" applyAlignment="0" applyProtection="0"/>
    <xf numFmtId="0" fontId="145" fillId="0" borderId="258" applyNumberFormat="0" applyFill="0" applyAlignment="0" applyProtection="0"/>
    <xf numFmtId="0" fontId="146" fillId="0" borderId="258" applyNumberFormat="0" applyFill="0" applyAlignment="0" applyProtection="0"/>
    <xf numFmtId="0" fontId="10" fillId="0" borderId="258" applyNumberFormat="0" applyFill="0" applyAlignment="0" applyProtection="0"/>
    <xf numFmtId="0" fontId="10" fillId="0" borderId="258" applyNumberFormat="0" applyFill="0" applyAlignment="0" applyProtection="0"/>
    <xf numFmtId="0" fontId="147" fillId="0" borderId="257" applyNumberFormat="0" applyFill="0" applyAlignment="0" applyProtection="0"/>
    <xf numFmtId="0" fontId="12" fillId="52" borderId="260" applyNumberFormat="0" applyFont="0" applyAlignment="0" applyProtection="0"/>
    <xf numFmtId="173" fontId="162" fillId="52" borderId="256" applyNumberFormat="0" applyAlignment="0" applyProtection="0"/>
    <xf numFmtId="173" fontId="162" fillId="52" borderId="256" applyNumberFormat="0" applyAlignment="0" applyProtection="0"/>
    <xf numFmtId="173" fontId="171" fillId="53" borderId="260" applyNumberFormat="0" applyFont="0" applyAlignment="0" applyProtection="0"/>
    <xf numFmtId="173" fontId="171" fillId="53" borderId="260" applyNumberFormat="0" applyFont="0" applyAlignment="0" applyProtection="0"/>
    <xf numFmtId="0" fontId="32" fillId="53" borderId="260" applyNumberFormat="0" applyFont="0" applyAlignment="0" applyProtection="0"/>
    <xf numFmtId="0" fontId="32" fillId="53" borderId="260" applyNumberFormat="0" applyFont="0" applyAlignment="0" applyProtection="0"/>
    <xf numFmtId="0" fontId="23" fillId="53" borderId="260" applyNumberFormat="0" applyFont="0" applyAlignment="0" applyProtection="0"/>
    <xf numFmtId="0" fontId="32" fillId="53" borderId="260" applyNumberFormat="0" applyFont="0" applyAlignment="0" applyProtection="0"/>
    <xf numFmtId="0" fontId="32" fillId="53" borderId="260" applyNumberFormat="0" applyFont="0" applyAlignment="0" applyProtection="0"/>
    <xf numFmtId="0" fontId="12" fillId="53" borderId="260" applyNumberFormat="0" applyFont="0" applyAlignment="0" applyProtection="0"/>
    <xf numFmtId="173" fontId="172" fillId="56" borderId="255" applyNumberFormat="0" applyAlignment="0" applyProtection="0"/>
    <xf numFmtId="173" fontId="172" fillId="56" borderId="255" applyNumberFormat="0" applyAlignment="0" applyProtection="0"/>
    <xf numFmtId="173" fontId="103" fillId="0" borderId="259" applyNumberFormat="0" applyFill="0" applyAlignment="0" applyProtection="0"/>
    <xf numFmtId="173" fontId="10" fillId="0" borderId="258" applyNumberFormat="0" applyFill="0" applyAlignment="0" applyProtection="0"/>
    <xf numFmtId="173" fontId="103" fillId="0" borderId="259" applyNumberFormat="0" applyFill="0" applyAlignment="0" applyProtection="0"/>
    <xf numFmtId="0" fontId="35" fillId="53" borderId="260" applyNumberFormat="0" applyFont="0" applyAlignment="0" applyProtection="0"/>
    <xf numFmtId="0" fontId="47" fillId="51" borderId="255" applyNumberFormat="0" applyAlignment="0" applyProtection="0"/>
    <xf numFmtId="0" fontId="47" fillId="51" borderId="255" applyNumberFormat="0" applyAlignment="0" applyProtection="0"/>
    <xf numFmtId="0" fontId="231" fillId="51" borderId="256" applyNumberFormat="0" applyAlignment="0" applyProtection="0"/>
    <xf numFmtId="0" fontId="231" fillId="51" borderId="256" applyNumberFormat="0" applyAlignment="0" applyProtection="0"/>
    <xf numFmtId="0" fontId="231" fillId="51" borderId="256" applyNumberFormat="0" applyAlignment="0" applyProtection="0"/>
    <xf numFmtId="0" fontId="67" fillId="38" borderId="256" applyNumberFormat="0" applyAlignment="0" applyProtection="0"/>
    <xf numFmtId="0" fontId="67" fillId="38" borderId="256" applyNumberFormat="0" applyAlignment="0" applyProtection="0"/>
    <xf numFmtId="0" fontId="67" fillId="38" borderId="256" applyNumberFormat="0" applyAlignment="0" applyProtection="0"/>
    <xf numFmtId="0" fontId="44" fillId="0" borderId="257" applyNumberFormat="0" applyFill="0" applyAlignment="0" applyProtection="0"/>
    <xf numFmtId="0" fontId="44" fillId="0" borderId="257" applyNumberFormat="0" applyFill="0" applyAlignment="0" applyProtection="0"/>
    <xf numFmtId="0" fontId="10" fillId="0" borderId="258" applyNumberFormat="0" applyFill="0" applyAlignment="0" applyProtection="0"/>
    <xf numFmtId="0" fontId="12" fillId="53" borderId="260" applyNumberFormat="0" applyFont="0" applyAlignment="0" applyProtection="0"/>
    <xf numFmtId="0" fontId="12" fillId="53" borderId="260" applyNumberFormat="0" applyFont="0" applyAlignment="0" applyProtection="0"/>
    <xf numFmtId="0" fontId="47" fillId="51" borderId="255" applyNumberFormat="0" applyAlignment="0" applyProtection="0"/>
    <xf numFmtId="0" fontId="47" fillId="51" borderId="255" applyNumberFormat="0" applyAlignment="0" applyProtection="0"/>
    <xf numFmtId="0" fontId="231" fillId="51" borderId="256" applyNumberFormat="0" applyAlignment="0" applyProtection="0"/>
    <xf numFmtId="0" fontId="231" fillId="51" borderId="256" applyNumberFormat="0" applyAlignment="0" applyProtection="0"/>
    <xf numFmtId="0" fontId="231" fillId="51" borderId="256" applyNumberFormat="0" applyAlignment="0" applyProtection="0"/>
    <xf numFmtId="0" fontId="67" fillId="38" borderId="256" applyNumberFormat="0" applyAlignment="0" applyProtection="0"/>
    <xf numFmtId="0" fontId="67" fillId="38" borderId="256" applyNumberFormat="0" applyAlignment="0" applyProtection="0"/>
    <xf numFmtId="0" fontId="67" fillId="38" borderId="256" applyNumberFormat="0" applyAlignment="0" applyProtection="0"/>
    <xf numFmtId="0" fontId="44" fillId="0" borderId="257" applyNumberFormat="0" applyFill="0" applyAlignment="0" applyProtection="0"/>
    <xf numFmtId="0" fontId="44" fillId="0" borderId="257" applyNumberFormat="0" applyFill="0" applyAlignment="0" applyProtection="0"/>
    <xf numFmtId="0" fontId="12" fillId="53" borderId="260" applyNumberFormat="0" applyFont="0" applyAlignment="0" applyProtection="0"/>
    <xf numFmtId="0" fontId="12" fillId="53" borderId="260" applyNumberFormat="0" applyFont="0" applyAlignment="0" applyProtection="0"/>
    <xf numFmtId="0" fontId="32" fillId="53" borderId="260" applyNumberFormat="0" applyFont="0" applyAlignment="0" applyProtection="0"/>
    <xf numFmtId="0" fontId="16" fillId="51"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12" fillId="53" borderId="260" applyNumberFormat="0" applyFont="0" applyAlignment="0" applyProtection="0"/>
    <xf numFmtId="0" fontId="78" fillId="53" borderId="260" applyNumberFormat="0" applyFont="0" applyAlignment="0" applyProtection="0"/>
    <xf numFmtId="0" fontId="12" fillId="53" borderId="260" applyNumberFormat="0" applyFont="0" applyAlignment="0" applyProtection="0"/>
    <xf numFmtId="0" fontId="12" fillId="0" borderId="0"/>
    <xf numFmtId="0" fontId="125" fillId="9" borderId="0" applyNumberFormat="0" applyBorder="0" applyAlignment="0" applyProtection="0"/>
    <xf numFmtId="0" fontId="125" fillId="13" borderId="0" applyNumberFormat="0" applyBorder="0" applyAlignment="0" applyProtection="0"/>
    <xf numFmtId="0" fontId="125" fillId="17" borderId="0" applyNumberFormat="0" applyBorder="0" applyAlignment="0" applyProtection="0"/>
    <xf numFmtId="0" fontId="125" fillId="21" borderId="0" applyNumberFormat="0" applyBorder="0" applyAlignment="0" applyProtection="0"/>
    <xf numFmtId="0" fontId="125" fillId="25" borderId="0" applyNumberFormat="0" applyBorder="0" applyAlignment="0" applyProtection="0"/>
    <xf numFmtId="0" fontId="125" fillId="29" borderId="0" applyNumberFormat="0" applyBorder="0" applyAlignment="0" applyProtection="0"/>
    <xf numFmtId="0" fontId="129" fillId="6" borderId="2" applyNumberFormat="0" applyAlignment="0" applyProtection="0"/>
    <xf numFmtId="0" fontId="217" fillId="6" borderId="1" applyNumberFormat="0" applyAlignment="0" applyProtection="0"/>
    <xf numFmtId="0" fontId="142" fillId="5" borderId="1" applyNumberFormat="0" applyAlignment="0" applyProtection="0"/>
    <xf numFmtId="0" fontId="145" fillId="0" borderId="6" applyNumberFormat="0" applyFill="0" applyAlignment="0" applyProtection="0"/>
    <xf numFmtId="0" fontId="149" fillId="0" borderId="0" applyNumberFormat="0" applyFill="0" applyBorder="0" applyAlignment="0" applyProtection="0"/>
    <xf numFmtId="0" fontId="156" fillId="2"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218" fillId="4" borderId="0" applyNumberFormat="0" applyBorder="0" applyAlignment="0" applyProtection="0"/>
    <xf numFmtId="0" fontId="81" fillId="8" borderId="5" applyNumberFormat="0" applyFont="0" applyAlignment="0" applyProtection="0"/>
    <xf numFmtId="0" fontId="175" fillId="3" borderId="0" applyNumberFormat="0" applyBorder="0" applyAlignment="0" applyProtection="0"/>
    <xf numFmtId="0" fontId="81" fillId="0" borderId="0"/>
    <xf numFmtId="0" fontId="81" fillId="0" borderId="0"/>
    <xf numFmtId="0" fontId="12" fillId="0" borderId="0"/>
    <xf numFmtId="0" fontId="81" fillId="0" borderId="0"/>
    <xf numFmtId="0" fontId="104" fillId="0" borderId="0"/>
    <xf numFmtId="0" fontId="104" fillId="0" borderId="0"/>
    <xf numFmtId="0" fontId="104"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9" fillId="0" borderId="49" applyNumberFormat="0" applyFill="0" applyAlignment="0" applyProtection="0"/>
    <xf numFmtId="0" fontId="220" fillId="0" borderId="50" applyNumberFormat="0" applyFill="0" applyAlignment="0" applyProtection="0"/>
    <xf numFmtId="0" fontId="221" fillId="0" borderId="51" applyNumberFormat="0" applyFill="0" applyAlignment="0" applyProtection="0"/>
    <xf numFmtId="0" fontId="221" fillId="0" borderId="0" applyNumberFormat="0" applyFill="0" applyBorder="0" applyAlignment="0" applyProtection="0"/>
    <xf numFmtId="0" fontId="222" fillId="0" borderId="3" applyNumberFormat="0" applyFill="0" applyAlignment="0" applyProtection="0"/>
    <xf numFmtId="0" fontId="194" fillId="0" borderId="0" applyNumberFormat="0" applyFill="0" applyBorder="0" applyAlignment="0" applyProtection="0"/>
    <xf numFmtId="0" fontId="197" fillId="7" borderId="4" applyNumberFormat="0" applyAlignment="0" applyProtection="0"/>
  </cellStyleXfs>
  <cellXfs count="715">
    <xf numFmtId="0" fontId="0" fillId="0" borderId="0" xfId="0"/>
    <xf numFmtId="168" fontId="41" fillId="55" borderId="20" xfId="0" applyNumberFormat="1" applyFont="1" applyFill="1" applyBorder="1" applyAlignment="1">
      <alignment horizontal="right" vertical="center" indent="1"/>
    </xf>
    <xf numFmtId="168" fontId="41" fillId="55" borderId="29" xfId="0" applyNumberFormat="1" applyFont="1" applyFill="1" applyBorder="1" applyAlignment="1">
      <alignment horizontal="right" vertical="center" indent="1"/>
    </xf>
    <xf numFmtId="3" fontId="41" fillId="55" borderId="20" xfId="0" applyNumberFormat="1" applyFont="1" applyFill="1" applyBorder="1" applyAlignment="1">
      <alignment horizontal="right" vertical="center" indent="1"/>
    </xf>
    <xf numFmtId="199" fontId="41" fillId="55" borderId="27" xfId="1313" applyNumberFormat="1" applyFont="1" applyFill="1" applyBorder="1" applyAlignment="1">
      <alignment horizontal="right" vertical="center" indent="1"/>
    </xf>
    <xf numFmtId="199" fontId="41" fillId="73" borderId="27" xfId="1313" applyNumberFormat="1" applyFont="1" applyFill="1" applyBorder="1" applyAlignment="1">
      <alignment horizontal="right" vertical="center" indent="1"/>
    </xf>
    <xf numFmtId="199" fontId="41" fillId="0" borderId="27" xfId="1313" applyNumberFormat="1" applyFont="1" applyBorder="1" applyAlignment="1">
      <alignment horizontal="right" vertical="center" indent="1"/>
    </xf>
    <xf numFmtId="0" fontId="41" fillId="61" borderId="7" xfId="0" applyFont="1" applyFill="1" applyBorder="1" applyAlignment="1">
      <alignment horizontal="center" vertical="center"/>
    </xf>
    <xf numFmtId="0" fontId="41" fillId="73" borderId="18" xfId="0" applyFont="1" applyFill="1" applyBorder="1" applyAlignment="1">
      <alignment horizontal="center" vertical="center"/>
    </xf>
    <xf numFmtId="0" fontId="0" fillId="0" borderId="0" xfId="0"/>
    <xf numFmtId="199" fontId="41" fillId="70" borderId="27" xfId="1313" applyNumberFormat="1" applyFont="1" applyFill="1" applyBorder="1" applyAlignment="1">
      <alignment horizontal="right" vertical="center" indent="1"/>
    </xf>
    <xf numFmtId="0" fontId="41" fillId="73" borderId="7" xfId="0" applyFont="1" applyFill="1" applyBorder="1" applyAlignment="1">
      <alignment horizontal="center" vertical="center"/>
    </xf>
    <xf numFmtId="0" fontId="0" fillId="0" borderId="0" xfId="0" applyAlignment="1">
      <alignment wrapText="1"/>
    </xf>
    <xf numFmtId="0" fontId="0" fillId="0" borderId="0" xfId="0" applyBorder="1"/>
    <xf numFmtId="168" fontId="41" fillId="55" borderId="21" xfId="0" applyNumberFormat="1" applyFont="1" applyFill="1" applyBorder="1" applyAlignment="1">
      <alignment horizontal="right" vertical="center" indent="1"/>
    </xf>
    <xf numFmtId="0" fontId="41" fillId="0" borderId="0" xfId="0" applyFont="1" applyFill="1" applyBorder="1" applyAlignment="1">
      <alignment vertical="center"/>
    </xf>
    <xf numFmtId="168" fontId="41" fillId="70" borderId="26" xfId="1834" applyNumberFormat="1" applyFont="1" applyFill="1" applyBorder="1" applyAlignment="1">
      <alignment horizontal="right" vertical="center" indent="1"/>
    </xf>
    <xf numFmtId="0" fontId="0" fillId="0" borderId="0" xfId="0" applyBorder="1"/>
    <xf numFmtId="168" fontId="40" fillId="0" borderId="27" xfId="1834" applyNumberFormat="1" applyFont="1" applyBorder="1" applyAlignment="1">
      <alignment horizontal="right" vertical="center" indent="1"/>
    </xf>
    <xf numFmtId="202" fontId="40" fillId="0" borderId="27" xfId="1812" applyNumberFormat="1" applyFont="1" applyBorder="1" applyAlignment="1">
      <alignment horizontal="right" vertical="center" indent="1"/>
    </xf>
    <xf numFmtId="168" fontId="41" fillId="0" borderId="0" xfId="0" quotePrefix="1" applyNumberFormat="1" applyFont="1" applyFill="1" applyBorder="1" applyAlignment="1">
      <alignment horizontal="right" vertical="center" indent="1"/>
    </xf>
    <xf numFmtId="168" fontId="41" fillId="0" borderId="0" xfId="0" applyNumberFormat="1" applyFont="1" applyFill="1" applyBorder="1" applyAlignment="1">
      <alignment horizontal="right" vertical="center"/>
    </xf>
    <xf numFmtId="1" fontId="41" fillId="0" borderId="0" xfId="0" applyNumberFormat="1" applyFont="1" applyFill="1" applyBorder="1" applyAlignment="1">
      <alignment vertical="center"/>
    </xf>
    <xf numFmtId="0" fontId="40" fillId="70" borderId="7" xfId="0" applyFont="1" applyFill="1" applyBorder="1" applyAlignment="1">
      <alignment horizontal="center" vertical="center" wrapText="1"/>
    </xf>
    <xf numFmtId="0" fontId="41" fillId="0" borderId="0" xfId="0" applyFont="1" applyFill="1" applyBorder="1" applyAlignment="1">
      <alignment vertical="center" wrapText="1"/>
    </xf>
    <xf numFmtId="168" fontId="41" fillId="0" borderId="21" xfId="0" applyNumberFormat="1" applyFont="1" applyBorder="1" applyAlignment="1">
      <alignment horizontal="right" vertical="center" indent="1"/>
    </xf>
    <xf numFmtId="202" fontId="40" fillId="70" borderId="26" xfId="1812" applyNumberFormat="1" applyFont="1" applyFill="1" applyBorder="1" applyAlignment="1">
      <alignment horizontal="right" vertical="center" indent="1"/>
    </xf>
    <xf numFmtId="168" fontId="41" fillId="70" borderId="27" xfId="1834" applyNumberFormat="1" applyFont="1" applyFill="1" applyBorder="1" applyAlignment="1">
      <alignment horizontal="right" vertical="center" indent="1"/>
    </xf>
    <xf numFmtId="168" fontId="41" fillId="70" borderId="19" xfId="1834" applyNumberFormat="1" applyFont="1" applyFill="1" applyBorder="1" applyAlignment="1">
      <alignment horizontal="right" vertical="center" indent="1"/>
    </xf>
    <xf numFmtId="168" fontId="41" fillId="70" borderId="0" xfId="1834" applyNumberFormat="1" applyFont="1" applyFill="1" applyBorder="1" applyAlignment="1">
      <alignment horizontal="right" vertical="center" indent="1"/>
    </xf>
    <xf numFmtId="202" fontId="40" fillId="0" borderId="26" xfId="1812" applyNumberFormat="1" applyFont="1" applyFill="1" applyBorder="1" applyAlignment="1">
      <alignment horizontal="right" vertical="center" indent="1"/>
    </xf>
    <xf numFmtId="168" fontId="41" fillId="0" borderId="27" xfId="1834" applyNumberFormat="1" applyFont="1" applyFill="1" applyBorder="1" applyAlignment="1">
      <alignment horizontal="right" vertical="center" indent="1"/>
    </xf>
    <xf numFmtId="168" fontId="41" fillId="0" borderId="19" xfId="79" applyNumberFormat="1" applyFont="1" applyFill="1" applyBorder="1" applyAlignment="1">
      <alignment horizontal="right" vertical="center" indent="1"/>
    </xf>
    <xf numFmtId="168" fontId="41" fillId="0" borderId="0" xfId="79" applyNumberFormat="1" applyFont="1" applyFill="1" applyBorder="1" applyAlignment="1">
      <alignment horizontal="right" vertical="center" indent="1"/>
    </xf>
    <xf numFmtId="172" fontId="41" fillId="70" borderId="26" xfId="1812" applyNumberFormat="1" applyFont="1" applyFill="1" applyBorder="1" applyAlignment="1">
      <alignment horizontal="right" vertical="center" indent="1"/>
    </xf>
    <xf numFmtId="202" fontId="41" fillId="70" borderId="26" xfId="1812" applyNumberFormat="1" applyFont="1" applyFill="1" applyBorder="1" applyAlignment="1">
      <alignment horizontal="right" vertical="center" indent="1"/>
    </xf>
    <xf numFmtId="172" fontId="41" fillId="0" borderId="26" xfId="1812" applyNumberFormat="1" applyFont="1" applyBorder="1" applyAlignment="1">
      <alignment horizontal="right" vertical="center" indent="1"/>
    </xf>
    <xf numFmtId="202" fontId="41" fillId="0" borderId="26" xfId="1812" applyNumberFormat="1" applyFont="1" applyBorder="1" applyAlignment="1">
      <alignment horizontal="right" vertical="center" indent="1"/>
    </xf>
    <xf numFmtId="168" fontId="41" fillId="0" borderId="27" xfId="1834" applyNumberFormat="1" applyFont="1" applyBorder="1" applyAlignment="1">
      <alignment horizontal="right" vertical="center" indent="1"/>
    </xf>
    <xf numFmtId="168" fontId="41" fillId="0" borderId="19" xfId="1834" applyNumberFormat="1" applyFont="1" applyFill="1" applyBorder="1" applyAlignment="1">
      <alignment horizontal="right" vertical="center" indent="1"/>
    </xf>
    <xf numFmtId="168" fontId="41" fillId="0" borderId="0" xfId="1834" applyNumberFormat="1" applyFont="1" applyFill="1" applyBorder="1" applyAlignment="1">
      <alignment horizontal="right" vertical="center" indent="1"/>
    </xf>
    <xf numFmtId="168" fontId="41" fillId="70" borderId="0" xfId="1834" quotePrefix="1" applyNumberFormat="1" applyFont="1" applyFill="1" applyBorder="1" applyAlignment="1">
      <alignment horizontal="right" vertical="center" indent="1"/>
    </xf>
    <xf numFmtId="172" fontId="40" fillId="0" borderId="26" xfId="1812" applyNumberFormat="1" applyFont="1" applyBorder="1" applyAlignment="1">
      <alignment horizontal="right" vertical="center" indent="1"/>
    </xf>
    <xf numFmtId="202" fontId="41" fillId="0" borderId="26" xfId="79" applyNumberFormat="1" applyFont="1" applyBorder="1" applyAlignment="1">
      <alignment horizontal="right" vertical="center" indent="1"/>
    </xf>
    <xf numFmtId="172" fontId="40" fillId="70" borderId="26" xfId="1812" applyNumberFormat="1" applyFont="1" applyFill="1" applyBorder="1" applyAlignment="1">
      <alignment horizontal="right" vertical="center" indent="1"/>
    </xf>
    <xf numFmtId="172" fontId="41" fillId="0" borderId="26" xfId="1812" applyNumberFormat="1" applyFont="1" applyFill="1" applyBorder="1" applyAlignment="1">
      <alignment horizontal="right" vertical="center" indent="1"/>
    </xf>
    <xf numFmtId="202" fontId="41" fillId="0" borderId="26" xfId="1812" applyNumberFormat="1" applyFont="1" applyFill="1" applyBorder="1" applyAlignment="1">
      <alignment horizontal="right" vertical="center" indent="1"/>
    </xf>
    <xf numFmtId="202" fontId="41" fillId="70" borderId="26" xfId="79" applyNumberFormat="1" applyFont="1" applyFill="1" applyBorder="1" applyAlignment="1">
      <alignment horizontal="right" vertical="center" indent="1"/>
    </xf>
    <xf numFmtId="172" fontId="41" fillId="0" borderId="21" xfId="1812" applyNumberFormat="1" applyFont="1" applyFill="1" applyBorder="1" applyAlignment="1">
      <alignment horizontal="right" vertical="center" indent="1"/>
    </xf>
    <xf numFmtId="202" fontId="41" fillId="0" borderId="21" xfId="1812" applyNumberFormat="1" applyFont="1" applyFill="1" applyBorder="1" applyAlignment="1">
      <alignment horizontal="right" vertical="center" indent="1"/>
    </xf>
    <xf numFmtId="168" fontId="41" fillId="0" borderId="20" xfId="1834" applyNumberFormat="1" applyFont="1" applyFill="1" applyBorder="1" applyAlignment="1">
      <alignment horizontal="right" vertical="center" indent="1"/>
    </xf>
    <xf numFmtId="168" fontId="41" fillId="0" borderId="29" xfId="1834" applyNumberFormat="1" applyFont="1" applyFill="1" applyBorder="1" applyAlignment="1">
      <alignment horizontal="right" vertical="center" indent="1"/>
    </xf>
    <xf numFmtId="168" fontId="41" fillId="0" borderId="21" xfId="1834" applyNumberFormat="1" applyFont="1" applyFill="1" applyBorder="1" applyAlignment="1">
      <alignment horizontal="right" vertical="center" indent="1"/>
    </xf>
    <xf numFmtId="0" fontId="41" fillId="70" borderId="7" xfId="0" applyFont="1" applyFill="1" applyBorder="1" applyAlignment="1">
      <alignment horizontal="center" vertical="center" wrapText="1"/>
    </xf>
    <xf numFmtId="0" fontId="41" fillId="70" borderId="18" xfId="0" applyFont="1" applyFill="1" applyBorder="1" applyAlignment="1">
      <alignment horizontal="center" vertical="center" wrapText="1"/>
    </xf>
    <xf numFmtId="0" fontId="0" fillId="0" borderId="0" xfId="0"/>
    <xf numFmtId="0" fontId="41" fillId="72" borderId="18" xfId="0" applyFont="1" applyFill="1" applyBorder="1" applyAlignment="1">
      <alignment horizontal="center" vertical="center"/>
    </xf>
    <xf numFmtId="0" fontId="41" fillId="70" borderId="25" xfId="0" applyFont="1" applyFill="1" applyBorder="1" applyAlignment="1">
      <alignment horizontal="center" vertical="center"/>
    </xf>
    <xf numFmtId="204" fontId="41" fillId="0" borderId="21" xfId="0" applyNumberFormat="1" applyFont="1" applyBorder="1" applyAlignment="1">
      <alignment horizontal="right" vertical="center" indent="1"/>
    </xf>
    <xf numFmtId="0" fontId="41" fillId="70" borderId="27" xfId="0" applyFont="1" applyFill="1" applyBorder="1" applyAlignment="1">
      <alignment horizontal="center" vertical="center"/>
    </xf>
    <xf numFmtId="203" fontId="41" fillId="70" borderId="27" xfId="0" applyNumberFormat="1" applyFont="1" applyFill="1" applyBorder="1" applyAlignment="1">
      <alignment horizontal="right" vertical="center" indent="1"/>
    </xf>
    <xf numFmtId="203" fontId="41" fillId="0" borderId="27" xfId="0" applyNumberFormat="1" applyFont="1" applyFill="1" applyBorder="1" applyAlignment="1">
      <alignment horizontal="right" vertical="center" indent="1"/>
    </xf>
    <xf numFmtId="203" fontId="41" fillId="0" borderId="25" xfId="0" applyNumberFormat="1" applyFont="1" applyBorder="1" applyAlignment="1">
      <alignment horizontal="right" vertical="center" indent="1"/>
    </xf>
    <xf numFmtId="204" fontId="41" fillId="0" borderId="0" xfId="0" applyNumberFormat="1" applyFont="1" applyAlignment="1">
      <alignment horizontal="right" vertical="center" indent="1"/>
    </xf>
    <xf numFmtId="204" fontId="41" fillId="70" borderId="0" xfId="0" applyNumberFormat="1" applyFont="1" applyFill="1" applyAlignment="1">
      <alignment horizontal="right" vertical="center" indent="1"/>
    </xf>
    <xf numFmtId="203" fontId="41" fillId="0" borderId="27" xfId="0" applyNumberFormat="1" applyFont="1" applyBorder="1" applyAlignment="1">
      <alignment horizontal="right" vertical="center" indent="1"/>
    </xf>
    <xf numFmtId="204" fontId="41" fillId="0" borderId="0" xfId="0" applyNumberFormat="1" applyFont="1" applyFill="1" applyAlignment="1">
      <alignment horizontal="right" vertical="center" indent="1"/>
    </xf>
    <xf numFmtId="3" fontId="41" fillId="70" borderId="27" xfId="0" quotePrefix="1" applyNumberFormat="1" applyFont="1" applyFill="1" applyBorder="1" applyAlignment="1">
      <alignment horizontal="right" vertical="center" indent="1"/>
    </xf>
    <xf numFmtId="3" fontId="41" fillId="70" borderId="26" xfId="0" quotePrefix="1" applyNumberFormat="1" applyFont="1" applyFill="1" applyBorder="1" applyAlignment="1">
      <alignment horizontal="right" vertical="center" indent="1"/>
    </xf>
    <xf numFmtId="3" fontId="41" fillId="0" borderId="20" xfId="0" applyNumberFormat="1" applyFont="1" applyBorder="1" applyAlignment="1">
      <alignment horizontal="right" vertical="center" indent="1"/>
    </xf>
    <xf numFmtId="3" fontId="41" fillId="0" borderId="29" xfId="0" applyNumberFormat="1" applyFont="1" applyBorder="1" applyAlignment="1">
      <alignment horizontal="right" vertical="center" indent="1"/>
    </xf>
    <xf numFmtId="203" fontId="41" fillId="0" borderId="20" xfId="0" applyNumberFormat="1" applyFont="1" applyBorder="1" applyAlignment="1">
      <alignment horizontal="right" vertical="center" indent="1"/>
    </xf>
    <xf numFmtId="0" fontId="0" fillId="0" borderId="0" xfId="0"/>
    <xf numFmtId="0" fontId="41" fillId="0" borderId="19" xfId="0" applyFont="1" applyBorder="1" applyAlignment="1">
      <alignment vertical="center"/>
    </xf>
    <xf numFmtId="0" fontId="41" fillId="70" borderId="27" xfId="0" applyFont="1" applyFill="1" applyBorder="1" applyAlignment="1">
      <alignment horizontal="center" vertical="center"/>
    </xf>
    <xf numFmtId="3" fontId="41" fillId="0" borderId="25" xfId="0" applyNumberFormat="1" applyFont="1" applyBorder="1" applyAlignment="1">
      <alignment horizontal="right" vertical="center" indent="1"/>
    </xf>
    <xf numFmtId="3" fontId="41" fillId="0" borderId="0" xfId="0" applyNumberFormat="1" applyFont="1" applyAlignment="1">
      <alignment horizontal="right" vertical="center" indent="1"/>
    </xf>
    <xf numFmtId="204" fontId="41" fillId="0" borderId="0" xfId="0" applyNumberFormat="1" applyFont="1" applyAlignment="1">
      <alignment horizontal="right" vertical="center" indent="1"/>
    </xf>
    <xf numFmtId="3" fontId="41" fillId="70" borderId="0" xfId="0" applyNumberFormat="1" applyFont="1" applyFill="1" applyAlignment="1">
      <alignment horizontal="right" vertical="center" indent="1"/>
    </xf>
    <xf numFmtId="204" fontId="41" fillId="70" borderId="0" xfId="0" applyNumberFormat="1" applyFont="1" applyFill="1" applyAlignment="1">
      <alignment horizontal="right" vertical="center" indent="1"/>
    </xf>
    <xf numFmtId="203" fontId="41" fillId="0" borderId="27" xfId="0" applyNumberFormat="1" applyFont="1" applyBorder="1" applyAlignment="1">
      <alignment horizontal="right" vertical="center" indent="1"/>
    </xf>
    <xf numFmtId="3" fontId="41" fillId="0" borderId="0" xfId="0" applyNumberFormat="1" applyFont="1" applyFill="1" applyAlignment="1">
      <alignment horizontal="right" vertical="center" indent="1"/>
    </xf>
    <xf numFmtId="203" fontId="41" fillId="70" borderId="27" xfId="0" quotePrefix="1" applyNumberFormat="1" applyFont="1" applyFill="1" applyBorder="1" applyAlignment="1">
      <alignment horizontal="right" vertical="center" indent="1"/>
    </xf>
    <xf numFmtId="3" fontId="41" fillId="70" borderId="0" xfId="0" applyNumberFormat="1" applyFont="1" applyFill="1" applyBorder="1" applyAlignment="1">
      <alignment horizontal="right" vertical="center" indent="1"/>
    </xf>
    <xf numFmtId="168" fontId="41" fillId="55" borderId="27" xfId="0" applyNumberFormat="1" applyFont="1" applyFill="1" applyBorder="1" applyAlignment="1">
      <alignment horizontal="right" vertical="center" indent="1"/>
    </xf>
    <xf numFmtId="168" fontId="41" fillId="0" borderId="0" xfId="0" applyNumberFormat="1" applyFont="1" applyBorder="1" applyAlignment="1">
      <alignment horizontal="right" vertical="center" indent="1"/>
    </xf>
    <xf numFmtId="3" fontId="41" fillId="73" borderId="27" xfId="0" applyNumberFormat="1" applyFont="1" applyFill="1" applyBorder="1" applyAlignment="1">
      <alignment horizontal="right" vertical="center" indent="1"/>
    </xf>
    <xf numFmtId="168" fontId="41" fillId="73" borderId="0" xfId="0" applyNumberFormat="1" applyFont="1" applyFill="1" applyBorder="1" applyAlignment="1">
      <alignment horizontal="right" vertical="center" indent="1"/>
    </xf>
    <xf numFmtId="168" fontId="41" fillId="73" borderId="27" xfId="0" applyNumberFormat="1" applyFont="1" applyFill="1" applyBorder="1" applyAlignment="1">
      <alignment horizontal="right" vertical="center" indent="1"/>
    </xf>
    <xf numFmtId="168" fontId="41" fillId="73" borderId="26" xfId="0" applyNumberFormat="1" applyFont="1" applyFill="1" applyBorder="1" applyAlignment="1">
      <alignment horizontal="right" vertical="center" indent="1"/>
    </xf>
    <xf numFmtId="3" fontId="41" fillId="55" borderId="27" xfId="0" applyNumberFormat="1" applyFont="1" applyFill="1" applyBorder="1" applyAlignment="1">
      <alignment horizontal="right" vertical="center" indent="1"/>
    </xf>
    <xf numFmtId="168" fontId="41" fillId="55" borderId="0" xfId="0" applyNumberFormat="1" applyFont="1" applyFill="1" applyBorder="1" applyAlignment="1">
      <alignment horizontal="right" vertical="center" indent="1"/>
    </xf>
    <xf numFmtId="168" fontId="41" fillId="55" borderId="26" xfId="0" applyNumberFormat="1" applyFont="1" applyFill="1" applyBorder="1" applyAlignment="1">
      <alignment horizontal="right" vertical="center" indent="1"/>
    </xf>
    <xf numFmtId="0" fontId="0" fillId="0" borderId="0" xfId="0" applyAlignment="1">
      <alignment horizontal="left"/>
    </xf>
    <xf numFmtId="0" fontId="41" fillId="0" borderId="19" xfId="0" applyFont="1" applyBorder="1" applyAlignment="1">
      <alignment horizontal="left" vertical="center" indent="1"/>
    </xf>
    <xf numFmtId="3" fontId="0" fillId="0" borderId="0" xfId="0" applyNumberFormat="1"/>
    <xf numFmtId="3" fontId="232" fillId="0" borderId="27" xfId="10725" applyNumberFormat="1" applyFont="1" applyFill="1" applyBorder="1" applyAlignment="1">
      <alignment horizontal="right" vertical="center" indent="1"/>
    </xf>
    <xf numFmtId="3" fontId="232" fillId="0" borderId="27" xfId="10717" applyNumberFormat="1" applyFont="1" applyFill="1" applyBorder="1" applyAlignment="1">
      <alignment horizontal="right" vertical="center" indent="1"/>
    </xf>
    <xf numFmtId="3" fontId="232" fillId="0" borderId="27" xfId="10721" applyNumberFormat="1" applyFont="1" applyFill="1" applyBorder="1" applyAlignment="1">
      <alignment horizontal="right" vertical="center" indent="1"/>
    </xf>
    <xf numFmtId="3" fontId="232" fillId="0" borderId="26" xfId="10721" applyNumberFormat="1" applyFont="1" applyFill="1" applyBorder="1" applyAlignment="1">
      <alignment horizontal="right" vertical="center" indent="1"/>
    </xf>
    <xf numFmtId="3" fontId="41" fillId="70" borderId="20" xfId="0" applyNumberFormat="1" applyFont="1" applyFill="1" applyBorder="1" applyAlignment="1">
      <alignment horizontal="right" vertical="center" wrapText="1" indent="1"/>
    </xf>
    <xf numFmtId="3" fontId="41" fillId="70" borderId="21" xfId="0" applyNumberFormat="1" applyFont="1" applyFill="1" applyBorder="1" applyAlignment="1">
      <alignment horizontal="right" vertical="center" wrapText="1" indent="1"/>
    </xf>
    <xf numFmtId="0" fontId="0" fillId="0" borderId="0" xfId="0"/>
    <xf numFmtId="168" fontId="41" fillId="0" borderId="0" xfId="0" applyNumberFormat="1" applyFont="1" applyFill="1" applyBorder="1" applyAlignment="1">
      <alignment horizontal="right" vertical="center" indent="1"/>
    </xf>
    <xf numFmtId="0" fontId="41" fillId="70" borderId="7" xfId="0" applyFont="1" applyFill="1" applyBorder="1" applyAlignment="1">
      <alignment horizontal="center" vertical="center" wrapText="1"/>
    </xf>
    <xf numFmtId="168" fontId="41" fillId="70" borderId="0" xfId="0" applyNumberFormat="1" applyFont="1" applyFill="1" applyBorder="1" applyAlignment="1">
      <alignment horizontal="right" vertical="center" indent="1"/>
    </xf>
    <xf numFmtId="0" fontId="41" fillId="70" borderId="18" xfId="0" applyFont="1" applyFill="1" applyBorder="1" applyAlignment="1">
      <alignment horizontal="center" vertical="center" wrapText="1"/>
    </xf>
    <xf numFmtId="0" fontId="41" fillId="72" borderId="7" xfId="0" applyFont="1" applyFill="1" applyBorder="1" applyAlignment="1">
      <alignment horizontal="center" vertical="center" wrapText="1"/>
    </xf>
    <xf numFmtId="168" fontId="41" fillId="70" borderId="20" xfId="0" applyNumberFormat="1" applyFont="1" applyFill="1" applyBorder="1" applyAlignment="1">
      <alignment horizontal="right" vertical="center" indent="1"/>
    </xf>
    <xf numFmtId="0" fontId="0" fillId="0" borderId="0" xfId="0"/>
    <xf numFmtId="0" fontId="0" fillId="0" borderId="0" xfId="0"/>
    <xf numFmtId="168" fontId="41" fillId="70" borderId="26" xfId="0" applyNumberFormat="1" applyFont="1" applyFill="1" applyBorder="1" applyAlignment="1">
      <alignment horizontal="right" vertical="center" wrapText="1" indent="1"/>
    </xf>
    <xf numFmtId="3" fontId="41" fillId="70" borderId="26" xfId="0" applyNumberFormat="1" applyFont="1" applyFill="1" applyBorder="1" applyAlignment="1">
      <alignment horizontal="right" vertical="center" wrapText="1" indent="1"/>
    </xf>
    <xf numFmtId="0" fontId="41" fillId="0" borderId="19" xfId="0" applyFont="1" applyFill="1" applyBorder="1" applyAlignment="1">
      <alignment vertical="center" wrapText="1"/>
    </xf>
    <xf numFmtId="3" fontId="41" fillId="0" borderId="26" xfId="0" applyNumberFormat="1" applyFont="1" applyBorder="1" applyAlignment="1">
      <alignment horizontal="right" vertical="center" wrapText="1" indent="1"/>
    </xf>
    <xf numFmtId="0" fontId="41" fillId="72" borderId="25" xfId="0" applyFont="1" applyFill="1" applyBorder="1" applyAlignment="1">
      <alignment horizontal="center" vertical="center" wrapText="1"/>
    </xf>
    <xf numFmtId="0" fontId="41" fillId="72" borderId="48" xfId="0" applyFont="1" applyFill="1" applyBorder="1" applyAlignment="1">
      <alignment horizontal="center" vertical="center" wrapText="1"/>
    </xf>
    <xf numFmtId="168" fontId="41" fillId="0" borderId="26" xfId="0" applyNumberFormat="1" applyFont="1" applyBorder="1" applyAlignment="1">
      <alignment horizontal="right" vertical="center" wrapText="1" indent="1"/>
    </xf>
    <xf numFmtId="3" fontId="41" fillId="0" borderId="26" xfId="0" applyNumberFormat="1" applyFont="1" applyFill="1" applyBorder="1" applyAlignment="1">
      <alignment horizontal="right" vertical="center" wrapText="1" indent="1"/>
    </xf>
    <xf numFmtId="168" fontId="41" fillId="0" borderId="26" xfId="0" applyNumberFormat="1" applyFont="1" applyFill="1" applyBorder="1" applyAlignment="1">
      <alignment horizontal="right" vertical="center" wrapText="1" indent="1"/>
    </xf>
    <xf numFmtId="200" fontId="41" fillId="70" borderId="26" xfId="0" applyNumberFormat="1" applyFont="1" applyFill="1" applyBorder="1" applyAlignment="1">
      <alignment horizontal="right" vertical="center" wrapText="1" indent="1"/>
    </xf>
    <xf numFmtId="200" fontId="41" fillId="0" borderId="26" xfId="0" applyNumberFormat="1" applyFont="1" applyBorder="1" applyAlignment="1">
      <alignment horizontal="right" vertical="center" wrapText="1" indent="1"/>
    </xf>
    <xf numFmtId="200" fontId="41" fillId="0" borderId="21" xfId="0" applyNumberFormat="1" applyFont="1" applyBorder="1" applyAlignment="1">
      <alignment horizontal="right" vertical="center" wrapText="1" indent="1"/>
    </xf>
    <xf numFmtId="3" fontId="41" fillId="70" borderId="27" xfId="0" applyNumberFormat="1" applyFont="1" applyFill="1" applyBorder="1" applyAlignment="1">
      <alignment horizontal="right" vertical="center" wrapText="1" indent="1"/>
    </xf>
    <xf numFmtId="3" fontId="41" fillId="0" borderId="27" xfId="0" applyNumberFormat="1" applyFont="1" applyBorder="1" applyAlignment="1">
      <alignment horizontal="right" vertical="center" wrapText="1" indent="1"/>
    </xf>
    <xf numFmtId="3" fontId="41" fillId="0" borderId="20" xfId="0" applyNumberFormat="1" applyFont="1" applyBorder="1" applyAlignment="1">
      <alignment horizontal="right" vertical="center" wrapText="1" indent="1"/>
    </xf>
    <xf numFmtId="3" fontId="41" fillId="70" borderId="26" xfId="0" applyNumberFormat="1" applyFont="1" applyFill="1" applyBorder="1" applyAlignment="1">
      <alignment horizontal="right" vertical="center" wrapText="1" indent="1"/>
    </xf>
    <xf numFmtId="0" fontId="41" fillId="0" borderId="19" xfId="0" applyFont="1" applyFill="1" applyBorder="1" applyAlignment="1">
      <alignment vertical="center" wrapText="1"/>
    </xf>
    <xf numFmtId="0" fontId="41" fillId="72" borderId="23" xfId="0" applyFont="1" applyFill="1" applyBorder="1" applyAlignment="1">
      <alignment horizontal="center" vertical="center" wrapText="1"/>
    </xf>
    <xf numFmtId="172" fontId="41" fillId="0" borderId="19" xfId="0" applyNumberFormat="1" applyFont="1" applyBorder="1" applyAlignment="1">
      <alignment horizontal="right" vertical="center" wrapText="1" indent="1"/>
    </xf>
    <xf numFmtId="172" fontId="41" fillId="0" borderId="22" xfId="0" applyNumberFormat="1" applyFont="1" applyBorder="1" applyAlignment="1">
      <alignment horizontal="right" vertical="center" wrapText="1" indent="1"/>
    </xf>
    <xf numFmtId="3" fontId="41" fillId="0" borderId="21" xfId="0" applyNumberFormat="1" applyFont="1" applyBorder="1" applyAlignment="1">
      <alignment horizontal="right" vertical="center" wrapText="1" indent="1"/>
    </xf>
    <xf numFmtId="172" fontId="41" fillId="0" borderId="26" xfId="0" applyNumberFormat="1" applyFont="1" applyBorder="1" applyAlignment="1">
      <alignment horizontal="right" vertical="center" wrapText="1" indent="1"/>
    </xf>
    <xf numFmtId="172" fontId="41" fillId="0" borderId="0" xfId="0" applyNumberFormat="1" applyFont="1" applyBorder="1" applyAlignment="1">
      <alignment horizontal="right" vertical="center" wrapText="1" indent="1"/>
    </xf>
    <xf numFmtId="172" fontId="41" fillId="0" borderId="27" xfId="0" applyNumberFormat="1" applyFont="1" applyBorder="1" applyAlignment="1">
      <alignment horizontal="right" vertical="center" wrapText="1" indent="1"/>
    </xf>
    <xf numFmtId="172" fontId="41" fillId="70" borderId="19" xfId="0" applyNumberFormat="1" applyFont="1" applyFill="1" applyBorder="1" applyAlignment="1">
      <alignment horizontal="right" vertical="center" wrapText="1" indent="1"/>
    </xf>
    <xf numFmtId="172" fontId="41" fillId="70" borderId="26" xfId="0" applyNumberFormat="1" applyFont="1" applyFill="1" applyBorder="1" applyAlignment="1">
      <alignment horizontal="right" vertical="center" wrapText="1" indent="1"/>
    </xf>
    <xf numFmtId="0" fontId="41" fillId="72" borderId="7" xfId="0" applyFont="1" applyFill="1" applyBorder="1" applyAlignment="1">
      <alignment horizontal="center" vertical="center" wrapText="1"/>
    </xf>
    <xf numFmtId="205" fontId="41" fillId="0" borderId="26" xfId="2905" applyNumberFormat="1" applyFont="1" applyBorder="1" applyAlignment="1">
      <alignment horizontal="right" vertical="center" wrapText="1" indent="1"/>
    </xf>
    <xf numFmtId="3" fontId="41" fillId="0" borderId="26" xfId="0" applyNumberFormat="1" applyFont="1" applyBorder="1" applyAlignment="1">
      <alignment horizontal="right" vertical="center" wrapText="1" indent="1"/>
    </xf>
    <xf numFmtId="172" fontId="41" fillId="70" borderId="0" xfId="0" applyNumberFormat="1" applyFont="1" applyFill="1" applyBorder="1" applyAlignment="1">
      <alignment horizontal="right" vertical="center" wrapText="1" indent="1"/>
    </xf>
    <xf numFmtId="172" fontId="41" fillId="0" borderId="21" xfId="0" applyNumberFormat="1" applyFont="1" applyBorder="1" applyAlignment="1">
      <alignment horizontal="right" vertical="center" wrapText="1" indent="1"/>
    </xf>
    <xf numFmtId="3" fontId="41" fillId="0" borderId="27" xfId="0" applyNumberFormat="1" applyFont="1" applyBorder="1" applyAlignment="1">
      <alignment horizontal="right" vertical="center" wrapText="1" indent="1"/>
    </xf>
    <xf numFmtId="3" fontId="41" fillId="0" borderId="20" xfId="0" applyNumberFormat="1" applyFont="1" applyBorder="1" applyAlignment="1">
      <alignment horizontal="right" vertical="center" wrapText="1" indent="1"/>
    </xf>
    <xf numFmtId="3" fontId="41" fillId="0" borderId="26" xfId="0" applyNumberFormat="1" applyFont="1" applyBorder="1" applyAlignment="1">
      <alignment horizontal="right" vertical="center" wrapText="1" indent="1"/>
    </xf>
    <xf numFmtId="0" fontId="0" fillId="0" borderId="0" xfId="0"/>
    <xf numFmtId="0" fontId="41" fillId="70" borderId="7" xfId="0" applyFont="1" applyFill="1" applyBorder="1" applyAlignment="1">
      <alignment horizontal="center" vertical="center" wrapText="1"/>
    </xf>
    <xf numFmtId="3" fontId="41" fillId="0" borderId="27" xfId="0" applyNumberFormat="1" applyFont="1" applyBorder="1" applyAlignment="1">
      <alignment horizontal="right" vertical="center" indent="1"/>
    </xf>
    <xf numFmtId="3" fontId="41" fillId="70" borderId="27" xfId="0" applyNumberFormat="1" applyFont="1" applyFill="1" applyBorder="1" applyAlignment="1">
      <alignment horizontal="right" vertical="center" indent="1"/>
    </xf>
    <xf numFmtId="3" fontId="41" fillId="0" borderId="27" xfId="0" applyNumberFormat="1" applyFont="1" applyFill="1" applyBorder="1" applyAlignment="1">
      <alignment horizontal="right" vertical="center" indent="1"/>
    </xf>
    <xf numFmtId="3" fontId="41" fillId="70" borderId="26" xfId="0" applyNumberFormat="1" applyFont="1" applyFill="1" applyBorder="1" applyAlignment="1">
      <alignment horizontal="right" vertical="center" indent="1"/>
    </xf>
    <xf numFmtId="3" fontId="41" fillId="0" borderId="26" xfId="0" applyNumberFormat="1" applyFont="1" applyBorder="1" applyAlignment="1">
      <alignment horizontal="right" vertical="center" indent="1"/>
    </xf>
    <xf numFmtId="3" fontId="0" fillId="0" borderId="0" xfId="0" applyNumberFormat="1"/>
    <xf numFmtId="200" fontId="40" fillId="70" borderId="21" xfId="0" applyNumberFormat="1" applyFont="1" applyFill="1" applyBorder="1" applyAlignment="1">
      <alignment horizontal="right" vertical="center" indent="1"/>
    </xf>
    <xf numFmtId="200" fontId="40" fillId="70" borderId="55" xfId="0" applyNumberFormat="1" applyFont="1" applyFill="1" applyBorder="1" applyAlignment="1">
      <alignment horizontal="right" vertical="center" indent="1"/>
    </xf>
    <xf numFmtId="200" fontId="40" fillId="70" borderId="26" xfId="0" applyNumberFormat="1" applyFont="1" applyFill="1" applyBorder="1" applyAlignment="1">
      <alignment horizontal="right" vertical="center" indent="1"/>
    </xf>
    <xf numFmtId="0" fontId="41" fillId="70" borderId="0" xfId="0" applyFont="1" applyFill="1" applyBorder="1" applyAlignment="1">
      <alignment horizontal="left" vertical="center"/>
    </xf>
    <xf numFmtId="0" fontId="41" fillId="71" borderId="38" xfId="0" applyFont="1" applyFill="1" applyBorder="1" applyAlignment="1">
      <alignment vertical="center"/>
    </xf>
    <xf numFmtId="0" fontId="238" fillId="71" borderId="38" xfId="0" applyFont="1" applyFill="1" applyBorder="1" applyAlignment="1">
      <alignment horizontal="center" vertical="center"/>
    </xf>
    <xf numFmtId="3" fontId="41" fillId="0" borderId="27" xfId="0" quotePrefix="1" applyNumberFormat="1" applyFont="1" applyBorder="1" applyAlignment="1">
      <alignment horizontal="right" vertical="center" indent="1"/>
    </xf>
    <xf numFmtId="0" fontId="41" fillId="72" borderId="27" xfId="0" applyFont="1" applyFill="1" applyBorder="1" applyAlignment="1">
      <alignment horizontal="center" vertical="center"/>
    </xf>
    <xf numFmtId="168" fontId="41" fillId="70" borderId="26" xfId="0" applyNumberFormat="1" applyFont="1" applyFill="1" applyBorder="1" applyAlignment="1">
      <alignment horizontal="right" vertical="center" indent="1"/>
    </xf>
    <xf numFmtId="168" fontId="41" fillId="70" borderId="27" xfId="0" applyNumberFormat="1" applyFont="1" applyFill="1" applyBorder="1" applyAlignment="1">
      <alignment horizontal="right" vertical="center" indent="1"/>
    </xf>
    <xf numFmtId="168" fontId="41" fillId="0" borderId="27" xfId="0" applyNumberFormat="1" applyFont="1" applyFill="1" applyBorder="1" applyAlignment="1">
      <alignment horizontal="right" vertical="center" indent="1"/>
    </xf>
    <xf numFmtId="168" fontId="41" fillId="0" borderId="26" xfId="0" applyNumberFormat="1" applyFont="1" applyFill="1" applyBorder="1" applyAlignment="1">
      <alignment horizontal="right" vertical="center" indent="1"/>
    </xf>
    <xf numFmtId="3" fontId="41" fillId="70" borderId="27" xfId="0" applyNumberFormat="1" applyFont="1" applyFill="1" applyBorder="1" applyAlignment="1">
      <alignment horizontal="right" vertical="center" indent="1"/>
    </xf>
    <xf numFmtId="0" fontId="41" fillId="70" borderId="19" xfId="0" applyFont="1" applyFill="1" applyBorder="1" applyAlignment="1">
      <alignment vertical="center"/>
    </xf>
    <xf numFmtId="168" fontId="41" fillId="0" borderId="26" xfId="0" applyNumberFormat="1" applyFont="1" applyBorder="1" applyAlignment="1">
      <alignment horizontal="right" vertical="center" indent="1"/>
    </xf>
    <xf numFmtId="168" fontId="41" fillId="0" borderId="27" xfId="0" applyNumberFormat="1" applyFont="1" applyBorder="1" applyAlignment="1">
      <alignment horizontal="right" vertical="center" indent="1"/>
    </xf>
    <xf numFmtId="168" fontId="41" fillId="70" borderId="19" xfId="0" applyNumberFormat="1" applyFont="1" applyFill="1" applyBorder="1" applyAlignment="1">
      <alignment horizontal="right" vertical="center" indent="1"/>
    </xf>
    <xf numFmtId="168" fontId="41" fillId="0" borderId="19" xfId="0" applyNumberFormat="1" applyFont="1" applyFill="1" applyBorder="1" applyAlignment="1">
      <alignment horizontal="right" vertical="center" indent="1"/>
    </xf>
    <xf numFmtId="1" fontId="41" fillId="70" borderId="26" xfId="0" applyNumberFormat="1" applyFont="1" applyFill="1" applyBorder="1" applyAlignment="1">
      <alignment horizontal="right" vertical="center" indent="1"/>
    </xf>
    <xf numFmtId="1" fontId="41" fillId="70" borderId="27" xfId="0" applyNumberFormat="1" applyFont="1" applyFill="1" applyBorder="1" applyAlignment="1">
      <alignment horizontal="right" vertical="center" indent="1"/>
    </xf>
    <xf numFmtId="3" fontId="41" fillId="70" borderId="26" xfId="0" applyNumberFormat="1" applyFont="1" applyFill="1" applyBorder="1" applyAlignment="1">
      <alignment horizontal="right" vertical="center" indent="1"/>
    </xf>
    <xf numFmtId="3" fontId="41" fillId="0" borderId="26" xfId="0" applyNumberFormat="1" applyFont="1" applyBorder="1" applyAlignment="1">
      <alignment horizontal="right" vertical="center" indent="1"/>
    </xf>
    <xf numFmtId="0" fontId="41" fillId="70" borderId="27" xfId="0" applyFont="1" applyFill="1" applyBorder="1" applyAlignment="1">
      <alignment horizontal="right" vertical="center" indent="1"/>
    </xf>
    <xf numFmtId="0" fontId="41" fillId="72" borderId="48" xfId="0" applyFont="1" applyFill="1" applyBorder="1" applyAlignment="1">
      <alignment horizontal="center" vertical="center" wrapText="1"/>
    </xf>
    <xf numFmtId="203" fontId="41" fillId="0" borderId="20" xfId="2901" applyNumberFormat="1" applyFont="1" applyFill="1" applyBorder="1" applyAlignment="1">
      <alignment horizontal="right" vertical="center" indent="1"/>
    </xf>
    <xf numFmtId="203" fontId="41" fillId="0" borderId="27" xfId="2901" applyNumberFormat="1" applyFont="1" applyFill="1" applyBorder="1" applyAlignment="1">
      <alignment horizontal="right" vertical="center" indent="1"/>
    </xf>
    <xf numFmtId="203" fontId="41" fillId="0" borderId="27" xfId="2901" applyNumberFormat="1" applyFont="1" applyBorder="1" applyAlignment="1">
      <alignment horizontal="right" vertical="center" indent="1"/>
    </xf>
    <xf numFmtId="3" fontId="41" fillId="70" borderId="27" xfId="2901" applyNumberFormat="1" applyFont="1" applyFill="1" applyBorder="1" applyAlignment="1">
      <alignment horizontal="right" vertical="center" indent="1"/>
    </xf>
    <xf numFmtId="0" fontId="41" fillId="70" borderId="19" xfId="0" applyFont="1" applyFill="1" applyBorder="1" applyAlignment="1">
      <alignment horizontal="right" vertical="center" indent="1"/>
    </xf>
    <xf numFmtId="0" fontId="41" fillId="72" borderId="48" xfId="0" applyFont="1" applyFill="1" applyBorder="1" applyAlignment="1">
      <alignment horizontal="center" vertical="center"/>
    </xf>
    <xf numFmtId="0" fontId="41" fillId="0" borderId="19" xfId="0" applyFont="1" applyFill="1" applyBorder="1" applyAlignment="1">
      <alignment vertical="center"/>
    </xf>
    <xf numFmtId="200" fontId="41" fillId="0" borderId="26" xfId="0" applyNumberFormat="1" applyFont="1" applyBorder="1" applyAlignment="1">
      <alignment horizontal="right" vertical="center" indent="1"/>
    </xf>
    <xf numFmtId="0" fontId="41" fillId="72" borderId="25" xfId="0" applyFont="1" applyFill="1" applyBorder="1" applyAlignment="1">
      <alignment horizontal="center" vertical="center"/>
    </xf>
    <xf numFmtId="0" fontId="41" fillId="0" borderId="19" xfId="0" applyFont="1" applyFill="1" applyBorder="1" applyAlignment="1">
      <alignment horizontal="left" vertical="center" wrapText="1" indent="1"/>
    </xf>
    <xf numFmtId="200" fontId="41" fillId="0" borderId="21" xfId="0" applyNumberFormat="1" applyFont="1" applyFill="1" applyBorder="1" applyAlignment="1">
      <alignment horizontal="right" vertical="center" indent="1"/>
    </xf>
    <xf numFmtId="203" fontId="41" fillId="70" borderId="27" xfId="2901" applyNumberFormat="1" applyFont="1" applyFill="1" applyBorder="1" applyAlignment="1">
      <alignment horizontal="right" vertical="center" indent="1"/>
    </xf>
    <xf numFmtId="3" fontId="41" fillId="0" borderId="27" xfId="2901" applyNumberFormat="1" applyFont="1" applyFill="1" applyBorder="1" applyAlignment="1">
      <alignment horizontal="right" vertical="center" indent="1"/>
    </xf>
    <xf numFmtId="3" fontId="41" fillId="0" borderId="27" xfId="2901" applyNumberFormat="1" applyFont="1" applyBorder="1" applyAlignment="1">
      <alignment horizontal="right" vertical="center" indent="1"/>
    </xf>
    <xf numFmtId="1" fontId="41" fillId="70" borderId="19" xfId="0" applyNumberFormat="1" applyFont="1" applyFill="1" applyBorder="1" applyAlignment="1">
      <alignment horizontal="right" vertical="center" indent="1"/>
    </xf>
    <xf numFmtId="200" fontId="41" fillId="0" borderId="26" xfId="0" applyNumberFormat="1" applyFont="1" applyFill="1" applyBorder="1" applyAlignment="1">
      <alignment horizontal="right" vertical="center" indent="1"/>
    </xf>
    <xf numFmtId="168" fontId="41" fillId="0" borderId="19" xfId="0" applyNumberFormat="1" applyFont="1" applyBorder="1" applyAlignment="1">
      <alignment horizontal="right" vertical="center" indent="1"/>
    </xf>
    <xf numFmtId="200" fontId="41" fillId="70" borderId="26" xfId="0" applyNumberFormat="1" applyFont="1" applyFill="1" applyBorder="1" applyAlignment="1">
      <alignment horizontal="right" vertical="center" indent="1"/>
    </xf>
    <xf numFmtId="0" fontId="41" fillId="70" borderId="26" xfId="0" applyFont="1" applyFill="1" applyBorder="1" applyAlignment="1">
      <alignment horizontal="right" vertical="center" indent="1"/>
    </xf>
    <xf numFmtId="3" fontId="41" fillId="0" borderId="26" xfId="0" applyNumberFormat="1" applyFont="1" applyFill="1" applyBorder="1" applyAlignment="1">
      <alignment horizontal="right" vertical="center" indent="1"/>
    </xf>
    <xf numFmtId="168" fontId="101" fillId="0" borderId="26" xfId="0" applyNumberFormat="1" applyFont="1" applyBorder="1" applyAlignment="1">
      <alignment horizontal="right" vertical="center" indent="1"/>
    </xf>
    <xf numFmtId="168" fontId="101" fillId="70" borderId="26" xfId="0" applyNumberFormat="1" applyFont="1" applyFill="1" applyBorder="1" applyAlignment="1">
      <alignment horizontal="right" vertical="center" indent="1"/>
    </xf>
    <xf numFmtId="168" fontId="101" fillId="0" borderId="21" xfId="0" applyNumberFormat="1" applyFont="1" applyBorder="1" applyAlignment="1">
      <alignment horizontal="right" vertical="center" indent="1"/>
    </xf>
    <xf numFmtId="0" fontId="101" fillId="70" borderId="18" xfId="0" applyFont="1" applyFill="1" applyBorder="1" applyAlignment="1">
      <alignment horizontal="center" vertical="center" wrapText="1"/>
    </xf>
    <xf numFmtId="3" fontId="101" fillId="0" borderId="26" xfId="12220" applyNumberFormat="1" applyFont="1" applyFill="1" applyBorder="1" applyAlignment="1">
      <alignment horizontal="right" vertical="center" indent="1"/>
    </xf>
    <xf numFmtId="3" fontId="101" fillId="70" borderId="26" xfId="12235" applyNumberFormat="1" applyFont="1" applyFill="1" applyBorder="1" applyAlignment="1">
      <alignment horizontal="right" vertical="center" indent="1"/>
    </xf>
    <xf numFmtId="3" fontId="101" fillId="0" borderId="21" xfId="12202" applyNumberFormat="1" applyFont="1" applyFill="1" applyBorder="1" applyAlignment="1">
      <alignment horizontal="right" vertical="center" indent="1"/>
    </xf>
    <xf numFmtId="3" fontId="232" fillId="0" borderId="27" xfId="10719" applyNumberFormat="1" applyFont="1" applyFill="1" applyBorder="1" applyAlignment="1">
      <alignment horizontal="right" vertical="center" indent="1"/>
    </xf>
    <xf numFmtId="3" fontId="232" fillId="0" borderId="27" xfId="10715" applyNumberFormat="1" applyFont="1" applyFill="1" applyBorder="1" applyAlignment="1">
      <alignment horizontal="right" vertical="center" indent="1"/>
    </xf>
    <xf numFmtId="0" fontId="122" fillId="0" borderId="0" xfId="0" applyFont="1" applyBorder="1" applyAlignment="1">
      <alignment wrapText="1"/>
    </xf>
    <xf numFmtId="168" fontId="232" fillId="0" borderId="26" xfId="10715" applyNumberFormat="1" applyFont="1" applyFill="1" applyBorder="1" applyAlignment="1">
      <alignment horizontal="right" vertical="center" indent="1"/>
    </xf>
    <xf numFmtId="3" fontId="232" fillId="0" borderId="26" xfId="10719" applyNumberFormat="1" applyFont="1" applyFill="1" applyBorder="1" applyAlignment="1">
      <alignment horizontal="right" vertical="center" indent="1"/>
    </xf>
    <xf numFmtId="3" fontId="232" fillId="0" borderId="26" xfId="10723" applyNumberFormat="1" applyFont="1" applyFill="1" applyBorder="1" applyAlignment="1">
      <alignment horizontal="right" vertical="center" indent="1"/>
    </xf>
    <xf numFmtId="3" fontId="232" fillId="0" borderId="27" xfId="10723" applyNumberFormat="1" applyFont="1" applyFill="1" applyBorder="1" applyAlignment="1">
      <alignment horizontal="right" vertical="center" indent="1"/>
    </xf>
    <xf numFmtId="3" fontId="232" fillId="0" borderId="56" xfId="10717" applyNumberFormat="1" applyFont="1" applyFill="1" applyBorder="1" applyAlignment="1">
      <alignment horizontal="right" vertical="center" indent="1"/>
    </xf>
    <xf numFmtId="3" fontId="232" fillId="0" borderId="26" xfId="10725" applyNumberFormat="1" applyFont="1" applyFill="1" applyBorder="1" applyAlignment="1">
      <alignment horizontal="right" vertical="center" indent="1"/>
    </xf>
    <xf numFmtId="0" fontId="0" fillId="0" borderId="0" xfId="0"/>
    <xf numFmtId="3" fontId="41" fillId="70" borderId="27" xfId="0" applyNumberFormat="1" applyFont="1" applyFill="1" applyBorder="1" applyAlignment="1">
      <alignment horizontal="right" vertical="center" wrapText="1" indent="1"/>
    </xf>
    <xf numFmtId="0" fontId="101" fillId="0" borderId="0" xfId="0" applyFont="1" applyBorder="1" applyAlignment="1">
      <alignment horizontal="left" vertical="center" wrapText="1"/>
    </xf>
    <xf numFmtId="3" fontId="41" fillId="70" borderId="26" xfId="0" applyNumberFormat="1" applyFont="1" applyFill="1" applyBorder="1" applyAlignment="1">
      <alignment horizontal="right" vertical="center" wrapText="1" indent="1"/>
    </xf>
    <xf numFmtId="168" fontId="41" fillId="70" borderId="20" xfId="0" applyNumberFormat="1" applyFont="1" applyFill="1" applyBorder="1" applyAlignment="1">
      <alignment horizontal="right" vertical="center" wrapText="1" indent="1"/>
    </xf>
    <xf numFmtId="0" fontId="101" fillId="0" borderId="0" xfId="0" applyFont="1" applyBorder="1" applyAlignment="1">
      <alignment horizontal="left" vertical="center" wrapText="1"/>
    </xf>
    <xf numFmtId="168" fontId="41" fillId="70" borderId="21" xfId="0" applyNumberFormat="1" applyFont="1" applyFill="1" applyBorder="1" applyAlignment="1">
      <alignment horizontal="right" vertical="center" wrapText="1" indent="1"/>
    </xf>
    <xf numFmtId="168" fontId="232" fillId="0" borderId="27" xfId="10723" applyNumberFormat="1" applyFont="1" applyFill="1" applyBorder="1" applyAlignment="1">
      <alignment horizontal="right" vertical="center" indent="1"/>
    </xf>
    <xf numFmtId="168" fontId="232" fillId="0" borderId="27" xfId="10715" applyNumberFormat="1" applyFont="1" applyFill="1" applyBorder="1" applyAlignment="1">
      <alignment horizontal="right" vertical="center" indent="1"/>
    </xf>
    <xf numFmtId="168" fontId="232" fillId="0" borderId="27" xfId="10719" applyNumberFormat="1" applyFont="1" applyFill="1" applyBorder="1" applyAlignment="1">
      <alignment horizontal="right" vertical="center" indent="1"/>
    </xf>
    <xf numFmtId="168" fontId="232" fillId="0" borderId="26" xfId="10719" applyNumberFormat="1" applyFont="1" applyFill="1" applyBorder="1" applyAlignment="1">
      <alignment horizontal="right" vertical="center" indent="1"/>
    </xf>
    <xf numFmtId="168" fontId="41" fillId="70" borderId="26" xfId="0" applyNumberFormat="1" applyFont="1" applyFill="1" applyBorder="1" applyAlignment="1">
      <alignment horizontal="right" vertical="center" wrapText="1" indent="1"/>
    </xf>
    <xf numFmtId="168" fontId="41" fillId="70" borderId="27" xfId="0" applyNumberFormat="1" applyFont="1" applyFill="1" applyBorder="1" applyAlignment="1">
      <alignment horizontal="right" vertical="center" wrapText="1" indent="1"/>
    </xf>
    <xf numFmtId="0" fontId="0" fillId="0" borderId="0" xfId="0" applyBorder="1"/>
    <xf numFmtId="168" fontId="232" fillId="0" borderId="27" xfId="10723" applyNumberFormat="1" applyFont="1" applyFill="1" applyBorder="1" applyAlignment="1">
      <alignment horizontal="right" vertical="center" indent="1"/>
    </xf>
    <xf numFmtId="168" fontId="232" fillId="0" borderId="27" xfId="10715" applyNumberFormat="1" applyFont="1" applyFill="1" applyBorder="1" applyAlignment="1">
      <alignment horizontal="right" vertical="center" indent="1"/>
    </xf>
    <xf numFmtId="168" fontId="232" fillId="0" borderId="27" xfId="10719" applyNumberFormat="1" applyFont="1" applyFill="1" applyBorder="1" applyAlignment="1">
      <alignment horizontal="right" vertical="center" indent="1"/>
    </xf>
    <xf numFmtId="168" fontId="232" fillId="0" borderId="26" xfId="10719" applyNumberFormat="1" applyFont="1" applyFill="1" applyBorder="1" applyAlignment="1">
      <alignment horizontal="right" vertical="center" indent="1"/>
    </xf>
    <xf numFmtId="168" fontId="41" fillId="70" borderId="26" xfId="0" applyNumberFormat="1" applyFont="1" applyFill="1" applyBorder="1" applyAlignment="1">
      <alignment horizontal="right" vertical="center" wrapText="1" indent="1"/>
    </xf>
    <xf numFmtId="0" fontId="41" fillId="70" borderId="19" xfId="0" applyFont="1" applyFill="1" applyBorder="1" applyAlignment="1">
      <alignment horizontal="left" vertical="center" indent="1"/>
    </xf>
    <xf numFmtId="0" fontId="41" fillId="70" borderId="19" xfId="0" applyFont="1" applyFill="1" applyBorder="1" applyAlignment="1">
      <alignment horizontal="left" vertical="center" wrapText="1" indent="1"/>
    </xf>
    <xf numFmtId="0" fontId="41" fillId="0" borderId="24" xfId="0" applyFont="1" applyFill="1" applyBorder="1" applyAlignment="1">
      <alignment horizontal="left" vertical="center" wrapText="1"/>
    </xf>
    <xf numFmtId="0" fontId="40" fillId="0" borderId="19" xfId="0" applyFont="1" applyFill="1" applyBorder="1" applyAlignment="1">
      <alignment horizontal="left" vertical="center" wrapText="1" indent="1"/>
    </xf>
    <xf numFmtId="0" fontId="41" fillId="72" borderId="27" xfId="0" applyFont="1" applyFill="1" applyBorder="1" applyAlignment="1">
      <alignment horizontal="center" vertical="center"/>
    </xf>
    <xf numFmtId="0" fontId="41" fillId="72" borderId="20" xfId="0" applyFont="1" applyFill="1" applyBorder="1" applyAlignment="1">
      <alignment horizontal="center" vertical="center"/>
    </xf>
    <xf numFmtId="0" fontId="41" fillId="0" borderId="19" xfId="0" applyFont="1" applyFill="1" applyBorder="1" applyAlignment="1">
      <alignment horizontal="left" vertical="center" indent="1"/>
    </xf>
    <xf numFmtId="199" fontId="41" fillId="0" borderId="48" xfId="2901" applyNumberFormat="1" applyFont="1" applyBorder="1" applyAlignment="1">
      <alignment horizontal="right" vertical="center" wrapText="1" indent="1"/>
    </xf>
    <xf numFmtId="199" fontId="41" fillId="0" borderId="25" xfId="2901" applyNumberFormat="1" applyFont="1" applyBorder="1" applyAlignment="1">
      <alignment horizontal="right" vertical="center" wrapText="1" indent="1"/>
    </xf>
    <xf numFmtId="199" fontId="41" fillId="0" borderId="38" xfId="2901" applyNumberFormat="1" applyFont="1" applyBorder="1" applyAlignment="1">
      <alignment horizontal="right" vertical="center" wrapText="1" indent="1"/>
    </xf>
    <xf numFmtId="201" fontId="41" fillId="0" borderId="48" xfId="2901" applyNumberFormat="1" applyFont="1" applyBorder="1" applyAlignment="1">
      <alignment horizontal="right" vertical="center" wrapText="1" indent="1"/>
    </xf>
    <xf numFmtId="199" fontId="41" fillId="70" borderId="26" xfId="2901" applyNumberFormat="1" applyFont="1" applyFill="1" applyBorder="1" applyAlignment="1">
      <alignment horizontal="right" vertical="center" wrapText="1" indent="1"/>
    </xf>
    <xf numFmtId="199" fontId="41" fillId="70" borderId="27" xfId="2901" applyNumberFormat="1" applyFont="1" applyFill="1" applyBorder="1" applyAlignment="1">
      <alignment horizontal="right" vertical="center" wrapText="1" indent="1"/>
    </xf>
    <xf numFmtId="199" fontId="41" fillId="70" borderId="0" xfId="2901" applyNumberFormat="1" applyFont="1" applyFill="1" applyBorder="1" applyAlignment="1">
      <alignment horizontal="right" vertical="center" wrapText="1" indent="1"/>
    </xf>
    <xf numFmtId="199" fontId="41" fillId="0" borderId="26" xfId="2901" applyNumberFormat="1" applyFont="1" applyBorder="1" applyAlignment="1">
      <alignment horizontal="right" vertical="center" wrapText="1" indent="1"/>
    </xf>
    <xf numFmtId="199" fontId="41" fillId="0" borderId="27" xfId="2901" applyNumberFormat="1" applyFont="1" applyBorder="1" applyAlignment="1">
      <alignment horizontal="right" vertical="center" wrapText="1" indent="1"/>
    </xf>
    <xf numFmtId="199" fontId="41" fillId="0" borderId="0" xfId="2901" applyNumberFormat="1" applyFont="1" applyBorder="1" applyAlignment="1">
      <alignment horizontal="right" vertical="center" wrapText="1" indent="1"/>
    </xf>
    <xf numFmtId="201" fontId="41" fillId="0" borderId="26" xfId="2901" applyNumberFormat="1" applyFont="1" applyBorder="1" applyAlignment="1">
      <alignment horizontal="right" vertical="center" wrapText="1" indent="1"/>
    </xf>
    <xf numFmtId="199" fontId="41" fillId="0" borderId="21" xfId="2901" applyNumberFormat="1" applyFont="1" applyBorder="1" applyAlignment="1">
      <alignment horizontal="right" vertical="center" wrapText="1" indent="1"/>
    </xf>
    <xf numFmtId="199" fontId="41" fillId="0" borderId="20" xfId="2901" applyNumberFormat="1" applyFont="1" applyFill="1" applyBorder="1" applyAlignment="1">
      <alignment horizontal="right" vertical="center" wrapText="1" indent="1"/>
    </xf>
    <xf numFmtId="199" fontId="41" fillId="0" borderId="29" xfId="2901" applyNumberFormat="1" applyFont="1" applyFill="1" applyBorder="1" applyAlignment="1">
      <alignment horizontal="right" vertical="center" wrapText="1" indent="1"/>
    </xf>
    <xf numFmtId="199" fontId="41" fillId="0" borderId="21" xfId="2901" applyNumberFormat="1" applyFont="1" applyFill="1" applyBorder="1" applyAlignment="1">
      <alignment horizontal="right" vertical="center" wrapText="1" indent="1"/>
    </xf>
    <xf numFmtId="201" fontId="41" fillId="0" borderId="21" xfId="2901" applyNumberFormat="1" applyFont="1" applyBorder="1" applyAlignment="1">
      <alignment horizontal="right" vertical="center" wrapText="1" indent="1"/>
    </xf>
    <xf numFmtId="0" fontId="41" fillId="0" borderId="19" xfId="0" applyFont="1" applyBorder="1" applyAlignment="1">
      <alignment horizontal="left" vertical="center"/>
    </xf>
    <xf numFmtId="3" fontId="101" fillId="70" borderId="27" xfId="0" applyNumberFormat="1" applyFont="1" applyFill="1" applyBorder="1" applyAlignment="1">
      <alignment horizontal="right" vertical="center" indent="1"/>
    </xf>
    <xf numFmtId="3" fontId="101" fillId="0" borderId="27" xfId="0" applyNumberFormat="1" applyFont="1" applyFill="1" applyBorder="1" applyAlignment="1">
      <alignment horizontal="right" vertical="center" indent="1"/>
    </xf>
    <xf numFmtId="3" fontId="101" fillId="0" borderId="27" xfId="0" applyNumberFormat="1" applyFont="1" applyBorder="1" applyAlignment="1">
      <alignment horizontal="right" vertical="center" indent="1"/>
    </xf>
    <xf numFmtId="3" fontId="101" fillId="0" borderId="20" xfId="0" applyNumberFormat="1" applyFont="1" applyBorder="1" applyAlignment="1">
      <alignment horizontal="right" vertical="center" indent="1"/>
    </xf>
    <xf numFmtId="168" fontId="41" fillId="70" borderId="0" xfId="0" applyNumberFormat="1" applyFont="1" applyFill="1" applyBorder="1" applyAlignment="1">
      <alignment horizontal="left" vertical="center" wrapText="1"/>
    </xf>
    <xf numFmtId="168" fontId="41" fillId="70" borderId="29" xfId="0" applyNumberFormat="1" applyFont="1" applyFill="1" applyBorder="1" applyAlignment="1">
      <alignment horizontal="left" vertical="center" wrapText="1"/>
    </xf>
    <xf numFmtId="0" fontId="101" fillId="0" borderId="19" xfId="0" applyFont="1" applyBorder="1" applyAlignment="1">
      <alignment horizontal="left" vertical="center" wrapText="1"/>
    </xf>
    <xf numFmtId="0" fontId="41" fillId="73" borderId="19" xfId="0" applyFont="1" applyFill="1" applyBorder="1" applyAlignment="1">
      <alignment horizontal="left" vertical="center" indent="1"/>
    </xf>
    <xf numFmtId="0" fontId="41" fillId="72" borderId="7" xfId="0" applyFont="1" applyFill="1" applyBorder="1" applyAlignment="1">
      <alignment horizontal="center" vertical="center"/>
    </xf>
    <xf numFmtId="0" fontId="101" fillId="0" borderId="0" xfId="0" applyFont="1" applyAlignment="1">
      <alignment horizontal="left" vertical="center"/>
    </xf>
    <xf numFmtId="0" fontId="101" fillId="70" borderId="0" xfId="0" applyFont="1" applyFill="1" applyAlignment="1">
      <alignment horizontal="left" vertical="center"/>
    </xf>
    <xf numFmtId="0" fontId="41" fillId="70" borderId="19" xfId="0" applyFont="1" applyFill="1" applyBorder="1" applyAlignment="1">
      <alignment horizontal="left" vertical="center" indent="2"/>
    </xf>
    <xf numFmtId="0" fontId="41" fillId="0" borderId="19" xfId="0" applyFont="1" applyBorder="1" applyAlignment="1">
      <alignment horizontal="left" vertical="center" wrapText="1" indent="2"/>
    </xf>
    <xf numFmtId="0" fontId="41" fillId="70" borderId="19" xfId="0" applyFont="1" applyFill="1" applyBorder="1" applyAlignment="1">
      <alignment horizontal="left" vertical="center" wrapText="1" indent="2"/>
    </xf>
    <xf numFmtId="0" fontId="41" fillId="0" borderId="19" xfId="0" applyFont="1" applyBorder="1" applyAlignment="1">
      <alignment horizontal="left" vertical="center" indent="2"/>
    </xf>
    <xf numFmtId="0" fontId="41" fillId="0" borderId="22" xfId="0" applyFont="1" applyBorder="1" applyAlignment="1">
      <alignment horizontal="left" vertical="center" wrapText="1" indent="2"/>
    </xf>
    <xf numFmtId="0" fontId="41" fillId="73" borderId="19" xfId="0" applyFont="1" applyFill="1" applyBorder="1" applyAlignment="1">
      <alignment horizontal="left" vertical="center" indent="2"/>
    </xf>
    <xf numFmtId="0" fontId="41" fillId="55" borderId="19" xfId="0" applyFont="1" applyFill="1" applyBorder="1" applyAlignment="1">
      <alignment horizontal="left" vertical="center" indent="2"/>
    </xf>
    <xf numFmtId="0" fontId="41" fillId="0" borderId="22" xfId="0" applyFont="1" applyBorder="1" applyAlignment="1">
      <alignment horizontal="left" vertical="center" indent="2"/>
    </xf>
    <xf numFmtId="0" fontId="41" fillId="0" borderId="0" xfId="0" applyFont="1" applyFill="1" applyBorder="1" applyAlignment="1">
      <alignment horizontal="left" vertical="center"/>
    </xf>
    <xf numFmtId="0" fontId="41" fillId="0" borderId="22" xfId="0" applyFont="1" applyFill="1" applyBorder="1" applyAlignment="1">
      <alignment horizontal="left" vertical="center" wrapText="1" indent="2"/>
    </xf>
    <xf numFmtId="0" fontId="41" fillId="0" borderId="19" xfId="0" applyFont="1" applyFill="1" applyBorder="1" applyAlignment="1">
      <alignment horizontal="left" vertical="center" indent="2"/>
    </xf>
    <xf numFmtId="0" fontId="41" fillId="0" borderId="19" xfId="0" applyFont="1" applyFill="1" applyBorder="1" applyAlignment="1">
      <alignment horizontal="left" vertical="center" wrapText="1" indent="2"/>
    </xf>
    <xf numFmtId="0" fontId="102" fillId="0" borderId="0" xfId="0" applyFont="1"/>
    <xf numFmtId="0" fontId="208" fillId="0" borderId="0" xfId="0" applyFont="1" applyBorder="1" applyAlignment="1">
      <alignment vertical="center" wrapText="1"/>
    </xf>
    <xf numFmtId="0" fontId="41" fillId="70" borderId="18" xfId="0" applyFont="1" applyFill="1" applyBorder="1" applyAlignment="1">
      <alignment horizontal="center" vertical="center"/>
    </xf>
    <xf numFmtId="0" fontId="41" fillId="70" borderId="7" xfId="0" applyFont="1" applyFill="1" applyBorder="1" applyAlignment="1">
      <alignment horizontal="center" vertical="center"/>
    </xf>
    <xf numFmtId="0" fontId="41" fillId="61" borderId="38" xfId="0" applyFont="1" applyFill="1" applyBorder="1" applyAlignment="1">
      <alignment horizontal="center" vertical="center"/>
    </xf>
    <xf numFmtId="0" fontId="41" fillId="61" borderId="23" xfId="0" applyFont="1" applyFill="1" applyBorder="1" applyAlignment="1">
      <alignment horizontal="center" vertical="center"/>
    </xf>
    <xf numFmtId="3" fontId="40" fillId="0" borderId="27" xfId="0" applyNumberFormat="1" applyFont="1" applyFill="1" applyBorder="1" applyAlignment="1">
      <alignment horizontal="right" vertical="center" indent="1"/>
    </xf>
    <xf numFmtId="3" fontId="241" fillId="0" borderId="27" xfId="0" quotePrefix="1" applyNumberFormat="1" applyFont="1" applyFill="1" applyBorder="1" applyAlignment="1">
      <alignment horizontal="right" vertical="center" indent="1"/>
    </xf>
    <xf numFmtId="3" fontId="40" fillId="70" borderId="27" xfId="0" applyNumberFormat="1" applyFont="1" applyFill="1" applyBorder="1" applyAlignment="1">
      <alignment horizontal="right" vertical="center" indent="1"/>
    </xf>
    <xf numFmtId="3" fontId="241" fillId="70" borderId="27" xfId="0" applyNumberFormat="1" applyFont="1" applyFill="1" applyBorder="1" applyAlignment="1">
      <alignment horizontal="right" vertical="center" indent="1"/>
    </xf>
    <xf numFmtId="3" fontId="41" fillId="0" borderId="20" xfId="0" applyNumberFormat="1" applyFont="1" applyFill="1" applyBorder="1" applyAlignment="1">
      <alignment horizontal="right" vertical="center" indent="1"/>
    </xf>
    <xf numFmtId="3" fontId="241" fillId="0" borderId="20" xfId="0" quotePrefix="1" applyNumberFormat="1" applyFont="1" applyFill="1" applyBorder="1" applyAlignment="1">
      <alignment horizontal="right" vertical="center" indent="1"/>
    </xf>
    <xf numFmtId="3" fontId="40" fillId="0" borderId="26" xfId="0" applyNumberFormat="1" applyFont="1" applyFill="1" applyBorder="1" applyAlignment="1">
      <alignment horizontal="right" vertical="center" indent="1"/>
    </xf>
    <xf numFmtId="3" fontId="40" fillId="70" borderId="26" xfId="0" applyNumberFormat="1" applyFont="1" applyFill="1" applyBorder="1" applyAlignment="1">
      <alignment horizontal="right" vertical="center" indent="1"/>
    </xf>
    <xf numFmtId="3" fontId="241" fillId="0" borderId="26" xfId="0" quotePrefix="1" applyNumberFormat="1" applyFont="1" applyFill="1" applyBorder="1" applyAlignment="1">
      <alignment horizontal="right" vertical="center" indent="1"/>
    </xf>
    <xf numFmtId="3" fontId="241" fillId="70" borderId="26" xfId="0" applyNumberFormat="1" applyFont="1" applyFill="1" applyBorder="1" applyAlignment="1">
      <alignment horizontal="right" vertical="center" indent="1"/>
    </xf>
    <xf numFmtId="3" fontId="241" fillId="0" borderId="21" xfId="0" quotePrefix="1" applyNumberFormat="1" applyFont="1" applyFill="1" applyBorder="1" applyAlignment="1">
      <alignment horizontal="right" vertical="center" indent="1"/>
    </xf>
    <xf numFmtId="0" fontId="206" fillId="0" borderId="0" xfId="0" applyFont="1" applyFill="1" applyBorder="1" applyAlignment="1">
      <alignment vertical="center" wrapText="1"/>
    </xf>
    <xf numFmtId="203" fontId="40" fillId="0" borderId="27" xfId="0" applyNumberFormat="1" applyFont="1" applyFill="1" applyBorder="1" applyAlignment="1">
      <alignment horizontal="right" vertical="center" indent="1"/>
    </xf>
    <xf numFmtId="203" fontId="40" fillId="0" borderId="26" xfId="0" applyNumberFormat="1" applyFont="1" applyFill="1" applyBorder="1" applyAlignment="1">
      <alignment horizontal="right" vertical="center" indent="1"/>
    </xf>
    <xf numFmtId="203" fontId="40" fillId="70" borderId="27" xfId="0" applyNumberFormat="1" applyFont="1" applyFill="1" applyBorder="1" applyAlignment="1">
      <alignment horizontal="right" vertical="center" indent="1"/>
    </xf>
    <xf numFmtId="203" fontId="40" fillId="70" borderId="26" xfId="0" applyNumberFormat="1" applyFont="1" applyFill="1" applyBorder="1" applyAlignment="1">
      <alignment horizontal="right" vertical="center" indent="1"/>
    </xf>
    <xf numFmtId="204" fontId="40" fillId="0" borderId="27" xfId="0" applyNumberFormat="1" applyFont="1" applyFill="1" applyBorder="1" applyAlignment="1">
      <alignment horizontal="right" vertical="center" indent="1"/>
    </xf>
    <xf numFmtId="204" fontId="40" fillId="0" borderId="26" xfId="0" applyNumberFormat="1" applyFont="1" applyFill="1" applyBorder="1" applyAlignment="1">
      <alignment horizontal="right" vertical="center" indent="1"/>
    </xf>
    <xf numFmtId="204" fontId="40" fillId="70" borderId="27" xfId="0" applyNumberFormat="1" applyFont="1" applyFill="1" applyBorder="1" applyAlignment="1">
      <alignment horizontal="right" vertical="center" indent="1"/>
    </xf>
    <xf numFmtId="204" fontId="40" fillId="70" borderId="26" xfId="0" applyNumberFormat="1" applyFont="1" applyFill="1" applyBorder="1" applyAlignment="1">
      <alignment horizontal="right" vertical="center" indent="1"/>
    </xf>
    <xf numFmtId="168" fontId="0" fillId="0" borderId="0" xfId="0" applyNumberFormat="1"/>
    <xf numFmtId="200" fontId="232" fillId="0" borderId="26" xfId="10715" applyNumberFormat="1" applyFont="1" applyFill="1" applyBorder="1" applyAlignment="1">
      <alignment horizontal="right" vertical="center" indent="1"/>
    </xf>
    <xf numFmtId="200" fontId="41" fillId="70" borderId="21" xfId="0" applyNumberFormat="1" applyFont="1" applyFill="1" applyBorder="1" applyAlignment="1">
      <alignment horizontal="right" vertical="center" wrapText="1" indent="1"/>
    </xf>
    <xf numFmtId="203" fontId="232" fillId="0" borderId="26" xfId="10715" applyNumberFormat="1" applyFont="1" applyFill="1" applyBorder="1" applyAlignment="1">
      <alignment horizontal="right" vertical="center" indent="1"/>
    </xf>
    <xf numFmtId="203" fontId="41" fillId="70" borderId="26" xfId="0" applyNumberFormat="1" applyFont="1" applyFill="1" applyBorder="1" applyAlignment="1">
      <alignment horizontal="right" vertical="center" wrapText="1" indent="1"/>
    </xf>
    <xf numFmtId="203" fontId="41" fillId="70" borderId="21" xfId="0" applyNumberFormat="1" applyFont="1" applyFill="1" applyBorder="1" applyAlignment="1">
      <alignment horizontal="right" vertical="center" wrapText="1" indent="1"/>
    </xf>
    <xf numFmtId="0" fontId="41" fillId="72" borderId="18" xfId="0" applyFont="1" applyFill="1" applyBorder="1" applyAlignment="1">
      <alignment horizontal="center" vertical="center" wrapText="1"/>
    </xf>
    <xf numFmtId="0" fontId="41" fillId="70" borderId="60" xfId="0" applyFont="1" applyFill="1" applyBorder="1" applyAlignment="1">
      <alignment horizontal="center" vertical="center" wrapText="1"/>
    </xf>
    <xf numFmtId="0" fontId="101" fillId="70" borderId="0" xfId="0" applyFont="1" applyFill="1" applyAlignment="1">
      <alignment horizontal="left" indent="1"/>
    </xf>
    <xf numFmtId="0" fontId="41" fillId="0" borderId="19" xfId="0" applyFont="1" applyFill="1" applyBorder="1" applyAlignment="1">
      <alignment horizontal="left" indent="1"/>
    </xf>
    <xf numFmtId="0" fontId="41" fillId="70" borderId="19" xfId="0" applyFont="1" applyFill="1" applyBorder="1" applyAlignment="1">
      <alignment horizontal="left" indent="1"/>
    </xf>
    <xf numFmtId="0" fontId="41" fillId="70" borderId="22" xfId="0" applyFont="1" applyFill="1" applyBorder="1" applyAlignment="1">
      <alignment horizontal="left" indent="1"/>
    </xf>
    <xf numFmtId="3" fontId="41" fillId="70" borderId="27" xfId="0" applyNumberFormat="1" applyFont="1" applyFill="1" applyBorder="1" applyAlignment="1">
      <alignment horizontal="right" vertical="center" indent="1"/>
    </xf>
    <xf numFmtId="3" fontId="41" fillId="0" borderId="27" xfId="0" applyNumberFormat="1" applyFont="1" applyFill="1" applyBorder="1" applyAlignment="1">
      <alignment horizontal="right" vertical="center" indent="1"/>
    </xf>
    <xf numFmtId="3" fontId="41" fillId="70" borderId="20" xfId="0" applyNumberFormat="1" applyFont="1" applyFill="1" applyBorder="1" applyAlignment="1">
      <alignment horizontal="right" vertical="center" indent="1"/>
    </xf>
    <xf numFmtId="203" fontId="41" fillId="70" borderId="27" xfId="0" applyNumberFormat="1" applyFont="1" applyFill="1" applyBorder="1" applyAlignment="1">
      <alignment horizontal="right" vertical="center" indent="1"/>
    </xf>
    <xf numFmtId="203" fontId="41" fillId="0" borderId="27" xfId="0" applyNumberFormat="1" applyFont="1" applyFill="1" applyBorder="1" applyAlignment="1">
      <alignment horizontal="right" vertical="center" indent="1"/>
    </xf>
    <xf numFmtId="204" fontId="41" fillId="70" borderId="26" xfId="0" applyNumberFormat="1" applyFont="1" applyFill="1" applyBorder="1" applyAlignment="1">
      <alignment horizontal="right" vertical="center" indent="1"/>
    </xf>
    <xf numFmtId="204" fontId="41" fillId="0" borderId="27" xfId="0" applyNumberFormat="1" applyFont="1" applyFill="1" applyBorder="1" applyAlignment="1">
      <alignment horizontal="right" vertical="center" indent="1"/>
    </xf>
    <xf numFmtId="204" fontId="41" fillId="0" borderId="26" xfId="0" applyNumberFormat="1" applyFont="1" applyFill="1" applyBorder="1" applyAlignment="1">
      <alignment horizontal="right" vertical="center" indent="1"/>
    </xf>
    <xf numFmtId="204" fontId="41" fillId="70" borderId="27" xfId="0" applyNumberFormat="1" applyFont="1" applyFill="1" applyBorder="1" applyAlignment="1">
      <alignment horizontal="right" vertical="center" indent="1"/>
    </xf>
    <xf numFmtId="172" fontId="41" fillId="70" borderId="26" xfId="0" applyNumberFormat="1" applyFont="1" applyFill="1" applyBorder="1" applyAlignment="1">
      <alignment horizontal="right" vertical="center" indent="1"/>
    </xf>
    <xf numFmtId="172" fontId="41" fillId="0" borderId="27" xfId="0" applyNumberFormat="1" applyFont="1" applyFill="1" applyBorder="1" applyAlignment="1">
      <alignment horizontal="right" vertical="center" indent="1"/>
    </xf>
    <xf numFmtId="172" fontId="41" fillId="70" borderId="27" xfId="0" applyNumberFormat="1" applyFont="1" applyFill="1" applyBorder="1" applyAlignment="1">
      <alignment horizontal="right" vertical="center" indent="1"/>
    </xf>
    <xf numFmtId="172" fontId="41" fillId="0" borderId="26" xfId="0" applyNumberFormat="1" applyFont="1" applyFill="1" applyBorder="1" applyAlignment="1">
      <alignment horizontal="right" vertical="center" indent="1"/>
    </xf>
    <xf numFmtId="0" fontId="41" fillId="70" borderId="117" xfId="0" applyFont="1" applyFill="1" applyBorder="1" applyAlignment="1">
      <alignment horizontal="center" vertical="center" wrapText="1"/>
    </xf>
    <xf numFmtId="204" fontId="41" fillId="70" borderId="20" xfId="0" applyNumberFormat="1" applyFont="1" applyFill="1" applyBorder="1" applyAlignment="1">
      <alignment horizontal="right" vertical="center" indent="1"/>
    </xf>
    <xf numFmtId="172" fontId="41" fillId="70" borderId="21" xfId="0" applyNumberFormat="1" applyFont="1" applyFill="1" applyBorder="1" applyAlignment="1">
      <alignment horizontal="right" vertical="center" indent="1"/>
    </xf>
    <xf numFmtId="172" fontId="41" fillId="70" borderId="20" xfId="0" applyNumberFormat="1" applyFont="1" applyFill="1" applyBorder="1" applyAlignment="1">
      <alignment horizontal="right" vertical="center" indent="1"/>
    </xf>
    <xf numFmtId="203" fontId="41" fillId="70" borderId="20" xfId="0" applyNumberFormat="1" applyFont="1" applyFill="1" applyBorder="1" applyAlignment="1">
      <alignment horizontal="right" vertical="center" indent="1"/>
    </xf>
    <xf numFmtId="204" fontId="41" fillId="70" borderId="21" xfId="0" applyNumberFormat="1" applyFont="1" applyFill="1" applyBorder="1" applyAlignment="1">
      <alignment horizontal="right" vertical="center" indent="1"/>
    </xf>
    <xf numFmtId="1" fontId="0" fillId="0" borderId="0" xfId="0" applyNumberFormat="1"/>
    <xf numFmtId="0" fontId="41" fillId="70" borderId="106" xfId="0" applyFont="1" applyFill="1" applyBorder="1" applyAlignment="1">
      <alignment horizontal="center" vertical="center"/>
    </xf>
    <xf numFmtId="0" fontId="41" fillId="70" borderId="154" xfId="0" applyFont="1" applyFill="1" applyBorder="1" applyAlignment="1">
      <alignment horizontal="center" vertical="center"/>
    </xf>
    <xf numFmtId="0" fontId="41" fillId="70" borderId="154" xfId="0" quotePrefix="1" applyFont="1" applyFill="1" applyBorder="1" applyAlignment="1">
      <alignment horizontal="center" vertical="center"/>
    </xf>
    <xf numFmtId="0" fontId="41" fillId="0" borderId="163" xfId="0" applyFont="1" applyBorder="1" applyAlignment="1">
      <alignment vertical="center"/>
    </xf>
    <xf numFmtId="3" fontId="244" fillId="0" borderId="27" xfId="0" applyNumberFormat="1" applyFont="1" applyBorder="1" applyAlignment="1">
      <alignment horizontal="right" vertical="center" indent="1"/>
    </xf>
    <xf numFmtId="3" fontId="244" fillId="0" borderId="26" xfId="0" applyNumberFormat="1" applyFont="1" applyBorder="1" applyAlignment="1">
      <alignment horizontal="right" vertical="center" indent="1"/>
    </xf>
    <xf numFmtId="3" fontId="244" fillId="70" borderId="27" xfId="0" applyNumberFormat="1" applyFont="1" applyFill="1" applyBorder="1" applyAlignment="1">
      <alignment horizontal="right" vertical="center" wrapText="1" indent="1"/>
    </xf>
    <xf numFmtId="3" fontId="244" fillId="70" borderId="26" xfId="0" applyNumberFormat="1" applyFont="1" applyFill="1" applyBorder="1" applyAlignment="1">
      <alignment horizontal="right" vertical="center" wrapText="1" indent="1"/>
    </xf>
    <xf numFmtId="3" fontId="244" fillId="0" borderId="27" xfId="0" applyNumberFormat="1" applyFont="1" applyFill="1" applyBorder="1" applyAlignment="1">
      <alignment horizontal="right" vertical="center" wrapText="1" indent="1"/>
    </xf>
    <xf numFmtId="3" fontId="244" fillId="0" borderId="26" xfId="0" applyNumberFormat="1" applyFont="1" applyFill="1" applyBorder="1" applyAlignment="1">
      <alignment horizontal="right" vertical="center" wrapText="1" indent="1"/>
    </xf>
    <xf numFmtId="3" fontId="244" fillId="0" borderId="20" xfId="0" applyNumberFormat="1" applyFont="1" applyFill="1" applyBorder="1" applyAlignment="1">
      <alignment horizontal="right" vertical="center" wrapText="1" indent="1"/>
    </xf>
    <xf numFmtId="3" fontId="244" fillId="0" borderId="21" xfId="0" applyNumberFormat="1" applyFont="1" applyFill="1" applyBorder="1" applyAlignment="1">
      <alignment horizontal="right" vertical="center" wrapText="1" indent="1"/>
    </xf>
    <xf numFmtId="203" fontId="41" fillId="0" borderId="26" xfId="0" applyNumberFormat="1" applyFont="1" applyBorder="1" applyAlignment="1">
      <alignment horizontal="right" vertical="center" wrapText="1" indent="1"/>
    </xf>
    <xf numFmtId="0" fontId="41" fillId="72" borderId="164" xfId="0" applyFont="1" applyFill="1" applyBorder="1" applyAlignment="1">
      <alignment horizontal="center" vertical="center"/>
    </xf>
    <xf numFmtId="0" fontId="40" fillId="70" borderId="18" xfId="0" applyFont="1" applyFill="1" applyBorder="1" applyAlignment="1">
      <alignment horizontal="center" vertical="center" wrapText="1"/>
    </xf>
    <xf numFmtId="0" fontId="41" fillId="0" borderId="19" xfId="0" applyFont="1" applyFill="1" applyBorder="1" applyAlignment="1">
      <alignment horizontal="left" vertical="center" wrapText="1" indent="1"/>
    </xf>
    <xf numFmtId="0" fontId="41" fillId="70" borderId="19" xfId="0" applyFont="1" applyFill="1" applyBorder="1" applyAlignment="1">
      <alignment horizontal="left" vertical="center" indent="1"/>
    </xf>
    <xf numFmtId="0" fontId="41" fillId="0" borderId="19" xfId="0" applyFont="1" applyFill="1" applyBorder="1" applyAlignment="1">
      <alignment horizontal="left" vertical="center" wrapText="1"/>
    </xf>
    <xf numFmtId="0" fontId="41" fillId="70" borderId="19" xfId="0" applyFont="1" applyFill="1" applyBorder="1" applyAlignment="1">
      <alignment horizontal="left" vertical="center" indent="2"/>
    </xf>
    <xf numFmtId="0" fontId="41" fillId="0" borderId="19" xfId="0" applyFont="1" applyBorder="1" applyAlignment="1">
      <alignment horizontal="left" vertical="center" wrapText="1" indent="2"/>
    </xf>
    <xf numFmtId="0" fontId="41" fillId="70" borderId="19" xfId="0" applyFont="1" applyFill="1" applyBorder="1" applyAlignment="1">
      <alignment horizontal="left" vertical="center" wrapText="1" indent="2"/>
    </xf>
    <xf numFmtId="0" fontId="41" fillId="0" borderId="19" xfId="0" applyFont="1" applyBorder="1" applyAlignment="1">
      <alignment horizontal="left" vertical="center" indent="2"/>
    </xf>
    <xf numFmtId="0" fontId="41" fillId="0" borderId="22" xfId="0" applyFont="1" applyBorder="1" applyAlignment="1">
      <alignment horizontal="left" vertical="center" wrapText="1" indent="2"/>
    </xf>
    <xf numFmtId="0" fontId="102" fillId="0" borderId="0" xfId="0" applyFont="1" applyAlignment="1"/>
    <xf numFmtId="0" fontId="237" fillId="0" borderId="0" xfId="0" applyFont="1"/>
    <xf numFmtId="0" fontId="102" fillId="0" borderId="0" xfId="0" applyFont="1" applyBorder="1"/>
    <xf numFmtId="0" fontId="41" fillId="0" borderId="19" xfId="0" applyFont="1" applyFill="1" applyBorder="1" applyAlignment="1">
      <alignment horizontal="left" vertical="center"/>
    </xf>
    <xf numFmtId="0" fontId="41" fillId="70" borderId="19" xfId="0" applyFont="1" applyFill="1" applyBorder="1" applyAlignment="1">
      <alignment horizontal="left" vertical="center"/>
    </xf>
    <xf numFmtId="0" fontId="40" fillId="70" borderId="19" xfId="0" applyFont="1" applyFill="1" applyBorder="1" applyAlignment="1">
      <alignment horizontal="left" vertical="center"/>
    </xf>
    <xf numFmtId="0" fontId="41" fillId="0" borderId="22" xfId="0" applyFont="1" applyFill="1" applyBorder="1" applyAlignment="1">
      <alignment horizontal="left" vertical="center"/>
    </xf>
    <xf numFmtId="0" fontId="80" fillId="0" borderId="0" xfId="0" applyFont="1" applyAlignment="1">
      <alignment wrapText="1"/>
    </xf>
    <xf numFmtId="0" fontId="101" fillId="74" borderId="265" xfId="0" applyFont="1" applyFill="1" applyBorder="1" applyAlignment="1">
      <alignment horizontal="center" vertical="center" wrapText="1"/>
    </xf>
    <xf numFmtId="0" fontId="237" fillId="0" borderId="0" xfId="0" applyFont="1" applyAlignment="1">
      <alignment wrapText="1"/>
    </xf>
    <xf numFmtId="0" fontId="245" fillId="0" borderId="0" xfId="0" applyFont="1"/>
    <xf numFmtId="3" fontId="41" fillId="0" borderId="0" xfId="0" applyNumberFormat="1" applyFont="1" applyFill="1" applyBorder="1" applyAlignment="1">
      <alignment horizontal="right" vertical="center" indent="1"/>
    </xf>
    <xf numFmtId="0" fontId="101" fillId="72" borderId="251" xfId="0" applyFont="1" applyFill="1" applyBorder="1" applyAlignment="1">
      <alignment horizontal="center" vertical="center" wrapText="1"/>
    </xf>
    <xf numFmtId="0" fontId="41" fillId="72" borderId="48" xfId="0" applyFont="1" applyFill="1" applyBorder="1" applyAlignment="1">
      <alignment horizontal="center" vertical="center" wrapText="1"/>
    </xf>
    <xf numFmtId="0" fontId="246" fillId="0" borderId="0" xfId="11997" applyFont="1"/>
    <xf numFmtId="0" fontId="122" fillId="0" borderId="0" xfId="0" applyFont="1" applyAlignment="1">
      <alignment wrapText="1"/>
    </xf>
    <xf numFmtId="171" fontId="104" fillId="0" borderId="0" xfId="3892" applyNumberFormat="1" applyFont="1" applyAlignment="1">
      <alignment horizontal="left"/>
    </xf>
    <xf numFmtId="171" fontId="247" fillId="0" borderId="0" xfId="3892" applyNumberFormat="1" applyFont="1" applyAlignment="1">
      <alignment horizontal="right"/>
    </xf>
    <xf numFmtId="49" fontId="40" fillId="0" borderId="0" xfId="3892" applyNumberFormat="1" applyFont="1" applyAlignment="1">
      <alignment horizontal="left" indent="1"/>
    </xf>
    <xf numFmtId="1" fontId="40" fillId="0" borderId="0" xfId="3892" applyNumberFormat="1" applyFont="1" applyAlignment="1">
      <alignment horizontal="right"/>
    </xf>
    <xf numFmtId="171" fontId="40" fillId="0" borderId="0" xfId="3892" applyNumberFormat="1" applyFont="1" applyAlignment="1">
      <alignment horizontal="right"/>
    </xf>
    <xf numFmtId="171" fontId="40" fillId="0" borderId="0" xfId="3892" applyNumberFormat="1" applyFont="1" applyAlignment="1">
      <alignment horizontal="left"/>
    </xf>
    <xf numFmtId="171" fontId="40" fillId="0" borderId="0" xfId="3892" applyNumberFormat="1" applyFont="1"/>
    <xf numFmtId="0" fontId="41" fillId="70" borderId="22" xfId="0" applyFont="1" applyFill="1" applyBorder="1" applyAlignment="1">
      <alignment horizontal="left" vertical="center" indent="1"/>
    </xf>
    <xf numFmtId="3" fontId="41" fillId="70" borderId="20" xfId="2901" applyNumberFormat="1" applyFont="1" applyFill="1" applyBorder="1" applyAlignment="1">
      <alignment horizontal="right" vertical="center" indent="1"/>
    </xf>
    <xf numFmtId="168" fontId="41" fillId="70" borderId="22" xfId="0" applyNumberFormat="1" applyFont="1" applyFill="1" applyBorder="1" applyAlignment="1">
      <alignment horizontal="right" vertical="center" indent="1"/>
    </xf>
    <xf numFmtId="0" fontId="101" fillId="72" borderId="252" xfId="0" applyFont="1" applyFill="1" applyBorder="1" applyAlignment="1">
      <alignment horizontal="center" vertical="center" wrapText="1"/>
    </xf>
    <xf numFmtId="0" fontId="41" fillId="59" borderId="252" xfId="0" applyFont="1" applyFill="1" applyBorder="1" applyAlignment="1">
      <alignment horizontal="center" vertical="center" wrapText="1"/>
    </xf>
    <xf numFmtId="0" fontId="41" fillId="59" borderId="251" xfId="0" applyFont="1" applyFill="1" applyBorder="1" applyAlignment="1">
      <alignment horizontal="center" vertical="center" wrapText="1"/>
    </xf>
    <xf numFmtId="0" fontId="41" fillId="59" borderId="253" xfId="0" applyFont="1" applyFill="1" applyBorder="1" applyAlignment="1">
      <alignment horizontal="center" vertical="center" wrapText="1"/>
    </xf>
    <xf numFmtId="0" fontId="41" fillId="72" borderId="251" xfId="0" applyFont="1" applyFill="1" applyBorder="1" applyAlignment="1">
      <alignment horizontal="center" vertical="center"/>
    </xf>
    <xf numFmtId="3" fontId="40" fillId="0" borderId="27" xfId="0" applyNumberFormat="1" applyFont="1" applyBorder="1" applyAlignment="1">
      <alignment horizontal="right" vertical="center" indent="1"/>
    </xf>
    <xf numFmtId="3" fontId="40" fillId="70" borderId="27" xfId="0" applyNumberFormat="1" applyFont="1" applyFill="1" applyBorder="1" applyAlignment="1">
      <alignment horizontal="right" vertical="center" wrapText="1" indent="1"/>
    </xf>
    <xf numFmtId="3" fontId="40" fillId="0" borderId="27" xfId="0" applyNumberFormat="1" applyFont="1" applyBorder="1" applyAlignment="1">
      <alignment horizontal="right" vertical="center" wrapText="1" indent="1"/>
    </xf>
    <xf numFmtId="3" fontId="40" fillId="0" borderId="20" xfId="0" applyNumberFormat="1" applyFont="1" applyBorder="1" applyAlignment="1">
      <alignment horizontal="right" vertical="center" wrapText="1" indent="1"/>
    </xf>
    <xf numFmtId="168" fontId="101" fillId="0" borderId="0" xfId="0" applyNumberFormat="1" applyFont="1" applyAlignment="1">
      <alignment horizontal="left" vertical="center" indent="1"/>
    </xf>
    <xf numFmtId="168" fontId="101" fillId="70" borderId="0" xfId="0" applyNumberFormat="1" applyFont="1" applyFill="1" applyAlignment="1">
      <alignment horizontal="left" vertical="center" indent="1"/>
    </xf>
    <xf numFmtId="168" fontId="101" fillId="70" borderId="21" xfId="0" applyNumberFormat="1" applyFont="1" applyFill="1" applyBorder="1" applyAlignment="1">
      <alignment horizontal="center" vertical="center" wrapText="1"/>
    </xf>
    <xf numFmtId="168" fontId="101" fillId="70" borderId="252" xfId="0" applyNumberFormat="1" applyFont="1" applyFill="1" applyBorder="1" applyAlignment="1">
      <alignment horizontal="center" vertical="center" wrapText="1"/>
    </xf>
    <xf numFmtId="168" fontId="101" fillId="0" borderId="0" xfId="0" applyNumberFormat="1" applyFont="1" applyAlignment="1">
      <alignment horizontal="left" vertical="center"/>
    </xf>
    <xf numFmtId="168" fontId="101" fillId="70" borderId="0" xfId="0" applyNumberFormat="1" applyFont="1" applyFill="1" applyAlignment="1">
      <alignment horizontal="left" vertical="center" indent="2"/>
    </xf>
    <xf numFmtId="168" fontId="101" fillId="0" borderId="0" xfId="0" applyNumberFormat="1" applyFont="1" applyAlignment="1">
      <alignment horizontal="left" vertical="center" indent="2"/>
    </xf>
    <xf numFmtId="168" fontId="101" fillId="0" borderId="29" xfId="0" applyNumberFormat="1" applyFont="1" applyBorder="1" applyAlignment="1">
      <alignment horizontal="left" vertical="center" indent="2"/>
    </xf>
    <xf numFmtId="168" fontId="101" fillId="70" borderId="252" xfId="0" applyNumberFormat="1" applyFont="1" applyFill="1" applyBorder="1" applyAlignment="1">
      <alignment horizontal="center" vertical="center"/>
    </xf>
    <xf numFmtId="168" fontId="101" fillId="70" borderId="265" xfId="0" applyNumberFormat="1" applyFont="1" applyFill="1" applyBorder="1" applyAlignment="1">
      <alignment horizontal="center" vertical="center"/>
    </xf>
    <xf numFmtId="168" fontId="101" fillId="0" borderId="29" xfId="0" applyNumberFormat="1" applyFont="1" applyBorder="1" applyAlignment="1">
      <alignment horizontal="left" vertical="center" indent="1"/>
    </xf>
    <xf numFmtId="168" fontId="101" fillId="0" borderId="0" xfId="0" applyNumberFormat="1" applyFont="1" applyFill="1" applyBorder="1" applyAlignment="1">
      <alignment horizontal="center" vertical="center" wrapText="1"/>
    </xf>
    <xf numFmtId="168" fontId="101" fillId="0" borderId="0" xfId="0" applyNumberFormat="1" applyFont="1" applyFill="1" applyBorder="1" applyAlignment="1">
      <alignment horizontal="left" vertical="center" indent="1"/>
    </xf>
    <xf numFmtId="168" fontId="101" fillId="0" borderId="0" xfId="0" applyNumberFormat="1" applyFont="1" applyFill="1" applyBorder="1" applyAlignment="1">
      <alignment horizontal="right" vertical="center" indent="1"/>
    </xf>
    <xf numFmtId="168" fontId="101" fillId="0" borderId="0" xfId="0" applyNumberFormat="1" applyFont="1" applyFill="1" applyBorder="1" applyAlignment="1">
      <alignment vertical="center"/>
    </xf>
    <xf numFmtId="168" fontId="101" fillId="0" borderId="0" xfId="0" applyNumberFormat="1" applyFont="1" applyFill="1" applyBorder="1" applyAlignment="1">
      <alignment vertical="center" wrapText="1"/>
    </xf>
    <xf numFmtId="1" fontId="101" fillId="0" borderId="0" xfId="0" applyNumberFormat="1" applyFont="1" applyFill="1" applyBorder="1" applyAlignment="1">
      <alignment vertical="center"/>
    </xf>
    <xf numFmtId="0" fontId="122" fillId="0" borderId="0" xfId="0" applyFont="1" applyBorder="1" applyAlignment="1">
      <alignment vertical="center"/>
    </xf>
    <xf numFmtId="168" fontId="101" fillId="70" borderId="251" xfId="0" applyNumberFormat="1" applyFont="1" applyFill="1" applyBorder="1" applyAlignment="1">
      <alignment horizontal="center" vertical="center"/>
    </xf>
    <xf numFmtId="0" fontId="237" fillId="0" borderId="0" xfId="0" applyFont="1" applyAlignment="1"/>
    <xf numFmtId="0" fontId="237" fillId="0" borderId="0" xfId="0" applyFont="1" applyBorder="1" applyAlignment="1">
      <alignment wrapText="1"/>
    </xf>
    <xf numFmtId="0" fontId="206" fillId="0" borderId="0" xfId="0" applyFont="1" applyAlignment="1">
      <alignment vertical="center" wrapText="1"/>
    </xf>
    <xf numFmtId="0" fontId="101" fillId="0" borderId="0" xfId="0" applyNumberFormat="1" applyFont="1" applyAlignment="1">
      <alignment horizontal="left" vertical="center"/>
    </xf>
    <xf numFmtId="0" fontId="101" fillId="70" borderId="0" xfId="0" applyNumberFormat="1" applyFont="1" applyFill="1" applyAlignment="1">
      <alignment horizontal="left" vertical="center"/>
    </xf>
    <xf numFmtId="0" fontId="101" fillId="0" borderId="29" xfId="0" applyNumberFormat="1" applyFont="1" applyBorder="1" applyAlignment="1">
      <alignment horizontal="left" vertical="center"/>
    </xf>
    <xf numFmtId="0" fontId="41" fillId="72" borderId="252" xfId="0" applyFont="1" applyFill="1" applyBorder="1" applyAlignment="1">
      <alignment horizontal="center" vertical="center" wrapText="1"/>
    </xf>
    <xf numFmtId="0" fontId="41" fillId="70" borderId="251" xfId="0" applyFont="1" applyFill="1" applyBorder="1" applyAlignment="1">
      <alignment horizontal="center" vertical="center" wrapText="1"/>
    </xf>
    <xf numFmtId="0" fontId="41" fillId="70" borderId="252" xfId="0" applyFont="1" applyFill="1" applyBorder="1" applyAlignment="1">
      <alignment horizontal="center" vertical="center" wrapText="1"/>
    </xf>
    <xf numFmtId="0" fontId="40" fillId="70" borderId="252" xfId="0" applyFont="1" applyFill="1" applyBorder="1" applyAlignment="1">
      <alignment horizontal="center" vertical="center" wrapText="1"/>
    </xf>
    <xf numFmtId="0" fontId="40" fillId="70" borderId="165" xfId="0" applyFont="1" applyFill="1" applyBorder="1" applyAlignment="1">
      <alignment horizontal="center" vertical="center" wrapText="1"/>
    </xf>
    <xf numFmtId="0" fontId="41" fillId="0" borderId="163" xfId="0" applyFont="1" applyFill="1" applyBorder="1" applyAlignment="1">
      <alignment horizontal="left" vertical="center" wrapText="1"/>
    </xf>
    <xf numFmtId="202" fontId="40" fillId="0" borderId="265" xfId="1812" applyNumberFormat="1" applyFont="1" applyBorder="1" applyAlignment="1">
      <alignment horizontal="right" vertical="center" indent="1"/>
    </xf>
    <xf numFmtId="202" fontId="40" fillId="0" borderId="165" xfId="1812" applyNumberFormat="1" applyFont="1" applyBorder="1" applyAlignment="1">
      <alignment horizontal="right" vertical="center" indent="1"/>
    </xf>
    <xf numFmtId="168" fontId="41" fillId="0" borderId="265" xfId="1834" applyNumberFormat="1" applyFont="1" applyFill="1" applyBorder="1" applyAlignment="1">
      <alignment horizontal="right" vertical="center" indent="1"/>
    </xf>
    <xf numFmtId="168" fontId="40" fillId="0" borderId="163" xfId="1834" applyNumberFormat="1" applyFont="1" applyBorder="1" applyAlignment="1">
      <alignment horizontal="right" vertical="center" indent="1"/>
    </xf>
    <xf numFmtId="168" fontId="40" fillId="0" borderId="166" xfId="1834" applyNumberFormat="1" applyFont="1" applyBorder="1" applyAlignment="1">
      <alignment horizontal="right" vertical="center" indent="1"/>
    </xf>
    <xf numFmtId="171" fontId="104" fillId="0" borderId="0" xfId="0" applyNumberFormat="1" applyFont="1" applyBorder="1"/>
    <xf numFmtId="0" fontId="246" fillId="0" borderId="0" xfId="11954" applyFont="1"/>
    <xf numFmtId="204" fontId="40" fillId="0" borderId="20" xfId="0" applyNumberFormat="1" applyFont="1" applyFill="1" applyBorder="1" applyAlignment="1">
      <alignment horizontal="right" vertical="center" indent="1"/>
    </xf>
    <xf numFmtId="204" fontId="40" fillId="0" borderId="21" xfId="0" applyNumberFormat="1" applyFont="1" applyFill="1" applyBorder="1" applyAlignment="1">
      <alignment horizontal="right" vertical="center" indent="1"/>
    </xf>
    <xf numFmtId="172" fontId="41" fillId="0" borderId="0" xfId="0" applyNumberFormat="1" applyFont="1" applyFill="1" applyBorder="1" applyAlignment="1">
      <alignment horizontal="right" vertical="center" indent="1"/>
    </xf>
    <xf numFmtId="0" fontId="101" fillId="0" borderId="0" xfId="0" applyFont="1"/>
    <xf numFmtId="3" fontId="101" fillId="0" borderId="0" xfId="0" applyNumberFormat="1" applyFont="1"/>
    <xf numFmtId="171" fontId="102" fillId="0" borderId="0" xfId="3892" applyNumberFormat="1" applyFont="1"/>
    <xf numFmtId="171" fontId="102" fillId="0" borderId="0" xfId="3892" applyNumberFormat="1" applyFont="1" applyBorder="1"/>
    <xf numFmtId="171" fontId="102" fillId="0" borderId="0" xfId="3892" applyNumberFormat="1" applyFont="1" applyFill="1" applyBorder="1"/>
    <xf numFmtId="0" fontId="12" fillId="0" borderId="0" xfId="42267" applyFont="1" applyBorder="1"/>
    <xf numFmtId="0" fontId="246" fillId="0" borderId="0" xfId="11997" applyFont="1" applyAlignment="1">
      <alignment vertical="center"/>
    </xf>
    <xf numFmtId="0" fontId="101" fillId="72" borderId="252" xfId="0" applyFont="1" applyFill="1" applyBorder="1" applyAlignment="1">
      <alignment horizontal="center" vertical="center" wrapText="1"/>
    </xf>
    <xf numFmtId="0" fontId="41" fillId="0" borderId="0" xfId="0" applyFont="1" applyFill="1" applyBorder="1" applyAlignment="1">
      <alignment horizontal="left" vertical="center" wrapText="1"/>
    </xf>
    <xf numFmtId="0" fontId="41" fillId="61" borderId="250" xfId="0" applyFont="1" applyFill="1" applyBorder="1" applyAlignment="1">
      <alignment vertical="center"/>
    </xf>
    <xf numFmtId="200" fontId="41" fillId="0" borderId="0" xfId="0" applyNumberFormat="1" applyFont="1" applyBorder="1" applyAlignment="1">
      <alignment horizontal="right" vertical="center" indent="1"/>
    </xf>
    <xf numFmtId="200" fontId="41" fillId="0" borderId="27" xfId="0" applyNumberFormat="1" applyFont="1" applyBorder="1" applyAlignment="1">
      <alignment horizontal="right" vertical="center" indent="1"/>
    </xf>
    <xf numFmtId="200" fontId="41" fillId="70" borderId="0" xfId="0" applyNumberFormat="1" applyFont="1" applyFill="1" applyBorder="1" applyAlignment="1">
      <alignment horizontal="right" vertical="center" indent="1"/>
    </xf>
    <xf numFmtId="200" fontId="41" fillId="70" borderId="27" xfId="0" applyNumberFormat="1" applyFont="1" applyFill="1" applyBorder="1" applyAlignment="1">
      <alignment horizontal="right" vertical="center" indent="1"/>
    </xf>
    <xf numFmtId="200" fontId="41" fillId="55" borderId="0" xfId="0" applyNumberFormat="1" applyFont="1" applyFill="1" applyBorder="1" applyAlignment="1">
      <alignment horizontal="right" vertical="center" indent="1"/>
    </xf>
    <xf numFmtId="200" fontId="41" fillId="55" borderId="27" xfId="0" applyNumberFormat="1" applyFont="1" applyFill="1" applyBorder="1" applyAlignment="1">
      <alignment horizontal="right" vertical="center" indent="1"/>
    </xf>
    <xf numFmtId="200" fontId="41" fillId="55" borderId="26" xfId="0" applyNumberFormat="1" applyFont="1" applyFill="1" applyBorder="1" applyAlignment="1">
      <alignment horizontal="right" vertical="center" indent="1"/>
    </xf>
    <xf numFmtId="200" fontId="41" fillId="55" borderId="29" xfId="0" applyNumberFormat="1" applyFont="1" applyFill="1" applyBorder="1" applyAlignment="1">
      <alignment horizontal="right" vertical="center" indent="1"/>
    </xf>
    <xf numFmtId="200" fontId="41" fillId="55" borderId="20" xfId="0" applyNumberFormat="1" applyFont="1" applyFill="1" applyBorder="1" applyAlignment="1">
      <alignment horizontal="right" vertical="center" indent="1"/>
    </xf>
    <xf numFmtId="200" fontId="41" fillId="55" borderId="21" xfId="0" applyNumberFormat="1" applyFont="1" applyFill="1" applyBorder="1" applyAlignment="1">
      <alignment horizontal="right" vertical="center" indent="1"/>
    </xf>
    <xf numFmtId="203" fontId="41" fillId="55" borderId="27" xfId="0" applyNumberFormat="1" applyFont="1" applyFill="1" applyBorder="1" applyAlignment="1">
      <alignment horizontal="right" vertical="center" indent="1"/>
    </xf>
    <xf numFmtId="203" fontId="41" fillId="55" borderId="20" xfId="0" applyNumberFormat="1" applyFont="1" applyFill="1" applyBorder="1" applyAlignment="1">
      <alignment horizontal="right" vertical="center" indent="1"/>
    </xf>
    <xf numFmtId="203" fontId="41" fillId="0" borderId="0" xfId="0" applyNumberFormat="1" applyFont="1" applyFill="1" applyBorder="1" applyAlignment="1">
      <alignment horizontal="right" vertical="center" wrapText="1" indent="1"/>
    </xf>
    <xf numFmtId="203" fontId="101" fillId="70" borderId="0" xfId="0" applyNumberFormat="1" applyFont="1" applyFill="1" applyAlignment="1">
      <alignment horizontal="right" vertical="center" indent="1"/>
    </xf>
    <xf numFmtId="203" fontId="41" fillId="0" borderId="0" xfId="0" applyNumberFormat="1" applyFont="1" applyFill="1" applyBorder="1" applyAlignment="1">
      <alignment horizontal="right" vertical="center" indent="1"/>
    </xf>
    <xf numFmtId="203" fontId="41" fillId="70" borderId="0" xfId="0" applyNumberFormat="1" applyFont="1" applyFill="1" applyBorder="1" applyAlignment="1">
      <alignment horizontal="right" vertical="center" indent="1"/>
    </xf>
    <xf numFmtId="203" fontId="101" fillId="70" borderId="29" xfId="0" applyNumberFormat="1" applyFont="1" applyFill="1" applyBorder="1" applyAlignment="1">
      <alignment horizontal="right" vertical="center" indent="1"/>
    </xf>
    <xf numFmtId="0" fontId="101" fillId="70" borderId="0" xfId="0" applyFont="1" applyFill="1" applyAlignment="1">
      <alignment horizontal="left" vertical="center" indent="1"/>
    </xf>
    <xf numFmtId="0" fontId="41" fillId="70" borderId="0" xfId="0" applyFont="1" applyFill="1" applyBorder="1" applyAlignment="1">
      <alignment horizontal="left" vertical="center" indent="1"/>
    </xf>
    <xf numFmtId="0" fontId="41" fillId="0" borderId="0" xfId="0" applyFont="1" applyFill="1" applyBorder="1" applyAlignment="1">
      <alignment horizontal="left" vertical="center" wrapText="1" indent="1"/>
    </xf>
    <xf numFmtId="204" fontId="41" fillId="0" borderId="26" xfId="0" applyNumberFormat="1" applyFont="1" applyBorder="1" applyAlignment="1">
      <alignment horizontal="right" vertical="center" indent="1"/>
    </xf>
    <xf numFmtId="203" fontId="41" fillId="70" borderId="20" xfId="2901" applyNumberFormat="1" applyFont="1" applyFill="1" applyBorder="1" applyAlignment="1">
      <alignment horizontal="right" vertical="center" indent="1"/>
    </xf>
    <xf numFmtId="204" fontId="40" fillId="0" borderId="27" xfId="1812" applyNumberFormat="1" applyFont="1" applyBorder="1" applyAlignment="1">
      <alignment horizontal="right" vertical="center" indent="1"/>
    </xf>
    <xf numFmtId="204" fontId="41" fillId="0" borderId="27" xfId="1834" applyNumberFormat="1" applyFont="1" applyFill="1" applyBorder="1" applyAlignment="1">
      <alignment horizontal="right" vertical="center" indent="1"/>
    </xf>
    <xf numFmtId="204" fontId="40" fillId="0" borderId="27" xfId="1834" applyNumberFormat="1" applyFont="1" applyBorder="1" applyAlignment="1">
      <alignment horizontal="right" vertical="center" indent="1"/>
    </xf>
    <xf numFmtId="204" fontId="40" fillId="70" borderId="26" xfId="1812" applyNumberFormat="1" applyFont="1" applyFill="1" applyBorder="1" applyAlignment="1">
      <alignment horizontal="right" vertical="center" indent="1"/>
    </xf>
    <xf numFmtId="204" fontId="41" fillId="70" borderId="27" xfId="1834" applyNumberFormat="1" applyFont="1" applyFill="1" applyBorder="1" applyAlignment="1">
      <alignment horizontal="right" vertical="center" indent="1"/>
    </xf>
    <xf numFmtId="204" fontId="41" fillId="70" borderId="26" xfId="1834" applyNumberFormat="1" applyFont="1" applyFill="1" applyBorder="1" applyAlignment="1">
      <alignment horizontal="right" vertical="center" indent="1"/>
    </xf>
    <xf numFmtId="204" fontId="40" fillId="0" borderId="26" xfId="1812" applyNumberFormat="1" applyFont="1" applyFill="1" applyBorder="1" applyAlignment="1">
      <alignment horizontal="right" vertical="center" indent="1"/>
    </xf>
    <xf numFmtId="204" fontId="41" fillId="0" borderId="19" xfId="79" applyNumberFormat="1" applyFont="1" applyFill="1" applyBorder="1" applyAlignment="1">
      <alignment horizontal="right" vertical="center" indent="1"/>
    </xf>
    <xf numFmtId="204" fontId="41" fillId="0" borderId="0" xfId="79" applyNumberFormat="1" applyFont="1" applyFill="1" applyBorder="1" applyAlignment="1">
      <alignment horizontal="right" vertical="center" indent="1"/>
    </xf>
    <xf numFmtId="204" fontId="41" fillId="70" borderId="26" xfId="1812" applyNumberFormat="1" applyFont="1" applyFill="1" applyBorder="1" applyAlignment="1">
      <alignment horizontal="right" vertical="center" indent="1"/>
    </xf>
    <xf numFmtId="204" fontId="41" fillId="70" borderId="19" xfId="1834" applyNumberFormat="1" applyFont="1" applyFill="1" applyBorder="1" applyAlignment="1">
      <alignment horizontal="right" vertical="center" indent="1"/>
    </xf>
    <xf numFmtId="204" fontId="41" fillId="70" borderId="0" xfId="1834" applyNumberFormat="1" applyFont="1" applyFill="1" applyBorder="1" applyAlignment="1">
      <alignment horizontal="right" vertical="center" indent="1"/>
    </xf>
    <xf numFmtId="204" fontId="41" fillId="0" borderId="26" xfId="1812" applyNumberFormat="1" applyFont="1" applyBorder="1" applyAlignment="1">
      <alignment horizontal="right" vertical="center" indent="1"/>
    </xf>
    <xf numFmtId="204" fontId="41" fillId="0" borderId="27" xfId="1834" applyNumberFormat="1" applyFont="1" applyBorder="1" applyAlignment="1">
      <alignment horizontal="right" vertical="center" indent="1"/>
    </xf>
    <xf numFmtId="204" fontId="41" fillId="0" borderId="19" xfId="1834" applyNumberFormat="1" applyFont="1" applyFill="1" applyBorder="1" applyAlignment="1">
      <alignment horizontal="right" vertical="center" indent="1"/>
    </xf>
    <xf numFmtId="204" fontId="41" fillId="0" borderId="0" xfId="1834" applyNumberFormat="1" applyFont="1" applyFill="1" applyBorder="1" applyAlignment="1">
      <alignment horizontal="right" vertical="center" indent="1"/>
    </xf>
    <xf numFmtId="204" fontId="41" fillId="70" borderId="0" xfId="1834" quotePrefix="1" applyNumberFormat="1" applyFont="1" applyFill="1" applyBorder="1" applyAlignment="1">
      <alignment horizontal="right" vertical="center" indent="1"/>
    </xf>
    <xf numFmtId="204" fontId="40" fillId="0" borderId="26" xfId="1812" applyNumberFormat="1" applyFont="1" applyBorder="1" applyAlignment="1">
      <alignment horizontal="right" vertical="center" indent="1"/>
    </xf>
    <xf numFmtId="204" fontId="41" fillId="0" borderId="26" xfId="79" applyNumberFormat="1" applyFont="1" applyBorder="1" applyAlignment="1">
      <alignment horizontal="right" vertical="center" indent="1"/>
    </xf>
    <xf numFmtId="204" fontId="41" fillId="0" borderId="26" xfId="1812" applyNumberFormat="1" applyFont="1" applyFill="1" applyBorder="1" applyAlignment="1">
      <alignment horizontal="right" vertical="center" indent="1"/>
    </xf>
    <xf numFmtId="204" fontId="41" fillId="70" borderId="26" xfId="79" applyNumberFormat="1" applyFont="1" applyFill="1" applyBorder="1" applyAlignment="1">
      <alignment horizontal="right" vertical="center" indent="1"/>
    </xf>
    <xf numFmtId="204" fontId="41" fillId="0" borderId="21" xfId="1812" applyNumberFormat="1" applyFont="1" applyFill="1" applyBorder="1" applyAlignment="1">
      <alignment horizontal="right" vertical="center" indent="1"/>
    </xf>
    <xf numFmtId="204" fontId="41" fillId="0" borderId="20" xfId="1834" applyNumberFormat="1" applyFont="1" applyFill="1" applyBorder="1" applyAlignment="1">
      <alignment horizontal="right" vertical="center" indent="1"/>
    </xf>
    <xf numFmtId="204" fontId="41" fillId="0" borderId="29" xfId="1834" applyNumberFormat="1" applyFont="1" applyFill="1" applyBorder="1" applyAlignment="1">
      <alignment horizontal="right" vertical="center" indent="1"/>
    </xf>
    <xf numFmtId="204" fontId="41" fillId="0" borderId="21" xfId="1834" applyNumberFormat="1" applyFont="1" applyFill="1" applyBorder="1" applyAlignment="1">
      <alignment horizontal="right" vertical="center" indent="1"/>
    </xf>
    <xf numFmtId="200" fontId="101" fillId="0" borderId="26" xfId="0" applyNumberFormat="1" applyFont="1" applyBorder="1" applyAlignment="1">
      <alignment horizontal="right" vertical="center" indent="1"/>
    </xf>
    <xf numFmtId="200" fontId="101" fillId="70" borderId="26" xfId="0" applyNumberFormat="1" applyFont="1" applyFill="1" applyBorder="1" applyAlignment="1">
      <alignment horizontal="right" vertical="center" indent="1"/>
    </xf>
    <xf numFmtId="200" fontId="101" fillId="0" borderId="21" xfId="0" applyNumberFormat="1" applyFont="1" applyBorder="1" applyAlignment="1">
      <alignment horizontal="right" vertical="center" indent="1"/>
    </xf>
    <xf numFmtId="199" fontId="249" fillId="70" borderId="26" xfId="2901" quotePrefix="1" applyNumberFormat="1" applyFont="1" applyFill="1" applyBorder="1" applyAlignment="1">
      <alignment horizontal="right" vertical="center" wrapText="1" indent="1"/>
    </xf>
    <xf numFmtId="203" fontId="41" fillId="0" borderId="26" xfId="0" applyNumberFormat="1" applyFont="1" applyBorder="1" applyAlignment="1">
      <alignment horizontal="right" vertical="center" indent="1"/>
    </xf>
    <xf numFmtId="0" fontId="41" fillId="0" borderId="0" xfId="0" applyFont="1" applyAlignment="1">
      <alignment horizontal="left" indent="1"/>
    </xf>
    <xf numFmtId="0" fontId="41" fillId="70" borderId="0" xfId="0" applyFont="1" applyFill="1" applyAlignment="1">
      <alignment horizontal="left" indent="1"/>
    </xf>
    <xf numFmtId="0" fontId="0" fillId="0" borderId="0" xfId="0" applyAlignment="1">
      <alignment vertical="center"/>
    </xf>
    <xf numFmtId="0" fontId="0" fillId="0" borderId="0" xfId="0" applyBorder="1" applyAlignment="1">
      <alignment vertical="center"/>
    </xf>
    <xf numFmtId="0" fontId="101" fillId="0" borderId="0" xfId="0" applyFont="1" applyAlignment="1">
      <alignment vertical="center"/>
    </xf>
    <xf numFmtId="0" fontId="102" fillId="0" borderId="0" xfId="0" applyFont="1" applyAlignment="1">
      <alignment wrapText="1"/>
    </xf>
    <xf numFmtId="0" fontId="246" fillId="0" borderId="0" xfId="11997" applyFont="1" applyAlignment="1">
      <alignment horizontal="left" vertical="center"/>
    </xf>
    <xf numFmtId="171" fontId="250" fillId="0" borderId="0" xfId="3892" applyNumberFormat="1" applyFont="1" applyAlignment="1">
      <alignment horizontal="right"/>
    </xf>
    <xf numFmtId="0" fontId="41" fillId="70" borderId="26" xfId="0" applyFont="1" applyFill="1" applyBorder="1" applyAlignment="1">
      <alignment horizontal="center" vertical="center"/>
    </xf>
    <xf numFmtId="0" fontId="41" fillId="72" borderId="252" xfId="0" applyFont="1" applyFill="1" applyBorder="1" applyAlignment="1">
      <alignment horizontal="center" vertical="center"/>
    </xf>
    <xf numFmtId="2" fontId="12" fillId="0" borderId="0" xfId="3892" applyNumberFormat="1" applyFont="1" applyAlignment="1">
      <alignment horizontal="left" wrapText="1"/>
    </xf>
    <xf numFmtId="0" fontId="246" fillId="0" borderId="0" xfId="11997" applyFont="1" applyAlignment="1">
      <alignment horizontal="left" vertical="center"/>
    </xf>
    <xf numFmtId="0" fontId="246" fillId="0" borderId="0" xfId="11997" applyFont="1" applyAlignment="1">
      <alignment horizontal="left" vertical="center" wrapText="1"/>
    </xf>
    <xf numFmtId="0" fontId="206" fillId="0" borderId="0" xfId="0" applyFont="1" applyFill="1" applyBorder="1" applyAlignment="1">
      <alignment horizontal="left" vertical="center" wrapText="1"/>
    </xf>
    <xf numFmtId="0" fontId="41" fillId="70" borderId="252" xfId="0" applyFont="1" applyFill="1" applyBorder="1" applyAlignment="1">
      <alignment horizontal="center" vertical="center" wrapText="1"/>
    </xf>
    <xf numFmtId="0" fontId="41" fillId="70" borderId="250" xfId="0" applyFont="1" applyFill="1" applyBorder="1" applyAlignment="1">
      <alignment horizontal="center" vertical="center" wrapText="1"/>
    </xf>
    <xf numFmtId="0" fontId="41" fillId="70" borderId="253" xfId="0" applyFont="1" applyFill="1" applyBorder="1" applyAlignment="1">
      <alignment horizontal="center" vertical="center" wrapText="1"/>
    </xf>
    <xf numFmtId="0" fontId="206" fillId="0" borderId="0" xfId="0" applyFont="1" applyFill="1" applyBorder="1" applyAlignment="1">
      <alignment horizontal="left" wrapText="1"/>
    </xf>
    <xf numFmtId="0" fontId="103" fillId="0" borderId="29" xfId="0" applyFont="1" applyFill="1" applyBorder="1" applyAlignment="1">
      <alignment horizontal="left" wrapText="1"/>
    </xf>
    <xf numFmtId="0" fontId="101" fillId="70" borderId="262" xfId="0" applyFont="1" applyFill="1" applyBorder="1" applyAlignment="1">
      <alignment horizontal="center" vertical="center" wrapText="1"/>
    </xf>
    <xf numFmtId="0" fontId="101" fillId="70" borderId="19" xfId="0" applyFont="1" applyFill="1" applyBorder="1" applyAlignment="1">
      <alignment horizontal="center" vertical="center" wrapText="1"/>
    </xf>
    <xf numFmtId="0" fontId="101" fillId="70" borderId="22" xfId="0" applyFont="1" applyFill="1" applyBorder="1" applyAlignment="1">
      <alignment horizontal="center" vertical="center" wrapText="1"/>
    </xf>
    <xf numFmtId="0" fontId="41" fillId="70" borderId="251" xfId="0" applyFont="1" applyFill="1" applyBorder="1" applyAlignment="1">
      <alignment horizontal="center" vertical="center" wrapText="1"/>
    </xf>
    <xf numFmtId="0" fontId="41" fillId="72" borderId="252" xfId="0" applyFont="1" applyFill="1" applyBorder="1" applyAlignment="1">
      <alignment horizontal="center" vertical="center" wrapText="1"/>
    </xf>
    <xf numFmtId="0" fontId="41" fillId="72" borderId="253" xfId="0" applyFont="1" applyFill="1" applyBorder="1" applyAlignment="1">
      <alignment horizontal="center" vertical="center" wrapText="1"/>
    </xf>
    <xf numFmtId="3" fontId="41" fillId="71" borderId="166" xfId="0" applyNumberFormat="1" applyFont="1" applyFill="1" applyBorder="1" applyAlignment="1">
      <alignment horizontal="center" vertical="center"/>
    </xf>
    <xf numFmtId="0" fontId="41" fillId="62" borderId="166" xfId="0" applyFont="1" applyFill="1" applyBorder="1" applyAlignment="1">
      <alignment horizontal="center" vertical="center" wrapText="1"/>
    </xf>
    <xf numFmtId="0" fontId="206" fillId="0" borderId="0" xfId="0" applyFont="1" applyBorder="1" applyAlignment="1">
      <alignment horizontal="left" vertical="center" wrapText="1"/>
    </xf>
    <xf numFmtId="0" fontId="208" fillId="0" borderId="0" xfId="0" applyFont="1" applyBorder="1" applyAlignment="1">
      <alignment horizontal="left" vertical="center" wrapText="1"/>
    </xf>
    <xf numFmtId="0" fontId="208" fillId="0" borderId="166" xfId="0" applyFont="1" applyBorder="1" applyAlignment="1">
      <alignment horizontal="left" vertical="center" wrapText="1"/>
    </xf>
    <xf numFmtId="0" fontId="43" fillId="0" borderId="29" xfId="0" applyFont="1" applyFill="1" applyBorder="1" applyAlignment="1">
      <alignment horizontal="left" vertical="center"/>
    </xf>
    <xf numFmtId="0" fontId="41" fillId="70" borderId="163" xfId="0" applyFont="1" applyFill="1" applyBorder="1" applyAlignment="1">
      <alignment horizontal="center" vertical="center" wrapText="1"/>
    </xf>
    <xf numFmtId="0" fontId="41" fillId="70" borderId="19" xfId="0" applyFont="1" applyFill="1" applyBorder="1" applyAlignment="1">
      <alignment horizontal="center" vertical="center" wrapText="1"/>
    </xf>
    <xf numFmtId="0" fontId="41" fillId="70" borderId="22" xfId="0" applyFont="1" applyFill="1" applyBorder="1" applyAlignment="1">
      <alignment horizontal="center" vertical="center" wrapText="1"/>
    </xf>
    <xf numFmtId="0" fontId="41" fillId="70" borderId="265" xfId="0" applyFont="1" applyFill="1" applyBorder="1" applyAlignment="1">
      <alignment horizontal="center" vertical="center" wrapText="1"/>
    </xf>
    <xf numFmtId="0" fontId="41" fillId="70" borderId="27" xfId="0" applyFont="1" applyFill="1" applyBorder="1" applyAlignment="1">
      <alignment horizontal="center" vertical="center" wrapText="1"/>
    </xf>
    <xf numFmtId="0" fontId="41" fillId="70" borderId="166" xfId="0" applyFont="1" applyFill="1" applyBorder="1" applyAlignment="1">
      <alignment horizontal="center" vertical="center" wrapText="1"/>
    </xf>
    <xf numFmtId="0" fontId="237" fillId="0" borderId="0" xfId="0" applyFont="1" applyBorder="1" applyAlignment="1">
      <alignment horizontal="left" wrapText="1"/>
    </xf>
    <xf numFmtId="0" fontId="41" fillId="72" borderId="250" xfId="0" applyFont="1" applyFill="1" applyBorder="1" applyAlignment="1">
      <alignment horizontal="center" vertical="center" wrapText="1"/>
    </xf>
    <xf numFmtId="0" fontId="41" fillId="70" borderId="165" xfId="0" applyFont="1" applyFill="1" applyBorder="1" applyAlignment="1">
      <alignment horizontal="center" vertical="center"/>
    </xf>
    <xf numFmtId="0" fontId="41" fillId="70" borderId="26" xfId="0" applyFont="1" applyFill="1" applyBorder="1" applyAlignment="1">
      <alignment horizontal="center" vertical="center"/>
    </xf>
    <xf numFmtId="0" fontId="41" fillId="70" borderId="165" xfId="0" applyFont="1" applyFill="1" applyBorder="1" applyAlignment="1">
      <alignment horizontal="center" vertical="center" wrapText="1"/>
    </xf>
    <xf numFmtId="0" fontId="41" fillId="70" borderId="26" xfId="0" applyFont="1" applyFill="1" applyBorder="1" applyAlignment="1">
      <alignment horizontal="center" vertical="center" wrapText="1"/>
    </xf>
    <xf numFmtId="0" fontId="122" fillId="0" borderId="29" xfId="0" applyFont="1" applyBorder="1" applyAlignment="1">
      <alignment horizontal="left" wrapText="1"/>
    </xf>
    <xf numFmtId="0" fontId="41" fillId="70" borderId="263" xfId="0" applyFont="1" applyFill="1" applyBorder="1" applyAlignment="1">
      <alignment horizontal="center" vertical="center" wrapText="1"/>
    </xf>
    <xf numFmtId="0" fontId="41" fillId="70" borderId="0" xfId="0" applyFont="1" applyFill="1" applyBorder="1" applyAlignment="1">
      <alignment horizontal="center" vertical="center" wrapText="1"/>
    </xf>
    <xf numFmtId="0" fontId="41" fillId="70" borderId="29" xfId="0" applyFont="1" applyFill="1" applyBorder="1" applyAlignment="1">
      <alignment horizontal="center" vertical="center" wrapText="1"/>
    </xf>
    <xf numFmtId="0" fontId="41" fillId="72" borderId="252" xfId="0" applyFont="1" applyFill="1" applyBorder="1" applyAlignment="1">
      <alignment horizontal="center" vertical="center"/>
    </xf>
    <xf numFmtId="0" fontId="41" fillId="72" borderId="253" xfId="0" applyFont="1" applyFill="1" applyBorder="1" applyAlignment="1">
      <alignment horizontal="center" vertical="center"/>
    </xf>
    <xf numFmtId="0" fontId="208" fillId="0" borderId="0" xfId="0" applyFont="1" applyAlignment="1">
      <alignment vertical="center" wrapText="1"/>
    </xf>
    <xf numFmtId="0" fontId="210" fillId="0" borderId="0" xfId="0" applyFont="1" applyAlignment="1">
      <alignment vertical="center" wrapText="1"/>
    </xf>
    <xf numFmtId="0" fontId="208" fillId="0" borderId="0" xfId="0" applyFont="1" applyBorder="1" applyAlignment="1">
      <alignment vertical="center" wrapText="1"/>
    </xf>
    <xf numFmtId="0" fontId="210" fillId="0" borderId="0" xfId="0" applyFont="1" applyBorder="1" applyAlignment="1">
      <alignment vertical="center" wrapText="1"/>
    </xf>
    <xf numFmtId="0" fontId="208" fillId="0" borderId="0" xfId="0" applyFont="1" applyBorder="1" applyAlignment="1">
      <alignment vertical="top" wrapText="1"/>
    </xf>
    <xf numFmtId="0" fontId="210" fillId="0" borderId="0" xfId="0" applyFont="1" applyBorder="1" applyAlignment="1">
      <alignment vertical="top" wrapText="1"/>
    </xf>
    <xf numFmtId="0" fontId="206" fillId="0" borderId="0" xfId="0" applyFont="1" applyFill="1" applyAlignment="1">
      <alignment vertical="center" wrapText="1"/>
    </xf>
    <xf numFmtId="0" fontId="0" fillId="0" borderId="0" xfId="0" applyFill="1" applyAlignment="1">
      <alignment vertical="center" wrapText="1"/>
    </xf>
    <xf numFmtId="0" fontId="43" fillId="0" borderId="29" xfId="0" applyFont="1" applyBorder="1" applyAlignment="1">
      <alignment horizontal="left"/>
    </xf>
    <xf numFmtId="0" fontId="40" fillId="70" borderId="166" xfId="0" applyFont="1" applyFill="1" applyBorder="1" applyAlignment="1">
      <alignment horizontal="center" vertical="center" wrapText="1"/>
    </xf>
    <xf numFmtId="0" fontId="40" fillId="70" borderId="19" xfId="0" applyFont="1" applyFill="1" applyBorder="1" applyAlignment="1">
      <alignment horizontal="center" vertical="center" wrapText="1"/>
    </xf>
    <xf numFmtId="0" fontId="40" fillId="70" borderId="22" xfId="0" applyFont="1" applyFill="1" applyBorder="1" applyAlignment="1">
      <alignment horizontal="center" vertical="center" wrapText="1"/>
    </xf>
    <xf numFmtId="0" fontId="40" fillId="70" borderId="252" xfId="0" applyFont="1" applyFill="1" applyBorder="1" applyAlignment="1">
      <alignment horizontal="center" vertical="center" wrapText="1"/>
    </xf>
    <xf numFmtId="0" fontId="40" fillId="70" borderId="250" xfId="0" applyFont="1" applyFill="1" applyBorder="1" applyAlignment="1">
      <alignment horizontal="center" vertical="center" wrapText="1"/>
    </xf>
    <xf numFmtId="0" fontId="40" fillId="70" borderId="253" xfId="0" applyFont="1" applyFill="1" applyBorder="1" applyAlignment="1">
      <alignment horizontal="center" vertical="center" wrapText="1"/>
    </xf>
    <xf numFmtId="0" fontId="40" fillId="70" borderId="265" xfId="0" applyFont="1" applyFill="1" applyBorder="1" applyAlignment="1">
      <alignment horizontal="center" vertical="center" wrapText="1"/>
    </xf>
    <xf numFmtId="0" fontId="40" fillId="70" borderId="20" xfId="0" applyFont="1" applyFill="1" applyBorder="1" applyAlignment="1">
      <alignment horizontal="center" vertical="center" wrapText="1"/>
    </xf>
    <xf numFmtId="0" fontId="40" fillId="70" borderId="0" xfId="0" applyFont="1" applyFill="1" applyBorder="1" applyAlignment="1">
      <alignment horizontal="center" vertical="center" wrapText="1"/>
    </xf>
    <xf numFmtId="0" fontId="40" fillId="70" borderId="29" xfId="0" applyFont="1" applyFill="1" applyBorder="1" applyAlignment="1">
      <alignment horizontal="center" vertical="center" wrapText="1"/>
    </xf>
    <xf numFmtId="0" fontId="40" fillId="70" borderId="21" xfId="0" applyFont="1" applyFill="1" applyBorder="1" applyAlignment="1">
      <alignment horizontal="center" vertical="center" wrapText="1"/>
    </xf>
    <xf numFmtId="0" fontId="40" fillId="72" borderId="252" xfId="0" applyFont="1" applyFill="1" applyBorder="1" applyAlignment="1">
      <alignment horizontal="center"/>
    </xf>
    <xf numFmtId="0" fontId="40" fillId="72" borderId="253" xfId="0" applyFont="1" applyFill="1" applyBorder="1" applyAlignment="1">
      <alignment horizontal="center"/>
    </xf>
    <xf numFmtId="0" fontId="41" fillId="70" borderId="25" xfId="0" applyFont="1" applyFill="1" applyBorder="1" applyAlignment="1">
      <alignment horizontal="center" vertical="center" wrapText="1"/>
    </xf>
    <xf numFmtId="0" fontId="41" fillId="70" borderId="20" xfId="0" applyFont="1" applyFill="1" applyBorder="1" applyAlignment="1">
      <alignment horizontal="center" vertical="center" wrapText="1"/>
    </xf>
    <xf numFmtId="0" fontId="41" fillId="70" borderId="48" xfId="0" applyFont="1" applyFill="1" applyBorder="1" applyAlignment="1">
      <alignment horizontal="center" vertical="center" wrapText="1"/>
    </xf>
    <xf numFmtId="0" fontId="41" fillId="70" borderId="38" xfId="0" applyFont="1" applyFill="1" applyBorder="1" applyAlignment="1">
      <alignment horizontal="center" vertical="center" wrapText="1"/>
    </xf>
    <xf numFmtId="0" fontId="41" fillId="70" borderId="18" xfId="0" applyFont="1" applyFill="1" applyBorder="1" applyAlignment="1">
      <alignment horizontal="center" vertical="center" wrapText="1"/>
    </xf>
    <xf numFmtId="0" fontId="41" fillId="70" borderId="28" xfId="0" applyFont="1" applyFill="1" applyBorder="1" applyAlignment="1">
      <alignment horizontal="center" vertical="center" wrapText="1"/>
    </xf>
    <xf numFmtId="0" fontId="40" fillId="70" borderId="18" xfId="0" applyFont="1" applyFill="1" applyBorder="1" applyAlignment="1">
      <alignment horizontal="center" vertical="center" wrapText="1"/>
    </xf>
    <xf numFmtId="0" fontId="40" fillId="70" borderId="23" xfId="0" applyFont="1" applyFill="1" applyBorder="1" applyAlignment="1">
      <alignment horizontal="center" vertical="center" wrapText="1"/>
    </xf>
    <xf numFmtId="0" fontId="41" fillId="70" borderId="7" xfId="0" applyFont="1" applyFill="1" applyBorder="1" applyAlignment="1">
      <alignment horizontal="center" vertical="center" wrapText="1"/>
    </xf>
    <xf numFmtId="0" fontId="41" fillId="72" borderId="48" xfId="0" applyFont="1" applyFill="1" applyBorder="1" applyAlignment="1">
      <alignment horizontal="center" vertical="center" wrapText="1"/>
    </xf>
    <xf numFmtId="0" fontId="41" fillId="72" borderId="24" xfId="0" applyFont="1" applyFill="1" applyBorder="1" applyAlignment="1">
      <alignment horizontal="center" vertical="center" wrapText="1"/>
    </xf>
    <xf numFmtId="0" fontId="206" fillId="0" borderId="0" xfId="0" applyFont="1" applyBorder="1" applyAlignment="1">
      <alignment vertical="center" wrapText="1"/>
    </xf>
    <xf numFmtId="0" fontId="41" fillId="71" borderId="38" xfId="0" applyFont="1" applyFill="1" applyBorder="1" applyAlignment="1">
      <alignment horizontal="center" vertical="center" wrapText="1"/>
    </xf>
    <xf numFmtId="0" fontId="41" fillId="72" borderId="18" xfId="0" applyFont="1" applyFill="1" applyBorder="1" applyAlignment="1">
      <alignment horizontal="center" vertical="center" wrapText="1"/>
    </xf>
    <xf numFmtId="0" fontId="41" fillId="72" borderId="28" xfId="0" applyFont="1" applyFill="1" applyBorder="1" applyAlignment="1">
      <alignment horizontal="center" vertical="center" wrapText="1"/>
    </xf>
    <xf numFmtId="0" fontId="41" fillId="70" borderId="262" xfId="0" applyFont="1" applyFill="1" applyBorder="1" applyAlignment="1">
      <alignment horizontal="center" vertical="center" wrapText="1"/>
    </xf>
    <xf numFmtId="0" fontId="208" fillId="0" borderId="38" xfId="0" applyFont="1" applyBorder="1" applyAlignment="1">
      <alignment vertical="center" wrapText="1"/>
    </xf>
    <xf numFmtId="0" fontId="41" fillId="71" borderId="0" xfId="0" applyFont="1" applyFill="1" applyBorder="1" applyAlignment="1">
      <alignment horizontal="center" vertical="center" wrapText="1"/>
    </xf>
    <xf numFmtId="0" fontId="41" fillId="71" borderId="166" xfId="0" applyFont="1" applyFill="1" applyBorder="1" applyAlignment="1">
      <alignment horizontal="center" vertical="center"/>
    </xf>
    <xf numFmtId="0" fontId="41" fillId="71" borderId="253" xfId="0" applyFont="1" applyFill="1" applyBorder="1" applyAlignment="1">
      <alignment horizontal="center" vertical="center"/>
    </xf>
    <xf numFmtId="0" fontId="41" fillId="72" borderId="240" xfId="0" applyFont="1" applyFill="1" applyBorder="1" applyAlignment="1">
      <alignment horizontal="center" vertical="center"/>
    </xf>
    <xf numFmtId="0" fontId="43" fillId="0" borderId="29" xfId="0" applyFont="1" applyFill="1" applyBorder="1" applyAlignment="1">
      <alignment horizontal="left" wrapText="1"/>
    </xf>
    <xf numFmtId="0" fontId="41" fillId="70" borderId="23" xfId="0" applyFont="1" applyFill="1" applyBorder="1" applyAlignment="1">
      <alignment horizontal="center" vertical="center" wrapText="1"/>
    </xf>
    <xf numFmtId="0" fontId="206" fillId="0" borderId="0" xfId="0" applyFont="1" applyAlignment="1">
      <alignment horizontal="left" vertical="center" wrapText="1"/>
    </xf>
    <xf numFmtId="0" fontId="41" fillId="70" borderId="18" xfId="0" applyFont="1" applyFill="1" applyBorder="1" applyAlignment="1">
      <alignment horizontal="center" vertical="center"/>
    </xf>
    <xf numFmtId="0" fontId="41" fillId="70" borderId="28" xfId="0" applyFont="1" applyFill="1" applyBorder="1" applyAlignment="1">
      <alignment horizontal="center" vertical="center"/>
    </xf>
    <xf numFmtId="0" fontId="41" fillId="70" borderId="7" xfId="0" applyFont="1" applyFill="1" applyBorder="1" applyAlignment="1">
      <alignment horizontal="center" vertical="center"/>
    </xf>
    <xf numFmtId="0" fontId="206" fillId="0" borderId="263" xfId="0" applyFont="1" applyFill="1" applyBorder="1" applyAlignment="1">
      <alignment horizontal="left" vertical="center" wrapText="1"/>
    </xf>
    <xf numFmtId="0" fontId="41" fillId="71" borderId="38" xfId="0" applyFont="1" applyFill="1" applyBorder="1" applyAlignment="1">
      <alignment horizontal="center" vertical="center"/>
    </xf>
    <xf numFmtId="2" fontId="41" fillId="70" borderId="24" xfId="0" applyNumberFormat="1" applyFont="1" applyFill="1" applyBorder="1" applyAlignment="1">
      <alignment horizontal="center" vertical="center" wrapText="1"/>
    </xf>
    <xf numFmtId="2" fontId="41" fillId="70" borderId="19" xfId="0" applyNumberFormat="1" applyFont="1" applyFill="1" applyBorder="1" applyAlignment="1">
      <alignment horizontal="center" vertical="center" wrapText="1"/>
    </xf>
    <xf numFmtId="0" fontId="101" fillId="70" borderId="29" xfId="0" applyFont="1" applyFill="1" applyBorder="1" applyAlignment="1">
      <alignment horizontal="left" vertical="center"/>
    </xf>
    <xf numFmtId="0" fontId="101" fillId="0" borderId="0" xfId="0" applyFont="1" applyFill="1" applyAlignment="1">
      <alignment horizontal="left" vertical="center"/>
    </xf>
    <xf numFmtId="0" fontId="41" fillId="71" borderId="263" xfId="0" applyFont="1" applyFill="1" applyBorder="1" applyAlignment="1">
      <alignment horizontal="center" vertical="center"/>
    </xf>
    <xf numFmtId="0" fontId="101" fillId="74" borderId="263" xfId="0" applyFont="1" applyFill="1" applyBorder="1" applyAlignment="1">
      <alignment horizontal="center" vertical="center" wrapText="1"/>
    </xf>
    <xf numFmtId="0" fontId="101" fillId="74" borderId="0" xfId="0" applyFont="1" applyFill="1" applyBorder="1" applyAlignment="1">
      <alignment horizontal="center" vertical="center" wrapText="1"/>
    </xf>
    <xf numFmtId="0" fontId="101" fillId="74" borderId="106" xfId="0" applyFont="1" applyFill="1" applyBorder="1" applyAlignment="1">
      <alignment horizontal="center" vertical="center" wrapText="1"/>
    </xf>
    <xf numFmtId="0" fontId="101" fillId="74" borderId="265" xfId="0" applyFont="1" applyFill="1" applyBorder="1" applyAlignment="1">
      <alignment horizontal="center" vertical="center" wrapText="1"/>
    </xf>
    <xf numFmtId="0" fontId="101" fillId="74" borderId="264" xfId="0" applyFont="1" applyFill="1" applyBorder="1" applyAlignment="1">
      <alignment horizontal="center" vertical="center" wrapText="1"/>
    </xf>
    <xf numFmtId="0" fontId="101" fillId="74" borderId="26" xfId="0" applyFont="1" applyFill="1" applyBorder="1" applyAlignment="1">
      <alignment horizontal="center" vertical="center" wrapText="1"/>
    </xf>
    <xf numFmtId="0" fontId="237" fillId="0" borderId="0" xfId="0" applyFont="1" applyAlignment="1">
      <alignment horizontal="left" wrapText="1"/>
    </xf>
    <xf numFmtId="0" fontId="41" fillId="72" borderId="107" xfId="0" applyFont="1" applyFill="1" applyBorder="1" applyAlignment="1">
      <alignment horizontal="center" vertical="center" wrapText="1"/>
    </xf>
    <xf numFmtId="0" fontId="41" fillId="72" borderId="108" xfId="0" applyFont="1" applyFill="1" applyBorder="1" applyAlignment="1">
      <alignment horizontal="center" vertical="center" wrapText="1"/>
    </xf>
    <xf numFmtId="0" fontId="41" fillId="71" borderId="0" xfId="0" applyFont="1" applyFill="1" applyBorder="1" applyAlignment="1">
      <alignment horizontal="center" vertical="center"/>
    </xf>
    <xf numFmtId="0" fontId="41" fillId="0" borderId="0" xfId="0" applyFont="1" applyFill="1" applyBorder="1" applyAlignment="1">
      <alignment horizontal="left" vertical="center" wrapText="1"/>
    </xf>
    <xf numFmtId="0" fontId="41" fillId="70" borderId="253" xfId="0" applyFont="1" applyFill="1" applyBorder="1" applyAlignment="1">
      <alignment horizontal="center" vertical="center"/>
    </xf>
    <xf numFmtId="0" fontId="208" fillId="0" borderId="38" xfId="0" applyFont="1" applyBorder="1" applyAlignment="1">
      <alignment horizontal="left" vertical="center" wrapText="1"/>
    </xf>
    <xf numFmtId="0" fontId="103" fillId="0" borderId="29" xfId="0" applyFont="1" applyBorder="1" applyAlignment="1">
      <alignment horizontal="left" wrapText="1"/>
    </xf>
    <xf numFmtId="0" fontId="41" fillId="70" borderId="24" xfId="0" applyFont="1" applyFill="1" applyBorder="1" applyAlignment="1">
      <alignment horizontal="center" vertical="center"/>
    </xf>
    <xf numFmtId="0" fontId="41" fillId="70" borderId="19" xfId="0" applyFont="1" applyFill="1" applyBorder="1" applyAlignment="1">
      <alignment horizontal="center" vertical="center"/>
    </xf>
    <xf numFmtId="0" fontId="41" fillId="70" borderId="22" xfId="0" applyFont="1" applyFill="1" applyBorder="1" applyAlignment="1">
      <alignment horizontal="center" vertical="center"/>
    </xf>
    <xf numFmtId="0" fontId="41" fillId="72" borderId="38" xfId="0" applyFont="1" applyFill="1" applyBorder="1" applyAlignment="1">
      <alignment horizontal="center" vertical="center" wrapText="1"/>
    </xf>
    <xf numFmtId="0" fontId="206" fillId="0" borderId="38" xfId="0" applyFont="1" applyFill="1" applyBorder="1" applyAlignment="1">
      <alignment horizontal="left" vertical="center" wrapText="1"/>
    </xf>
    <xf numFmtId="0" fontId="41" fillId="70" borderId="24" xfId="0" applyFont="1" applyFill="1" applyBorder="1" applyAlignment="1">
      <alignment horizontal="center" vertical="center" wrapText="1"/>
    </xf>
    <xf numFmtId="0" fontId="122" fillId="0" borderId="29" xfId="0" applyFont="1" applyBorder="1" applyAlignment="1">
      <alignment horizontal="left"/>
    </xf>
    <xf numFmtId="0" fontId="40" fillId="70" borderId="25" xfId="0" applyFont="1" applyFill="1" applyBorder="1" applyAlignment="1">
      <alignment horizontal="center" vertical="center" wrapText="1"/>
    </xf>
    <xf numFmtId="0" fontId="40" fillId="70" borderId="28" xfId="0" applyFont="1" applyFill="1" applyBorder="1" applyAlignment="1">
      <alignment horizontal="center" vertical="center" wrapText="1"/>
    </xf>
    <xf numFmtId="0" fontId="40" fillId="70" borderId="24" xfId="0" applyFont="1" applyFill="1" applyBorder="1" applyAlignment="1">
      <alignment horizontal="center" vertical="center" wrapText="1"/>
    </xf>
    <xf numFmtId="0" fontId="40" fillId="72" borderId="18" xfId="0" applyFont="1" applyFill="1" applyBorder="1" applyAlignment="1">
      <alignment horizontal="center" wrapText="1"/>
    </xf>
    <xf numFmtId="0" fontId="40" fillId="72" borderId="23" xfId="0" applyFont="1" applyFill="1" applyBorder="1" applyAlignment="1">
      <alignment horizontal="center" wrapText="1"/>
    </xf>
    <xf numFmtId="0" fontId="40" fillId="70" borderId="48" xfId="0" applyFont="1" applyFill="1" applyBorder="1" applyAlignment="1">
      <alignment horizontal="center" vertical="center" wrapText="1"/>
    </xf>
    <xf numFmtId="0" fontId="40" fillId="70" borderId="26" xfId="0" applyFont="1" applyFill="1" applyBorder="1" applyAlignment="1">
      <alignment horizontal="center" vertical="center" wrapText="1"/>
    </xf>
    <xf numFmtId="1" fontId="41" fillId="71" borderId="38" xfId="0" applyNumberFormat="1" applyFont="1" applyFill="1" applyBorder="1" applyAlignment="1">
      <alignment horizontal="center" vertical="center"/>
    </xf>
    <xf numFmtId="0" fontId="41" fillId="71" borderId="38" xfId="0" applyFont="1" applyFill="1" applyBorder="1" applyAlignment="1">
      <alignment horizontal="center"/>
    </xf>
    <xf numFmtId="0" fontId="237" fillId="0" borderId="0" xfId="0" applyFont="1" applyFill="1" applyAlignment="1">
      <alignment horizontal="left" wrapText="1"/>
    </xf>
    <xf numFmtId="0" fontId="41" fillId="71" borderId="166" xfId="0" applyFont="1" applyFill="1" applyBorder="1" applyAlignment="1">
      <alignment horizontal="center" vertical="center" wrapText="1"/>
    </xf>
    <xf numFmtId="1" fontId="41" fillId="71" borderId="0" xfId="0" applyNumberFormat="1" applyFont="1" applyFill="1" applyBorder="1" applyAlignment="1">
      <alignment horizontal="center" vertical="center"/>
    </xf>
    <xf numFmtId="0" fontId="122" fillId="0" borderId="29" xfId="0" applyFont="1" applyFill="1" applyBorder="1" applyAlignment="1">
      <alignment horizontal="left" wrapText="1"/>
    </xf>
    <xf numFmtId="168" fontId="101" fillId="70" borderId="0" xfId="0" applyNumberFormat="1" applyFont="1" applyFill="1" applyBorder="1" applyAlignment="1">
      <alignment horizontal="center" vertical="center"/>
    </xf>
    <xf numFmtId="168" fontId="101" fillId="70" borderId="29" xfId="0" applyNumberFormat="1" applyFont="1" applyFill="1" applyBorder="1" applyAlignment="1">
      <alignment horizontal="center" vertical="center"/>
    </xf>
    <xf numFmtId="168" fontId="101" fillId="72" borderId="21" xfId="0" applyNumberFormat="1" applyFont="1" applyFill="1" applyBorder="1" applyAlignment="1">
      <alignment horizontal="center" vertical="center" wrapText="1"/>
    </xf>
    <xf numFmtId="168" fontId="101" fillId="72" borderId="29" xfId="0" applyNumberFormat="1" applyFont="1" applyFill="1" applyBorder="1" applyAlignment="1">
      <alignment horizontal="center" vertical="center" wrapText="1"/>
    </xf>
    <xf numFmtId="168" fontId="101" fillId="70" borderId="252" xfId="0" applyNumberFormat="1" applyFont="1" applyFill="1" applyBorder="1" applyAlignment="1">
      <alignment horizontal="center" vertical="center" wrapText="1"/>
    </xf>
    <xf numFmtId="168" fontId="101" fillId="70" borderId="253" xfId="0" applyNumberFormat="1" applyFont="1" applyFill="1" applyBorder="1" applyAlignment="1">
      <alignment horizontal="center" vertical="center" wrapText="1"/>
    </xf>
    <xf numFmtId="0" fontId="237" fillId="0" borderId="263" xfId="0" applyFont="1" applyBorder="1" applyAlignment="1">
      <alignment horizontal="left" wrapText="1"/>
    </xf>
    <xf numFmtId="168" fontId="101" fillId="71" borderId="0" xfId="0" applyNumberFormat="1" applyFont="1" applyFill="1" applyAlignment="1">
      <alignment horizontal="center" vertical="center"/>
    </xf>
    <xf numFmtId="0" fontId="122" fillId="0" borderId="29" xfId="0" applyFont="1" applyFill="1" applyBorder="1" applyAlignment="1">
      <alignment horizontal="left" vertical="center" wrapText="1"/>
    </xf>
    <xf numFmtId="168" fontId="101" fillId="70" borderId="264" xfId="0" applyNumberFormat="1" applyFont="1" applyFill="1" applyBorder="1" applyAlignment="1">
      <alignment horizontal="center" vertical="center" wrapText="1"/>
    </xf>
    <xf numFmtId="168" fontId="101" fillId="70" borderId="26" xfId="0" applyNumberFormat="1" applyFont="1" applyFill="1" applyBorder="1" applyAlignment="1">
      <alignment horizontal="center" vertical="center" wrapText="1"/>
    </xf>
    <xf numFmtId="168" fontId="101" fillId="72" borderId="252" xfId="0" applyNumberFormat="1" applyFont="1" applyFill="1" applyBorder="1" applyAlignment="1">
      <alignment horizontal="center" vertical="center"/>
    </xf>
    <xf numFmtId="168" fontId="101" fillId="72" borderId="253" xfId="0" applyNumberFormat="1" applyFont="1" applyFill="1" applyBorder="1" applyAlignment="1">
      <alignment horizontal="center" vertical="center"/>
    </xf>
    <xf numFmtId="168" fontId="101" fillId="70" borderId="262" xfId="0" applyNumberFormat="1" applyFont="1" applyFill="1" applyBorder="1" applyAlignment="1">
      <alignment horizontal="center" vertical="center"/>
    </xf>
    <xf numFmtId="168" fontId="101" fillId="70" borderId="19" xfId="0" applyNumberFormat="1" applyFont="1" applyFill="1" applyBorder="1" applyAlignment="1">
      <alignment horizontal="center" vertical="center"/>
    </xf>
    <xf numFmtId="168" fontId="101" fillId="70" borderId="22" xfId="0" applyNumberFormat="1" applyFont="1" applyFill="1" applyBorder="1" applyAlignment="1">
      <alignment horizontal="center" vertical="center"/>
    </xf>
    <xf numFmtId="0" fontId="237" fillId="0" borderId="0" xfId="0" applyFont="1" applyBorder="1" applyAlignment="1">
      <alignment horizontal="left" vertical="center" wrapText="1"/>
    </xf>
    <xf numFmtId="0" fontId="237" fillId="0" borderId="0" xfId="0" applyFont="1" applyAlignment="1">
      <alignment horizontal="left" vertical="center" wrapText="1"/>
    </xf>
    <xf numFmtId="168" fontId="101" fillId="70" borderId="252" xfId="0" applyNumberFormat="1" applyFont="1" applyFill="1" applyBorder="1" applyAlignment="1">
      <alignment horizontal="center" vertical="center"/>
    </xf>
    <xf numFmtId="168" fontId="101" fillId="70" borderId="253" xfId="0" applyNumberFormat="1" applyFont="1" applyFill="1" applyBorder="1" applyAlignment="1">
      <alignment horizontal="center" vertical="center"/>
    </xf>
    <xf numFmtId="0" fontId="206" fillId="0" borderId="0" xfId="0" applyFont="1" applyBorder="1" applyAlignment="1">
      <alignment horizontal="left"/>
    </xf>
    <xf numFmtId="0" fontId="41" fillId="61" borderId="21" xfId="0" applyFont="1" applyFill="1" applyBorder="1" applyAlignment="1">
      <alignment horizontal="center" vertical="center"/>
    </xf>
    <xf numFmtId="0" fontId="41" fillId="61" borderId="29" xfId="0" applyFont="1" applyFill="1" applyBorder="1" applyAlignment="1">
      <alignment horizontal="center" vertical="center"/>
    </xf>
    <xf numFmtId="0" fontId="41" fillId="73" borderId="24" xfId="0" applyFont="1" applyFill="1" applyBorder="1" applyAlignment="1">
      <alignment horizontal="center" vertical="center"/>
    </xf>
    <xf numFmtId="0" fontId="41" fillId="73" borderId="22" xfId="0" applyFont="1" applyFill="1" applyBorder="1" applyAlignment="1">
      <alignment horizontal="center" vertical="center"/>
    </xf>
    <xf numFmtId="0" fontId="41" fillId="73" borderId="19" xfId="0" applyFont="1" applyFill="1" applyBorder="1" applyAlignment="1">
      <alignment horizontal="center" vertical="center"/>
    </xf>
    <xf numFmtId="0" fontId="41" fillId="73" borderId="25" xfId="0" applyFont="1" applyFill="1" applyBorder="1" applyAlignment="1">
      <alignment horizontal="center" vertical="center"/>
    </xf>
    <xf numFmtId="0" fontId="41" fillId="73" borderId="20" xfId="0" applyFont="1" applyFill="1" applyBorder="1" applyAlignment="1">
      <alignment horizontal="center" vertical="center"/>
    </xf>
    <xf numFmtId="0" fontId="41" fillId="73" borderId="18" xfId="0" applyFont="1" applyFill="1" applyBorder="1" applyAlignment="1">
      <alignment horizontal="center" vertical="center"/>
    </xf>
    <xf numFmtId="0" fontId="41" fillId="73" borderId="23" xfId="0" applyFont="1" applyFill="1" applyBorder="1" applyAlignment="1">
      <alignment horizontal="center" vertical="center"/>
    </xf>
    <xf numFmtId="0" fontId="41" fillId="61" borderId="18" xfId="0" applyFont="1" applyFill="1" applyBorder="1" applyAlignment="1">
      <alignment horizontal="center" vertical="center"/>
    </xf>
    <xf numFmtId="0" fontId="41" fillId="61" borderId="23" xfId="0" applyFont="1" applyFill="1" applyBorder="1" applyAlignment="1">
      <alignment horizontal="center" vertical="center"/>
    </xf>
    <xf numFmtId="0" fontId="103" fillId="0" borderId="29" xfId="0" applyFont="1" applyBorder="1" applyAlignment="1">
      <alignment horizontal="left" vertical="center" wrapText="1"/>
    </xf>
    <xf numFmtId="0" fontId="103" fillId="0" borderId="0" xfId="0" applyFont="1" applyBorder="1" applyAlignment="1">
      <alignment horizontal="left" vertical="center" wrapText="1"/>
    </xf>
    <xf numFmtId="0" fontId="41" fillId="72" borderId="23" xfId="0" applyFont="1" applyFill="1" applyBorder="1" applyAlignment="1">
      <alignment horizontal="center" vertical="center" wrapText="1"/>
    </xf>
    <xf numFmtId="0" fontId="41" fillId="70" borderId="154" xfId="0" applyFont="1" applyFill="1" applyBorder="1" applyAlignment="1">
      <alignment horizontal="center" vertical="center"/>
    </xf>
    <xf numFmtId="0" fontId="41" fillId="70" borderId="155" xfId="0" applyFont="1" applyFill="1" applyBorder="1" applyAlignment="1">
      <alignment horizontal="center" vertical="center"/>
    </xf>
    <xf numFmtId="0" fontId="41" fillId="70" borderId="163" xfId="0" applyFont="1" applyFill="1" applyBorder="1" applyAlignment="1">
      <alignment horizontal="center" vertical="center"/>
    </xf>
    <xf numFmtId="0" fontId="41" fillId="70" borderId="154" xfId="0" applyFont="1" applyFill="1" applyBorder="1" applyAlignment="1">
      <alignment horizontal="center" vertical="center" wrapText="1"/>
    </xf>
    <xf numFmtId="0" fontId="41" fillId="70" borderId="155" xfId="0" applyFont="1" applyFill="1" applyBorder="1" applyAlignment="1">
      <alignment horizontal="center" vertical="center" wrapText="1"/>
    </xf>
    <xf numFmtId="0" fontId="41" fillId="72" borderId="154" xfId="0" applyFont="1" applyFill="1" applyBorder="1" applyAlignment="1">
      <alignment horizontal="center"/>
    </xf>
    <xf numFmtId="0" fontId="41" fillId="72" borderId="155" xfId="0" applyFont="1" applyFill="1" applyBorder="1" applyAlignment="1">
      <alignment horizontal="center"/>
    </xf>
    <xf numFmtId="0" fontId="206" fillId="0" borderId="38" xfId="0" applyFont="1" applyBorder="1" applyAlignment="1">
      <alignment horizontal="left" vertical="center" wrapText="1"/>
    </xf>
    <xf numFmtId="0" fontId="103" fillId="0" borderId="29" xfId="0" applyFont="1" applyFill="1" applyBorder="1" applyAlignment="1">
      <alignment horizontal="left" vertical="center" wrapText="1"/>
    </xf>
    <xf numFmtId="0" fontId="206" fillId="0" borderId="38" xfId="0" applyFont="1" applyBorder="1" applyAlignment="1">
      <alignment horizontal="left" vertical="center"/>
    </xf>
    <xf numFmtId="0" fontId="206" fillId="0" borderId="0" xfId="0" applyFont="1" applyBorder="1" applyAlignment="1">
      <alignment horizontal="left" vertical="center"/>
    </xf>
    <xf numFmtId="0" fontId="41" fillId="72" borderId="18" xfId="0" applyFont="1" applyFill="1" applyBorder="1" applyAlignment="1">
      <alignment horizontal="center" vertical="center"/>
    </xf>
    <xf numFmtId="0" fontId="41" fillId="72" borderId="23" xfId="0" applyFont="1" applyFill="1" applyBorder="1" applyAlignment="1">
      <alignment horizontal="center" vertical="center"/>
    </xf>
    <xf numFmtId="0" fontId="41" fillId="72" borderId="28" xfId="0" applyFont="1" applyFill="1" applyBorder="1" applyAlignment="1">
      <alignment horizontal="center" vertical="center"/>
    </xf>
    <xf numFmtId="0" fontId="41" fillId="72" borderId="165" xfId="0" applyFont="1" applyFill="1" applyBorder="1" applyAlignment="1">
      <alignment horizontal="center" vertical="center"/>
    </xf>
    <xf numFmtId="0" fontId="41" fillId="72" borderId="164" xfId="0" applyFont="1" applyFill="1" applyBorder="1" applyAlignment="1">
      <alignment horizontal="center" vertical="center"/>
    </xf>
    <xf numFmtId="0" fontId="41" fillId="71" borderId="261" xfId="0" applyFont="1" applyFill="1" applyBorder="1" applyAlignment="1">
      <alignment horizontal="center" vertical="center" wrapText="1"/>
    </xf>
    <xf numFmtId="0" fontId="41" fillId="0" borderId="0" xfId="0" applyFont="1" applyBorder="1" applyAlignment="1">
      <alignment horizontal="left" vertical="center" wrapText="1" indent="1"/>
    </xf>
    <xf numFmtId="0" fontId="0" fillId="0" borderId="0" xfId="0" applyBorder="1" applyAlignment="1">
      <alignment horizontal="left" wrapText="1" indent="1"/>
    </xf>
    <xf numFmtId="0" fontId="41" fillId="70" borderId="21" xfId="0" applyFont="1" applyFill="1" applyBorder="1" applyAlignment="1">
      <alignment horizontal="center" vertical="center" wrapText="1"/>
    </xf>
    <xf numFmtId="0" fontId="41" fillId="70" borderId="53" xfId="0" applyFont="1" applyFill="1" applyBorder="1" applyAlignment="1">
      <alignment horizontal="left" vertical="center" wrapText="1" indent="1"/>
    </xf>
    <xf numFmtId="0" fontId="41" fillId="70" borderId="54" xfId="0" applyFont="1" applyFill="1" applyBorder="1" applyAlignment="1">
      <alignment horizontal="left" vertical="center" wrapText="1" indent="1"/>
    </xf>
    <xf numFmtId="0" fontId="41" fillId="72" borderId="27" xfId="0" applyFont="1" applyFill="1" applyBorder="1" applyAlignment="1">
      <alignment horizontal="center" vertical="center"/>
    </xf>
    <xf numFmtId="0" fontId="41" fillId="72" borderId="20" xfId="0" applyFont="1" applyFill="1" applyBorder="1" applyAlignment="1">
      <alignment horizontal="center" vertical="center"/>
    </xf>
    <xf numFmtId="0" fontId="101" fillId="71" borderId="38" xfId="0" applyFont="1" applyFill="1" applyBorder="1" applyAlignment="1">
      <alignment horizontal="center" vertical="center"/>
    </xf>
    <xf numFmtId="0" fontId="101" fillId="72" borderId="252" xfId="0" applyFont="1" applyFill="1" applyBorder="1" applyAlignment="1">
      <alignment horizontal="center" vertical="center" wrapText="1"/>
    </xf>
    <xf numFmtId="0" fontId="101" fillId="72" borderId="253" xfId="0" applyFont="1" applyFill="1" applyBorder="1" applyAlignment="1">
      <alignment horizontal="center" vertical="center" wrapText="1"/>
    </xf>
    <xf numFmtId="0" fontId="101" fillId="70" borderId="163" xfId="0" applyFont="1" applyFill="1" applyBorder="1" applyAlignment="1">
      <alignment horizontal="center" vertical="center"/>
    </xf>
    <xf numFmtId="0" fontId="101" fillId="70" borderId="19" xfId="0" applyFont="1" applyFill="1" applyBorder="1" applyAlignment="1">
      <alignment horizontal="center" vertical="center"/>
    </xf>
    <xf numFmtId="0" fontId="101" fillId="70" borderId="22" xfId="0" applyFont="1" applyFill="1" applyBorder="1" applyAlignment="1">
      <alignment horizontal="center" vertical="center"/>
    </xf>
    <xf numFmtId="0" fontId="101" fillId="70" borderId="265" xfId="0" applyFont="1" applyFill="1" applyBorder="1" applyAlignment="1">
      <alignment horizontal="center" vertical="center" wrapText="1"/>
    </xf>
    <xf numFmtId="0" fontId="101" fillId="70" borderId="20" xfId="0" applyFont="1" applyFill="1" applyBorder="1" applyAlignment="1">
      <alignment horizontal="center" vertical="center" wrapText="1"/>
    </xf>
    <xf numFmtId="0" fontId="101" fillId="70" borderId="252" xfId="0" applyFont="1" applyFill="1" applyBorder="1" applyAlignment="1">
      <alignment horizontal="center" vertical="center" wrapText="1"/>
    </xf>
    <xf numFmtId="0" fontId="101" fillId="70" borderId="253" xfId="0" applyFont="1" applyFill="1" applyBorder="1" applyAlignment="1">
      <alignment horizontal="center" vertical="center" wrapText="1"/>
    </xf>
    <xf numFmtId="0" fontId="41" fillId="70" borderId="262" xfId="0" applyFont="1" applyFill="1" applyBorder="1" applyAlignment="1">
      <alignment horizontal="center" vertical="center"/>
    </xf>
    <xf numFmtId="0" fontId="41" fillId="70" borderId="265" xfId="0" applyFont="1" applyFill="1" applyBorder="1" applyAlignment="1">
      <alignment horizontal="center" vertical="center"/>
    </xf>
    <xf numFmtId="0" fontId="41" fillId="72" borderId="250" xfId="0" applyFont="1" applyFill="1" applyBorder="1" applyAlignment="1">
      <alignment horizontal="center" vertical="center"/>
    </xf>
    <xf numFmtId="0" fontId="41" fillId="59" borderId="252" xfId="0" applyFont="1" applyFill="1" applyBorder="1" applyAlignment="1">
      <alignment horizontal="center" vertical="center"/>
    </xf>
    <xf numFmtId="3" fontId="41" fillId="0" borderId="265" xfId="0" applyNumberFormat="1" applyFont="1" applyBorder="1" applyAlignment="1">
      <alignment horizontal="right" vertical="center" indent="1"/>
    </xf>
    <xf numFmtId="203" fontId="41" fillId="0" borderId="265" xfId="0" applyNumberFormat="1" applyFont="1" applyBorder="1" applyAlignment="1">
      <alignment horizontal="right" vertical="center" indent="1"/>
    </xf>
    <xf numFmtId="204" fontId="41" fillId="70" borderId="26" xfId="0" quotePrefix="1" applyNumberFormat="1" applyFont="1" applyFill="1" applyBorder="1" applyAlignment="1">
      <alignment horizontal="right" vertical="center" indent="1"/>
    </xf>
    <xf numFmtId="3" fontId="123" fillId="70" borderId="27" xfId="0" applyNumberFormat="1" applyFont="1" applyFill="1" applyBorder="1" applyAlignment="1">
      <alignment horizontal="right" vertical="center" indent="1"/>
    </xf>
    <xf numFmtId="0" fontId="41" fillId="62" borderId="263" xfId="0" applyFont="1" applyFill="1" applyBorder="1" applyAlignment="1">
      <alignment horizontal="center" vertical="center"/>
    </xf>
  </cellXfs>
  <cellStyles count="42408">
    <cellStyle name="0mitP" xfId="2944"/>
    <cellStyle name="0ohneP" xfId="2945"/>
    <cellStyle name="10mitP" xfId="2946"/>
    <cellStyle name="1mitP" xfId="2947"/>
    <cellStyle name="20 % - Akzent1" xfId="8650" builtinId="30" customBuiltin="1"/>
    <cellStyle name="20 % - Akzent1 10" xfId="6769"/>
    <cellStyle name="20 % - Akzent1 10 2" xfId="8816"/>
    <cellStyle name="20 % - Akzent1 11" xfId="6770"/>
    <cellStyle name="20 % - Akzent1 11 2" xfId="9000"/>
    <cellStyle name="20 % - Akzent1 11 3" xfId="8817"/>
    <cellStyle name="20 % - Akzent1 12" xfId="6771"/>
    <cellStyle name="20 % - Akzent1 12 2" xfId="9001"/>
    <cellStyle name="20 % - Akzent1 12 3" xfId="8818"/>
    <cellStyle name="20 % - Akzent1 13" xfId="6772"/>
    <cellStyle name="20 % - Akzent1 13 2" xfId="9002"/>
    <cellStyle name="20 % - Akzent1 13 3" xfId="8819"/>
    <cellStyle name="20 % - Akzent1 14" xfId="6773"/>
    <cellStyle name="20 % - Akzent1 14 2" xfId="8820"/>
    <cellStyle name="20 % - Akzent1 15" xfId="6774"/>
    <cellStyle name="20 % - Akzent1 15 2" xfId="9040"/>
    <cellStyle name="20 % - Akzent1 16" xfId="6775"/>
    <cellStyle name="20 % - Akzent1 16 2" xfId="9041"/>
    <cellStyle name="20 % - Akzent1 2" xfId="2"/>
    <cellStyle name="20 % - Akzent1 2 2" xfId="91"/>
    <cellStyle name="20 % - Akzent1 2 2 2" xfId="2948"/>
    <cellStyle name="20 % - Akzent1 2 2 3" xfId="6776"/>
    <cellStyle name="20 % - Akzent1 2 2 4" xfId="8916"/>
    <cellStyle name="20 % - Akzent1 2 2 4 2" xfId="11870"/>
    <cellStyle name="20 % - Akzent1 2 2 4 3" xfId="11366"/>
    <cellStyle name="20 % - Akzent1 2 3" xfId="6777"/>
    <cellStyle name="20 % - Akzent1 2 3 2" xfId="8477"/>
    <cellStyle name="20 % - Akzent1 2 3 3" xfId="11683"/>
    <cellStyle name="20 % - Akzent1 2 3 4" xfId="11194"/>
    <cellStyle name="20 % - Akzent1 2 4" xfId="6778"/>
    <cellStyle name="20 % - Akzent1 2 4 2" xfId="10729"/>
    <cellStyle name="20 % - Akzent1 2 5" xfId="6779"/>
    <cellStyle name="20 % - Akzent1 2 5 2" xfId="10730"/>
    <cellStyle name="20 % - Akzent1 2 6" xfId="6780"/>
    <cellStyle name="20 % - Akzent1 2 6 2" xfId="10731"/>
    <cellStyle name="20 % - Akzent1 2 7" xfId="10539"/>
    <cellStyle name="20 % - Akzent1 3" xfId="92"/>
    <cellStyle name="20 % - Akzent1 3 2" xfId="93"/>
    <cellStyle name="20 % - Akzent1 3 2 2" xfId="6781"/>
    <cellStyle name="20 % - Akzent1 3 2 3" xfId="8929"/>
    <cellStyle name="20 % - Akzent1 3 3" xfId="94"/>
    <cellStyle name="20 % - Akzent1 3 3 2" xfId="2949"/>
    <cellStyle name="20 % - Akzent1 3 3 3" xfId="11367"/>
    <cellStyle name="20 % - Akzent1 3 4" xfId="10540"/>
    <cellStyle name="20 % - Akzent1 3 4 2" xfId="11926"/>
    <cellStyle name="20 % - Akzent1 3 4 3" xfId="11193"/>
    <cellStyle name="20 % - Akzent1 4" xfId="95"/>
    <cellStyle name="20 % - Akzent1 4 2" xfId="96"/>
    <cellStyle name="20 % - Akzent1 4 2 2" xfId="2950"/>
    <cellStyle name="20 % - Akzent1 4 2 3" xfId="6783"/>
    <cellStyle name="20 % - Akzent1 4 2 4" xfId="10732"/>
    <cellStyle name="20 % - Akzent1 4 2 4 2" xfId="11971"/>
    <cellStyle name="20 % - Akzent1 4 2 4 3" xfId="11368"/>
    <cellStyle name="20 % - Akzent1 4 2 4 4" xfId="12004"/>
    <cellStyle name="20 % - Akzent1 4 2 4 5" xfId="12074"/>
    <cellStyle name="20 % - Akzent1 4 3" xfId="6782"/>
    <cellStyle name="20 % - Akzent1 4 3 2" xfId="11684"/>
    <cellStyle name="20 % - Akzent1 4 3 3" xfId="11195"/>
    <cellStyle name="20 % - Akzent1 5" xfId="97"/>
    <cellStyle name="20 % - Akzent1 5 2" xfId="6785"/>
    <cellStyle name="20 % - Akzent1 5 2 2" xfId="8945"/>
    <cellStyle name="20 % - Akzent1 5 2 2 2" xfId="11876"/>
    <cellStyle name="20 % - Akzent1 5 2 2 3" xfId="11685"/>
    <cellStyle name="20 % - Akzent1 5 3" xfId="6786"/>
    <cellStyle name="20 % - Akzent1 5 4" xfId="6784"/>
    <cellStyle name="20 % - Akzent1 5 5" xfId="9079"/>
    <cellStyle name="20 % - Akzent1 6" xfId="6787"/>
    <cellStyle name="20 % - Akzent1 6 2" xfId="6788"/>
    <cellStyle name="20 % - Akzent1 6 2 2" xfId="8794"/>
    <cellStyle name="20 % - Akzent1 6 3" xfId="6789"/>
    <cellStyle name="20 % - Akzent1 6 3 2" xfId="8478"/>
    <cellStyle name="20 % - Akzent1 6 4" xfId="6790"/>
    <cellStyle name="20 % - Akzent1 6 4 2" xfId="8946"/>
    <cellStyle name="20 % - Akzent1 6 5" xfId="8716"/>
    <cellStyle name="20 % - Akzent1 6 5 2" xfId="11807"/>
    <cellStyle name="20 % - Akzent1 6 5 3" xfId="11686"/>
    <cellStyle name="20 % - Akzent1 7" xfId="6791"/>
    <cellStyle name="20 % - Akzent1 7 2" xfId="6792"/>
    <cellStyle name="20 % - Akzent1 7 2 2" xfId="8971"/>
    <cellStyle name="20 % - Akzent1 7 3" xfId="6793"/>
    <cellStyle name="20 % - Akzent1 7 3 2" xfId="10733"/>
    <cellStyle name="20 % - Akzent1 7 4" xfId="8717"/>
    <cellStyle name="20 % - Akzent1 7 4 2" xfId="11808"/>
    <cellStyle name="20 % - Akzent1 7 4 3" xfId="11687"/>
    <cellStyle name="20 % - Akzent1 8" xfId="6794"/>
    <cellStyle name="20 % - Akzent1 8 2" xfId="8718"/>
    <cellStyle name="20 % - Akzent1 8 2 2" xfId="11809"/>
    <cellStyle name="20 % - Akzent1 8 2 3" xfId="11688"/>
    <cellStyle name="20 % - Akzent1 9" xfId="6795"/>
    <cellStyle name="20 % - Akzent1 9 2" xfId="8972"/>
    <cellStyle name="20 % - Akzent1 9 3" xfId="8821"/>
    <cellStyle name="20 % - Akzent2" xfId="8654" builtinId="34" customBuiltin="1"/>
    <cellStyle name="20 % - Akzent2 10" xfId="6796"/>
    <cellStyle name="20 % - Akzent2 10 2" xfId="8822"/>
    <cellStyle name="20 % - Akzent2 11" xfId="6797"/>
    <cellStyle name="20 % - Akzent2 11 2" xfId="9003"/>
    <cellStyle name="20 % - Akzent2 11 3" xfId="8823"/>
    <cellStyle name="20 % - Akzent2 12" xfId="6798"/>
    <cellStyle name="20 % - Akzent2 12 2" xfId="9004"/>
    <cellStyle name="20 % - Akzent2 12 3" xfId="8824"/>
    <cellStyle name="20 % - Akzent2 13" xfId="6799"/>
    <cellStyle name="20 % - Akzent2 13 2" xfId="9005"/>
    <cellStyle name="20 % - Akzent2 13 3" xfId="8825"/>
    <cellStyle name="20 % - Akzent2 14" xfId="6800"/>
    <cellStyle name="20 % - Akzent2 14 2" xfId="8826"/>
    <cellStyle name="20 % - Akzent2 15" xfId="6801"/>
    <cellStyle name="20 % - Akzent2 15 2" xfId="9042"/>
    <cellStyle name="20 % - Akzent2 16" xfId="6802"/>
    <cellStyle name="20 % - Akzent2 16 2" xfId="9043"/>
    <cellStyle name="20 % - Akzent2 2" xfId="3"/>
    <cellStyle name="20 % - Akzent2 2 2" xfId="98"/>
    <cellStyle name="20 % - Akzent2 2 2 2" xfId="2951"/>
    <cellStyle name="20 % - Akzent2 2 2 3" xfId="6803"/>
    <cellStyle name="20 % - Akzent2 2 2 4" xfId="8918"/>
    <cellStyle name="20 % - Akzent2 2 2 4 2" xfId="11871"/>
    <cellStyle name="20 % - Akzent2 2 2 4 3" xfId="11369"/>
    <cellStyle name="20 % - Akzent2 2 3" xfId="6804"/>
    <cellStyle name="20 % - Akzent2 2 3 2" xfId="8479"/>
    <cellStyle name="20 % - Akzent2 2 3 3" xfId="11689"/>
    <cellStyle name="20 % - Akzent2 2 3 4" xfId="11196"/>
    <cellStyle name="20 % - Akzent2 2 4" xfId="6805"/>
    <cellStyle name="20 % - Akzent2 2 4 2" xfId="10734"/>
    <cellStyle name="20 % - Akzent2 2 5" xfId="6806"/>
    <cellStyle name="20 % - Akzent2 2 5 2" xfId="10735"/>
    <cellStyle name="20 % - Akzent2 2 6" xfId="6807"/>
    <cellStyle name="20 % - Akzent2 2 6 2" xfId="10736"/>
    <cellStyle name="20 % - Akzent2 2 7" xfId="10541"/>
    <cellStyle name="20 % - Akzent2 3" xfId="99"/>
    <cellStyle name="20 % - Akzent2 3 2" xfId="100"/>
    <cellStyle name="20 % - Akzent2 3 2 2" xfId="6808"/>
    <cellStyle name="20 % - Akzent2 3 2 3" xfId="8930"/>
    <cellStyle name="20 % - Akzent2 3 3" xfId="101"/>
    <cellStyle name="20 % - Akzent2 3 3 2" xfId="2952"/>
    <cellStyle name="20 % - Akzent2 3 3 3" xfId="11370"/>
    <cellStyle name="20 % - Akzent2 3 4" xfId="10542"/>
    <cellStyle name="20 % - Akzent2 3 4 2" xfId="11927"/>
    <cellStyle name="20 % - Akzent2 3 4 3" xfId="11197"/>
    <cellStyle name="20 % - Akzent2 4" xfId="102"/>
    <cellStyle name="20 % - Akzent2 4 2" xfId="103"/>
    <cellStyle name="20 % - Akzent2 4 2 2" xfId="2953"/>
    <cellStyle name="20 % - Akzent2 4 2 3" xfId="6810"/>
    <cellStyle name="20 % - Akzent2 4 2 4" xfId="10737"/>
    <cellStyle name="20 % - Akzent2 4 2 4 2" xfId="11972"/>
    <cellStyle name="20 % - Akzent2 4 2 4 3" xfId="11371"/>
    <cellStyle name="20 % - Akzent2 4 2 4 4" xfId="12005"/>
    <cellStyle name="20 % - Akzent2 4 2 4 5" xfId="12075"/>
    <cellStyle name="20 % - Akzent2 4 3" xfId="6809"/>
    <cellStyle name="20 % - Akzent2 4 3 2" xfId="11690"/>
    <cellStyle name="20 % - Akzent2 4 3 3" xfId="11198"/>
    <cellStyle name="20 % - Akzent2 5" xfId="104"/>
    <cellStyle name="20 % - Akzent2 5 2" xfId="6812"/>
    <cellStyle name="20 % - Akzent2 5 2 2" xfId="8947"/>
    <cellStyle name="20 % - Akzent2 5 2 2 2" xfId="11877"/>
    <cellStyle name="20 % - Akzent2 5 2 2 3" xfId="11691"/>
    <cellStyle name="20 % - Akzent2 5 3" xfId="6813"/>
    <cellStyle name="20 % - Akzent2 5 4" xfId="6811"/>
    <cellStyle name="20 % - Akzent2 5 5" xfId="9078"/>
    <cellStyle name="20 % - Akzent2 6" xfId="6814"/>
    <cellStyle name="20 % - Akzent2 6 2" xfId="6815"/>
    <cellStyle name="20 % - Akzent2 6 2 2" xfId="8795"/>
    <cellStyle name="20 % - Akzent2 6 3" xfId="6816"/>
    <cellStyle name="20 % - Akzent2 6 3 2" xfId="8480"/>
    <cellStyle name="20 % - Akzent2 6 4" xfId="6817"/>
    <cellStyle name="20 % - Akzent2 6 4 2" xfId="8948"/>
    <cellStyle name="20 % - Akzent2 6 5" xfId="8719"/>
    <cellStyle name="20 % - Akzent2 6 5 2" xfId="11810"/>
    <cellStyle name="20 % - Akzent2 6 5 3" xfId="11692"/>
    <cellStyle name="20 % - Akzent2 7" xfId="6818"/>
    <cellStyle name="20 % - Akzent2 7 2" xfId="6819"/>
    <cellStyle name="20 % - Akzent2 7 2 2" xfId="8973"/>
    <cellStyle name="20 % - Akzent2 7 3" xfId="6820"/>
    <cellStyle name="20 % - Akzent2 7 3 2" xfId="10738"/>
    <cellStyle name="20 % - Akzent2 7 4" xfId="8720"/>
    <cellStyle name="20 % - Akzent2 7 4 2" xfId="11811"/>
    <cellStyle name="20 % - Akzent2 7 4 3" xfId="11693"/>
    <cellStyle name="20 % - Akzent2 8" xfId="6821"/>
    <cellStyle name="20 % - Akzent2 8 2" xfId="8721"/>
    <cellStyle name="20 % - Akzent2 8 2 2" xfId="11812"/>
    <cellStyle name="20 % - Akzent2 8 2 3" xfId="11694"/>
    <cellStyle name="20 % - Akzent2 9" xfId="6822"/>
    <cellStyle name="20 % - Akzent2 9 2" xfId="8974"/>
    <cellStyle name="20 % - Akzent2 9 3" xfId="8827"/>
    <cellStyle name="20 % - Akzent3" xfId="8658" builtinId="38" customBuiltin="1"/>
    <cellStyle name="20 % - Akzent3 10" xfId="6823"/>
    <cellStyle name="20 % - Akzent3 10 2" xfId="8828"/>
    <cellStyle name="20 % - Akzent3 11" xfId="6824"/>
    <cellStyle name="20 % - Akzent3 11 2" xfId="9006"/>
    <cellStyle name="20 % - Akzent3 11 3" xfId="8829"/>
    <cellStyle name="20 % - Akzent3 12" xfId="6825"/>
    <cellStyle name="20 % - Akzent3 12 2" xfId="9007"/>
    <cellStyle name="20 % - Akzent3 12 3" xfId="8830"/>
    <cellStyle name="20 % - Akzent3 13" xfId="6826"/>
    <cellStyle name="20 % - Akzent3 13 2" xfId="9008"/>
    <cellStyle name="20 % - Akzent3 13 3" xfId="8831"/>
    <cellStyle name="20 % - Akzent3 14" xfId="6827"/>
    <cellStyle name="20 % - Akzent3 14 2" xfId="8832"/>
    <cellStyle name="20 % - Akzent3 15" xfId="6828"/>
    <cellStyle name="20 % - Akzent3 15 2" xfId="9044"/>
    <cellStyle name="20 % - Akzent3 16" xfId="6829"/>
    <cellStyle name="20 % - Akzent3 16 2" xfId="9045"/>
    <cellStyle name="20 % - Akzent3 2" xfId="4"/>
    <cellStyle name="20 % - Akzent3 2 2" xfId="105"/>
    <cellStyle name="20 % - Akzent3 2 2 2" xfId="2954"/>
    <cellStyle name="20 % - Akzent3 2 2 3" xfId="6830"/>
    <cellStyle name="20 % - Akzent3 2 2 4" xfId="8920"/>
    <cellStyle name="20 % - Akzent3 2 2 4 2" xfId="11872"/>
    <cellStyle name="20 % - Akzent3 2 2 4 3" xfId="11372"/>
    <cellStyle name="20 % - Akzent3 2 3" xfId="6831"/>
    <cellStyle name="20 % - Akzent3 2 3 2" xfId="8481"/>
    <cellStyle name="20 % - Akzent3 2 3 3" xfId="11695"/>
    <cellStyle name="20 % - Akzent3 2 3 4" xfId="11199"/>
    <cellStyle name="20 % - Akzent3 2 4" xfId="6832"/>
    <cellStyle name="20 % - Akzent3 2 4 2" xfId="10739"/>
    <cellStyle name="20 % - Akzent3 2 5" xfId="6833"/>
    <cellStyle name="20 % - Akzent3 2 5 2" xfId="10740"/>
    <cellStyle name="20 % - Akzent3 2 6" xfId="6834"/>
    <cellStyle name="20 % - Akzent3 2 6 2" xfId="10741"/>
    <cellStyle name="20 % - Akzent3 2 7" xfId="10543"/>
    <cellStyle name="20 % - Akzent3 3" xfId="106"/>
    <cellStyle name="20 % - Akzent3 3 2" xfId="107"/>
    <cellStyle name="20 % - Akzent3 3 2 2" xfId="6835"/>
    <cellStyle name="20 % - Akzent3 3 2 3" xfId="8931"/>
    <cellStyle name="20 % - Akzent3 3 3" xfId="108"/>
    <cellStyle name="20 % - Akzent3 3 3 2" xfId="2955"/>
    <cellStyle name="20 % - Akzent3 3 3 3" xfId="11373"/>
    <cellStyle name="20 % - Akzent3 3 4" xfId="10544"/>
    <cellStyle name="20 % - Akzent3 3 4 2" xfId="11928"/>
    <cellStyle name="20 % - Akzent3 3 4 3" xfId="11200"/>
    <cellStyle name="20 % - Akzent3 4" xfId="109"/>
    <cellStyle name="20 % - Akzent3 4 2" xfId="110"/>
    <cellStyle name="20 % - Akzent3 4 2 2" xfId="2956"/>
    <cellStyle name="20 % - Akzent3 4 2 3" xfId="6837"/>
    <cellStyle name="20 % - Akzent3 4 2 4" xfId="10742"/>
    <cellStyle name="20 % - Akzent3 4 2 4 2" xfId="11973"/>
    <cellStyle name="20 % - Akzent3 4 2 4 3" xfId="11374"/>
    <cellStyle name="20 % - Akzent3 4 2 4 4" xfId="12006"/>
    <cellStyle name="20 % - Akzent3 4 2 4 5" xfId="12076"/>
    <cellStyle name="20 % - Akzent3 4 3" xfId="6836"/>
    <cellStyle name="20 % - Akzent3 4 3 2" xfId="11696"/>
    <cellStyle name="20 % - Akzent3 4 3 3" xfId="11201"/>
    <cellStyle name="20 % - Akzent3 5" xfId="111"/>
    <cellStyle name="20 % - Akzent3 5 2" xfId="6839"/>
    <cellStyle name="20 % - Akzent3 5 2 2" xfId="8949"/>
    <cellStyle name="20 % - Akzent3 5 2 2 2" xfId="11878"/>
    <cellStyle name="20 % - Akzent3 5 2 2 3" xfId="11697"/>
    <cellStyle name="20 % - Akzent3 5 3" xfId="6840"/>
    <cellStyle name="20 % - Akzent3 5 4" xfId="6838"/>
    <cellStyle name="20 % - Akzent3 5 5" xfId="9077"/>
    <cellStyle name="20 % - Akzent3 6" xfId="6841"/>
    <cellStyle name="20 % - Akzent3 6 2" xfId="6842"/>
    <cellStyle name="20 % - Akzent3 6 2 2" xfId="8796"/>
    <cellStyle name="20 % - Akzent3 6 3" xfId="6843"/>
    <cellStyle name="20 % - Akzent3 6 3 2" xfId="8482"/>
    <cellStyle name="20 % - Akzent3 6 4" xfId="6844"/>
    <cellStyle name="20 % - Akzent3 6 4 2" xfId="8950"/>
    <cellStyle name="20 % - Akzent3 6 5" xfId="8722"/>
    <cellStyle name="20 % - Akzent3 6 5 2" xfId="11813"/>
    <cellStyle name="20 % - Akzent3 6 5 3" xfId="11698"/>
    <cellStyle name="20 % - Akzent3 7" xfId="6845"/>
    <cellStyle name="20 % - Akzent3 7 2" xfId="6846"/>
    <cellStyle name="20 % - Akzent3 7 2 2" xfId="8975"/>
    <cellStyle name="20 % - Akzent3 7 3" xfId="6847"/>
    <cellStyle name="20 % - Akzent3 7 3 2" xfId="10743"/>
    <cellStyle name="20 % - Akzent3 7 4" xfId="8723"/>
    <cellStyle name="20 % - Akzent3 7 4 2" xfId="11814"/>
    <cellStyle name="20 % - Akzent3 7 4 3" xfId="11699"/>
    <cellStyle name="20 % - Akzent3 8" xfId="6848"/>
    <cellStyle name="20 % - Akzent3 8 2" xfId="8724"/>
    <cellStyle name="20 % - Akzent3 8 2 2" xfId="11815"/>
    <cellStyle name="20 % - Akzent3 8 2 3" xfId="11700"/>
    <cellStyle name="20 % - Akzent3 9" xfId="6849"/>
    <cellStyle name="20 % - Akzent3 9 2" xfId="8976"/>
    <cellStyle name="20 % - Akzent3 9 3" xfId="8833"/>
    <cellStyle name="20 % - Akzent4" xfId="8662" builtinId="42" customBuiltin="1"/>
    <cellStyle name="20 % - Akzent4 10" xfId="6850"/>
    <cellStyle name="20 % - Akzent4 10 2" xfId="8834"/>
    <cellStyle name="20 % - Akzent4 11" xfId="6851"/>
    <cellStyle name="20 % - Akzent4 11 2" xfId="9009"/>
    <cellStyle name="20 % - Akzent4 11 3" xfId="8835"/>
    <cellStyle name="20 % - Akzent4 12" xfId="6852"/>
    <cellStyle name="20 % - Akzent4 12 2" xfId="9010"/>
    <cellStyle name="20 % - Akzent4 12 3" xfId="8836"/>
    <cellStyle name="20 % - Akzent4 13" xfId="6853"/>
    <cellStyle name="20 % - Akzent4 13 2" xfId="9011"/>
    <cellStyle name="20 % - Akzent4 13 3" xfId="8837"/>
    <cellStyle name="20 % - Akzent4 14" xfId="6854"/>
    <cellStyle name="20 % - Akzent4 14 2" xfId="8838"/>
    <cellStyle name="20 % - Akzent4 15" xfId="6855"/>
    <cellStyle name="20 % - Akzent4 15 2" xfId="9046"/>
    <cellStyle name="20 % - Akzent4 16" xfId="6856"/>
    <cellStyle name="20 % - Akzent4 16 2" xfId="9047"/>
    <cellStyle name="20 % - Akzent4 2" xfId="5"/>
    <cellStyle name="20 % - Akzent4 2 2" xfId="112"/>
    <cellStyle name="20 % - Akzent4 2 2 2" xfId="2957"/>
    <cellStyle name="20 % - Akzent4 2 2 3" xfId="6857"/>
    <cellStyle name="20 % - Akzent4 2 2 4" xfId="8922"/>
    <cellStyle name="20 % - Akzent4 2 2 4 2" xfId="11874"/>
    <cellStyle name="20 % - Akzent4 2 2 4 3" xfId="11375"/>
    <cellStyle name="20 % - Akzent4 2 3" xfId="6858"/>
    <cellStyle name="20 % - Akzent4 2 3 2" xfId="8483"/>
    <cellStyle name="20 % - Akzent4 2 3 3" xfId="11701"/>
    <cellStyle name="20 % - Akzent4 2 3 4" xfId="11202"/>
    <cellStyle name="20 % - Akzent4 2 4" xfId="6859"/>
    <cellStyle name="20 % - Akzent4 2 4 2" xfId="10744"/>
    <cellStyle name="20 % - Akzent4 2 5" xfId="6860"/>
    <cellStyle name="20 % - Akzent4 2 5 2" xfId="10745"/>
    <cellStyle name="20 % - Akzent4 2 6" xfId="6861"/>
    <cellStyle name="20 % - Akzent4 2 6 2" xfId="10746"/>
    <cellStyle name="20 % - Akzent4 2 7" xfId="10545"/>
    <cellStyle name="20 % - Akzent4 3" xfId="113"/>
    <cellStyle name="20 % - Akzent4 3 2" xfId="114"/>
    <cellStyle name="20 % - Akzent4 3 2 2" xfId="6862"/>
    <cellStyle name="20 % - Akzent4 3 2 3" xfId="8932"/>
    <cellStyle name="20 % - Akzent4 3 3" xfId="115"/>
    <cellStyle name="20 % - Akzent4 3 3 2" xfId="2958"/>
    <cellStyle name="20 % - Akzent4 3 3 3" xfId="11376"/>
    <cellStyle name="20 % - Akzent4 3 4" xfId="10546"/>
    <cellStyle name="20 % - Akzent4 3 4 2" xfId="11929"/>
    <cellStyle name="20 % - Akzent4 3 4 3" xfId="11203"/>
    <cellStyle name="20 % - Akzent4 4" xfId="116"/>
    <cellStyle name="20 % - Akzent4 4 2" xfId="117"/>
    <cellStyle name="20 % - Akzent4 4 2 2" xfId="2959"/>
    <cellStyle name="20 % - Akzent4 4 2 3" xfId="6864"/>
    <cellStyle name="20 % - Akzent4 4 2 4" xfId="10747"/>
    <cellStyle name="20 % - Akzent4 4 2 4 2" xfId="11974"/>
    <cellStyle name="20 % - Akzent4 4 2 4 3" xfId="11377"/>
    <cellStyle name="20 % - Akzent4 4 2 4 4" xfId="12007"/>
    <cellStyle name="20 % - Akzent4 4 2 4 5" xfId="12077"/>
    <cellStyle name="20 % - Akzent4 4 3" xfId="6863"/>
    <cellStyle name="20 % - Akzent4 4 3 2" xfId="11702"/>
    <cellStyle name="20 % - Akzent4 4 3 3" xfId="11204"/>
    <cellStyle name="20 % - Akzent4 5" xfId="118"/>
    <cellStyle name="20 % - Akzent4 5 2" xfId="6866"/>
    <cellStyle name="20 % - Akzent4 5 2 2" xfId="8951"/>
    <cellStyle name="20 % - Akzent4 5 2 2 2" xfId="11879"/>
    <cellStyle name="20 % - Akzent4 5 2 2 3" xfId="11703"/>
    <cellStyle name="20 % - Akzent4 5 3" xfId="6867"/>
    <cellStyle name="20 % - Akzent4 5 4" xfId="6865"/>
    <cellStyle name="20 % - Akzent4 5 5" xfId="9076"/>
    <cellStyle name="20 % - Akzent4 6" xfId="6868"/>
    <cellStyle name="20 % - Akzent4 6 2" xfId="6869"/>
    <cellStyle name="20 % - Akzent4 6 2 2" xfId="8797"/>
    <cellStyle name="20 % - Akzent4 6 3" xfId="6870"/>
    <cellStyle name="20 % - Akzent4 6 3 2" xfId="8484"/>
    <cellStyle name="20 % - Akzent4 6 4" xfId="6871"/>
    <cellStyle name="20 % - Akzent4 6 4 2" xfId="8952"/>
    <cellStyle name="20 % - Akzent4 6 5" xfId="8725"/>
    <cellStyle name="20 % - Akzent4 6 5 2" xfId="11816"/>
    <cellStyle name="20 % - Akzent4 6 5 3" xfId="11704"/>
    <cellStyle name="20 % - Akzent4 7" xfId="6872"/>
    <cellStyle name="20 % - Akzent4 7 2" xfId="6873"/>
    <cellStyle name="20 % - Akzent4 7 2 2" xfId="8977"/>
    <cellStyle name="20 % - Akzent4 7 3" xfId="6874"/>
    <cellStyle name="20 % - Akzent4 7 3 2" xfId="10748"/>
    <cellStyle name="20 % - Akzent4 7 4" xfId="8726"/>
    <cellStyle name="20 % - Akzent4 7 4 2" xfId="11817"/>
    <cellStyle name="20 % - Akzent4 7 4 3" xfId="11705"/>
    <cellStyle name="20 % - Akzent4 8" xfId="6875"/>
    <cellStyle name="20 % - Akzent4 8 2" xfId="8727"/>
    <cellStyle name="20 % - Akzent4 8 2 2" xfId="11818"/>
    <cellStyle name="20 % - Akzent4 8 2 3" xfId="11706"/>
    <cellStyle name="20 % - Akzent4 9" xfId="6876"/>
    <cellStyle name="20 % - Akzent4 9 2" xfId="8978"/>
    <cellStyle name="20 % - Akzent4 9 3" xfId="8839"/>
    <cellStyle name="20 % - Akzent5" xfId="8666" builtinId="46" customBuiltin="1"/>
    <cellStyle name="20 % - Akzent5 10" xfId="6877"/>
    <cellStyle name="20 % - Akzent5 10 2" xfId="8840"/>
    <cellStyle name="20 % - Akzent5 11" xfId="6878"/>
    <cellStyle name="20 % - Akzent5 11 2" xfId="9012"/>
    <cellStyle name="20 % - Akzent5 11 3" xfId="8841"/>
    <cellStyle name="20 % - Akzent5 12" xfId="6879"/>
    <cellStyle name="20 % - Akzent5 12 2" xfId="9013"/>
    <cellStyle name="20 % - Akzent5 12 3" xfId="8842"/>
    <cellStyle name="20 % - Akzent5 13" xfId="6880"/>
    <cellStyle name="20 % - Akzent5 13 2" xfId="9014"/>
    <cellStyle name="20 % - Akzent5 13 3" xfId="8843"/>
    <cellStyle name="20 % - Akzent5 14" xfId="6881"/>
    <cellStyle name="20 % - Akzent5 14 2" xfId="8844"/>
    <cellStyle name="20 % - Akzent5 15" xfId="6882"/>
    <cellStyle name="20 % - Akzent5 15 2" xfId="9048"/>
    <cellStyle name="20 % - Akzent5 16" xfId="6883"/>
    <cellStyle name="20 % - Akzent5 16 2" xfId="9049"/>
    <cellStyle name="20 % - Akzent5 2" xfId="6"/>
    <cellStyle name="20 % - Akzent5 2 2" xfId="119"/>
    <cellStyle name="20 % - Akzent5 2 2 2" xfId="6884"/>
    <cellStyle name="20 % - Akzent5 2 2 3" xfId="8924"/>
    <cellStyle name="20 % - Akzent5 2 3" xfId="6885"/>
    <cellStyle name="20 % - Akzent5 2 3 2" xfId="8485"/>
    <cellStyle name="20 % - Akzent5 2 3 3" xfId="11707"/>
    <cellStyle name="20 % - Akzent5 2 3 4" xfId="11205"/>
    <cellStyle name="20 % - Akzent5 2 4" xfId="6886"/>
    <cellStyle name="20 % - Akzent5 2 4 2" xfId="10749"/>
    <cellStyle name="20 % - Akzent5 2 5" xfId="6887"/>
    <cellStyle name="20 % - Akzent5 2 5 2" xfId="10750"/>
    <cellStyle name="20 % - Akzent5 2 6" xfId="6888"/>
    <cellStyle name="20 % - Akzent5 2 6 2" xfId="10751"/>
    <cellStyle name="20 % - Akzent5 2 7" xfId="10547"/>
    <cellStyle name="20 % - Akzent5 3" xfId="120"/>
    <cellStyle name="20 % - Akzent5 3 2" xfId="121"/>
    <cellStyle name="20 % - Akzent5 3 2 2" xfId="6889"/>
    <cellStyle name="20 % - Akzent5 3 2 3" xfId="8933"/>
    <cellStyle name="20 % - Akzent5 3 3" xfId="122"/>
    <cellStyle name="20 % - Akzent5 3 4" xfId="10548"/>
    <cellStyle name="20 % - Akzent5 3 4 2" xfId="11930"/>
    <cellStyle name="20 % - Akzent5 3 4 3" xfId="11206"/>
    <cellStyle name="20 % - Akzent5 4" xfId="123"/>
    <cellStyle name="20 % - Akzent5 4 2" xfId="124"/>
    <cellStyle name="20 % - Akzent5 4 2 2" xfId="6891"/>
    <cellStyle name="20 % - Akzent5 4 2 3" xfId="10752"/>
    <cellStyle name="20 % - Akzent5 4 3" xfId="6890"/>
    <cellStyle name="20 % - Akzent5 4 3 2" xfId="11708"/>
    <cellStyle name="20 % - Akzent5 4 3 3" xfId="11207"/>
    <cellStyle name="20 % - Akzent5 5" xfId="125"/>
    <cellStyle name="20 % - Akzent5 5 2" xfId="6893"/>
    <cellStyle name="20 % - Akzent5 5 2 2" xfId="8953"/>
    <cellStyle name="20 % - Akzent5 5 2 2 2" xfId="11880"/>
    <cellStyle name="20 % - Akzent5 5 2 2 3" xfId="11709"/>
    <cellStyle name="20 % - Akzent5 5 3" xfId="6894"/>
    <cellStyle name="20 % - Akzent5 5 4" xfId="6892"/>
    <cellStyle name="20 % - Akzent5 5 5" xfId="8678"/>
    <cellStyle name="20 % - Akzent5 6" xfId="6895"/>
    <cellStyle name="20 % - Akzent5 6 2" xfId="6896"/>
    <cellStyle name="20 % - Akzent5 6 2 2" xfId="8798"/>
    <cellStyle name="20 % - Akzent5 6 3" xfId="6897"/>
    <cellStyle name="20 % - Akzent5 6 3 2" xfId="8486"/>
    <cellStyle name="20 % - Akzent5 6 4" xfId="6898"/>
    <cellStyle name="20 % - Akzent5 6 4 2" xfId="8954"/>
    <cellStyle name="20 % - Akzent5 6 5" xfId="8728"/>
    <cellStyle name="20 % - Akzent5 6 5 2" xfId="11819"/>
    <cellStyle name="20 % - Akzent5 6 5 3" xfId="11710"/>
    <cellStyle name="20 % - Akzent5 7" xfId="6899"/>
    <cellStyle name="20 % - Akzent5 7 2" xfId="6900"/>
    <cellStyle name="20 % - Akzent5 7 2 2" xfId="8979"/>
    <cellStyle name="20 % - Akzent5 7 3" xfId="6901"/>
    <cellStyle name="20 % - Akzent5 7 3 2" xfId="10753"/>
    <cellStyle name="20 % - Akzent5 7 4" xfId="8729"/>
    <cellStyle name="20 % - Akzent5 7 4 2" xfId="11820"/>
    <cellStyle name="20 % - Akzent5 7 4 3" xfId="11711"/>
    <cellStyle name="20 % - Akzent5 8" xfId="6902"/>
    <cellStyle name="20 % - Akzent5 8 2" xfId="8730"/>
    <cellStyle name="20 % - Akzent5 8 2 2" xfId="11821"/>
    <cellStyle name="20 % - Akzent5 8 2 3" xfId="11712"/>
    <cellStyle name="20 % - Akzent5 9" xfId="6903"/>
    <cellStyle name="20 % - Akzent5 9 2" xfId="8980"/>
    <cellStyle name="20 % - Akzent5 9 3" xfId="8845"/>
    <cellStyle name="20 % - Akzent6" xfId="8670" builtinId="50" customBuiltin="1"/>
    <cellStyle name="20 % - Akzent6 10" xfId="6904"/>
    <cellStyle name="20 % - Akzent6 10 2" xfId="8846"/>
    <cellStyle name="20 % - Akzent6 11" xfId="6905"/>
    <cellStyle name="20 % - Akzent6 11 2" xfId="9015"/>
    <cellStyle name="20 % - Akzent6 11 3" xfId="8847"/>
    <cellStyle name="20 % - Akzent6 12" xfId="6906"/>
    <cellStyle name="20 % - Akzent6 12 2" xfId="9016"/>
    <cellStyle name="20 % - Akzent6 12 3" xfId="8848"/>
    <cellStyle name="20 % - Akzent6 13" xfId="6907"/>
    <cellStyle name="20 % - Akzent6 13 2" xfId="9017"/>
    <cellStyle name="20 % - Akzent6 13 3" xfId="8849"/>
    <cellStyle name="20 % - Akzent6 14" xfId="6908"/>
    <cellStyle name="20 % - Akzent6 14 2" xfId="8850"/>
    <cellStyle name="20 % - Akzent6 15" xfId="6909"/>
    <cellStyle name="20 % - Akzent6 15 2" xfId="9050"/>
    <cellStyle name="20 % - Akzent6 16" xfId="6910"/>
    <cellStyle name="20 % - Akzent6 16 2" xfId="9051"/>
    <cellStyle name="20 % - Akzent6 2" xfId="7"/>
    <cellStyle name="20 % - Akzent6 2 2" xfId="126"/>
    <cellStyle name="20 % - Akzent6 2 2 2" xfId="6911"/>
    <cellStyle name="20 % - Akzent6 2 2 3" xfId="8926"/>
    <cellStyle name="20 % - Akzent6 2 3" xfId="6912"/>
    <cellStyle name="20 % - Akzent6 2 3 2" xfId="8487"/>
    <cellStyle name="20 % - Akzent6 2 3 3" xfId="11713"/>
    <cellStyle name="20 % - Akzent6 2 3 4" xfId="11208"/>
    <cellStyle name="20 % - Akzent6 2 4" xfId="6913"/>
    <cellStyle name="20 % - Akzent6 2 4 2" xfId="10754"/>
    <cellStyle name="20 % - Akzent6 2 5" xfId="6914"/>
    <cellStyle name="20 % - Akzent6 2 5 2" xfId="10755"/>
    <cellStyle name="20 % - Akzent6 2 6" xfId="6915"/>
    <cellStyle name="20 % - Akzent6 2 6 2" xfId="10756"/>
    <cellStyle name="20 % - Akzent6 2 7" xfId="10549"/>
    <cellStyle name="20 % - Akzent6 3" xfId="127"/>
    <cellStyle name="20 % - Akzent6 3 2" xfId="128"/>
    <cellStyle name="20 % - Akzent6 3 2 2" xfId="6916"/>
    <cellStyle name="20 % - Akzent6 3 2 3" xfId="8934"/>
    <cellStyle name="20 % - Akzent6 3 3" xfId="129"/>
    <cellStyle name="20 % - Akzent6 3 4" xfId="10550"/>
    <cellStyle name="20 % - Akzent6 3 4 2" xfId="11931"/>
    <cellStyle name="20 % - Akzent6 3 4 3" xfId="11209"/>
    <cellStyle name="20 % - Akzent6 4" xfId="130"/>
    <cellStyle name="20 % - Akzent6 4 2" xfId="131"/>
    <cellStyle name="20 % - Akzent6 4 2 2" xfId="6918"/>
    <cellStyle name="20 % - Akzent6 4 2 3" xfId="10757"/>
    <cellStyle name="20 % - Akzent6 4 3" xfId="6917"/>
    <cellStyle name="20 % - Akzent6 4 3 2" xfId="11714"/>
    <cellStyle name="20 % - Akzent6 4 3 3" xfId="11210"/>
    <cellStyle name="20 % - Akzent6 5" xfId="132"/>
    <cellStyle name="20 % - Akzent6 5 2" xfId="6920"/>
    <cellStyle name="20 % - Akzent6 5 2 2" xfId="8955"/>
    <cellStyle name="20 % - Akzent6 5 2 2 2" xfId="11881"/>
    <cellStyle name="20 % - Akzent6 5 2 2 3" xfId="11715"/>
    <cellStyle name="20 % - Akzent6 5 3" xfId="6921"/>
    <cellStyle name="20 % - Akzent6 5 4" xfId="6919"/>
    <cellStyle name="20 % - Akzent6 5 5" xfId="8679"/>
    <cellStyle name="20 % - Akzent6 6" xfId="6922"/>
    <cellStyle name="20 % - Akzent6 6 2" xfId="6923"/>
    <cellStyle name="20 % - Akzent6 6 2 2" xfId="8799"/>
    <cellStyle name="20 % - Akzent6 6 3" xfId="6924"/>
    <cellStyle name="20 % - Akzent6 6 3 2" xfId="8488"/>
    <cellStyle name="20 % - Akzent6 6 4" xfId="6925"/>
    <cellStyle name="20 % - Akzent6 6 4 2" xfId="8956"/>
    <cellStyle name="20 % - Akzent6 6 5" xfId="8731"/>
    <cellStyle name="20 % - Akzent6 6 5 2" xfId="11822"/>
    <cellStyle name="20 % - Akzent6 6 5 3" xfId="11716"/>
    <cellStyle name="20 % - Akzent6 7" xfId="6926"/>
    <cellStyle name="20 % - Akzent6 7 2" xfId="6927"/>
    <cellStyle name="20 % - Akzent6 7 2 2" xfId="8981"/>
    <cellStyle name="20 % - Akzent6 7 3" xfId="6928"/>
    <cellStyle name="20 % - Akzent6 7 3 2" xfId="10758"/>
    <cellStyle name="20 % - Akzent6 7 4" xfId="8732"/>
    <cellStyle name="20 % - Akzent6 7 4 2" xfId="11823"/>
    <cellStyle name="20 % - Akzent6 7 4 3" xfId="11717"/>
    <cellStyle name="20 % - Akzent6 8" xfId="6929"/>
    <cellStyle name="20 % - Akzent6 8 2" xfId="8733"/>
    <cellStyle name="20 % - Akzent6 8 2 2" xfId="11824"/>
    <cellStyle name="20 % - Akzent6 8 2 3" xfId="11718"/>
    <cellStyle name="20 % - Akzent6 9" xfId="6930"/>
    <cellStyle name="20 % - Akzent6 9 2" xfId="8982"/>
    <cellStyle name="20 % - Akzent6 9 3" xfId="8851"/>
    <cellStyle name="20% - Accent1" xfId="6931"/>
    <cellStyle name="20% - Accent1 2" xfId="6932"/>
    <cellStyle name="20% - Accent1 2 2" xfId="10759"/>
    <cellStyle name="20% - Accent2" xfId="6933"/>
    <cellStyle name="20% - Accent2 2" xfId="6934"/>
    <cellStyle name="20% - Accent2 2 2" xfId="10760"/>
    <cellStyle name="20% - Accent3" xfId="6935"/>
    <cellStyle name="20% - Accent3 2" xfId="6936"/>
    <cellStyle name="20% - Accent3 2 2" xfId="10761"/>
    <cellStyle name="20% - Accent4" xfId="6937"/>
    <cellStyle name="20% - Accent4 2" xfId="6938"/>
    <cellStyle name="20% - Accent4 2 2" xfId="10762"/>
    <cellStyle name="20% - Accent5" xfId="6939"/>
    <cellStyle name="20% - Accent5 2" xfId="6940"/>
    <cellStyle name="20% - Accent5 2 2" xfId="10763"/>
    <cellStyle name="20% - Accent6" xfId="6941"/>
    <cellStyle name="20% - Accent6 2" xfId="6942"/>
    <cellStyle name="20% - Accent6 2 2" xfId="10764"/>
    <cellStyle name="20% - Akzent1" xfId="133"/>
    <cellStyle name="20% - Akzent1 2" xfId="134"/>
    <cellStyle name="20% - Akzent1 2 2" xfId="2961"/>
    <cellStyle name="20% - Akzent1 2 2 2" xfId="6943"/>
    <cellStyle name="20% - Akzent1 2 3" xfId="2960"/>
    <cellStyle name="20% - Akzent1 2 3 2" xfId="6944"/>
    <cellStyle name="20% - Akzent1 2 4" xfId="11378"/>
    <cellStyle name="20% - Akzent1 3" xfId="2962"/>
    <cellStyle name="20% - Akzent1_11.04.19 - Tabellen" xfId="2963"/>
    <cellStyle name="20% - Akzent2" xfId="135"/>
    <cellStyle name="20% - Akzent2 2" xfId="136"/>
    <cellStyle name="20% - Akzent2 2 2" xfId="2965"/>
    <cellStyle name="20% - Akzent2 2 2 2" xfId="6945"/>
    <cellStyle name="20% - Akzent2 2 3" xfId="2964"/>
    <cellStyle name="20% - Akzent2 2 3 2" xfId="6946"/>
    <cellStyle name="20% - Akzent2 2 4" xfId="11379"/>
    <cellStyle name="20% - Akzent2 3" xfId="2966"/>
    <cellStyle name="20% - Akzent2_11.04.19 - Tabellen" xfId="2967"/>
    <cellStyle name="20% - Akzent3" xfId="137"/>
    <cellStyle name="20% - Akzent3 2" xfId="138"/>
    <cellStyle name="20% - Akzent3 2 2" xfId="2969"/>
    <cellStyle name="20% - Akzent3 2 2 2" xfId="6947"/>
    <cellStyle name="20% - Akzent3 2 3" xfId="2968"/>
    <cellStyle name="20% - Akzent3 2 3 2" xfId="6948"/>
    <cellStyle name="20% - Akzent3 2 4" xfId="11380"/>
    <cellStyle name="20% - Akzent3 3" xfId="2970"/>
    <cellStyle name="20% - Akzent3_11.04.19 - Tabellen" xfId="2971"/>
    <cellStyle name="20% - Akzent4" xfId="139"/>
    <cellStyle name="20% - Akzent4 2" xfId="140"/>
    <cellStyle name="20% - Akzent4 2 2" xfId="2973"/>
    <cellStyle name="20% - Akzent4 2 2 2" xfId="6949"/>
    <cellStyle name="20% - Akzent4 2 3" xfId="2972"/>
    <cellStyle name="20% - Akzent4 2 3 2" xfId="6950"/>
    <cellStyle name="20% - Akzent4 2 4" xfId="11381"/>
    <cellStyle name="20% - Akzent4 3" xfId="2974"/>
    <cellStyle name="20% - Akzent4_11.04.19 - Tabellen" xfId="2975"/>
    <cellStyle name="20% - Akzent5" xfId="141"/>
    <cellStyle name="20% - Akzent5 2" xfId="142"/>
    <cellStyle name="20% - Akzent5 2 2" xfId="2976"/>
    <cellStyle name="20% - Akzent5 2 2 2" xfId="6951"/>
    <cellStyle name="20% - Akzent5 2 3" xfId="6952"/>
    <cellStyle name="20% - Akzent5 3" xfId="2977"/>
    <cellStyle name="20% - Akzent5_BBE14 Abb. G2 MZ 130802" xfId="2978"/>
    <cellStyle name="20% - Akzent6" xfId="143"/>
    <cellStyle name="20% - Akzent6 2" xfId="144"/>
    <cellStyle name="20% - Akzent6 2 2" xfId="2980"/>
    <cellStyle name="20% - Akzent6 2 2 2" xfId="6953"/>
    <cellStyle name="20% - Akzent6 2 3" xfId="2979"/>
    <cellStyle name="20% - Akzent6 2 3 2" xfId="6954"/>
    <cellStyle name="20% - Akzent6 2 4" xfId="11382"/>
    <cellStyle name="20% - Akzent6 3" xfId="2981"/>
    <cellStyle name="20% - Akzent6_11.04.19 - Tabellen" xfId="2982"/>
    <cellStyle name="3mitP" xfId="2983"/>
    <cellStyle name="3mitP 2" xfId="6956"/>
    <cellStyle name="3mitP 2 2" xfId="10765"/>
    <cellStyle name="3mitP 3" xfId="6955"/>
    <cellStyle name="3ohneP" xfId="2984"/>
    <cellStyle name="4" xfId="8"/>
    <cellStyle name="4 2" xfId="145"/>
    <cellStyle name="4 2 2" xfId="146"/>
    <cellStyle name="4 2 2 2" xfId="147"/>
    <cellStyle name="4 2 2 2 2" xfId="148"/>
    <cellStyle name="4 2 2 2 2 2" xfId="12471"/>
    <cellStyle name="4 2 2 2 2 2 2" xfId="14447"/>
    <cellStyle name="4 2 2 2 2 2 2 2" xfId="16810"/>
    <cellStyle name="4 2 2 2 2 2 2 2 2" xfId="23969"/>
    <cellStyle name="4 2 2 2 2 2 2 2 2 2" xfId="38284"/>
    <cellStyle name="4 2 2 2 2 2 2 2 3" xfId="31125"/>
    <cellStyle name="4 2 2 2 2 2 2 3" xfId="19164"/>
    <cellStyle name="4 2 2 2 2 2 2 3 2" xfId="26301"/>
    <cellStyle name="4 2 2 2 2 2 2 3 2 2" xfId="40616"/>
    <cellStyle name="4 2 2 2 2 2 2 3 3" xfId="33479"/>
    <cellStyle name="4 2 2 2 2 2 2 4" xfId="20462"/>
    <cellStyle name="4 2 2 2 2 2 2 4 2" xfId="27599"/>
    <cellStyle name="4 2 2 2 2 2 2 4 2 2" xfId="41914"/>
    <cellStyle name="4 2 2 2 2 2 2 4 3" xfId="34777"/>
    <cellStyle name="4 2 2 2 2 2 2 5" xfId="21677"/>
    <cellStyle name="4 2 2 2 2 2 2 5 2" xfId="35992"/>
    <cellStyle name="4 2 2 2 2 2 2 6" xfId="28814"/>
    <cellStyle name="4 2 2 2 2 2 3" xfId="14840"/>
    <cellStyle name="4 2 2 2 2 2 3 2" xfId="21999"/>
    <cellStyle name="4 2 2 2 2 2 3 2 2" xfId="36314"/>
    <cellStyle name="4 2 2 2 2 2 3 3" xfId="29155"/>
    <cellStyle name="4 2 2 2 2 2 4" xfId="17194"/>
    <cellStyle name="4 2 2 2 2 2 4 2" xfId="24331"/>
    <cellStyle name="4 2 2 2 2 2 4 2 2" xfId="38646"/>
    <cellStyle name="4 2 2 2 2 2 4 3" xfId="31509"/>
    <cellStyle name="4 2 2 2 3" xfId="149"/>
    <cellStyle name="4 2 2 2 3 2" xfId="12472"/>
    <cellStyle name="4 2 2 2 3 2 2" xfId="13849"/>
    <cellStyle name="4 2 2 2 3 2 2 2" xfId="16218"/>
    <cellStyle name="4 2 2 2 3 2 2 2 2" xfId="23377"/>
    <cellStyle name="4 2 2 2 3 2 2 2 2 2" xfId="37692"/>
    <cellStyle name="4 2 2 2 3 2 2 2 3" xfId="30533"/>
    <cellStyle name="4 2 2 2 3 2 2 3" xfId="18572"/>
    <cellStyle name="4 2 2 2 3 2 2 3 2" xfId="25709"/>
    <cellStyle name="4 2 2 2 3 2 2 3 2 2" xfId="40024"/>
    <cellStyle name="4 2 2 2 3 2 2 3 3" xfId="32887"/>
    <cellStyle name="4 2 2 2 3 2 2 4" xfId="19940"/>
    <cellStyle name="4 2 2 2 3 2 2 4 2" xfId="27077"/>
    <cellStyle name="4 2 2 2 3 2 2 4 2 2" xfId="41392"/>
    <cellStyle name="4 2 2 2 3 2 2 4 3" xfId="34255"/>
    <cellStyle name="4 2 2 2 3 2 2 5" xfId="21155"/>
    <cellStyle name="4 2 2 2 3 2 2 5 2" xfId="35470"/>
    <cellStyle name="4 2 2 2 3 2 2 6" xfId="28292"/>
    <cellStyle name="4 2 2 2 3 2 3" xfId="14841"/>
    <cellStyle name="4 2 2 2 3 2 3 2" xfId="22000"/>
    <cellStyle name="4 2 2 2 3 2 3 2 2" xfId="36315"/>
    <cellStyle name="4 2 2 2 3 2 3 3" xfId="29156"/>
    <cellStyle name="4 2 2 2 3 2 4" xfId="17195"/>
    <cellStyle name="4 2 2 2 3 2 4 2" xfId="24332"/>
    <cellStyle name="4 2 2 2 3 2 4 2 2" xfId="38647"/>
    <cellStyle name="4 2 2 2 3 2 4 3" xfId="31510"/>
    <cellStyle name="4 2 2 2 4" xfId="150"/>
    <cellStyle name="4 2 2 2 4 2" xfId="12473"/>
    <cellStyle name="4 2 2 2 4 2 2" xfId="13478"/>
    <cellStyle name="4 2 2 2 4 2 2 2" xfId="15847"/>
    <cellStyle name="4 2 2 2 4 2 2 2 2" xfId="23006"/>
    <cellStyle name="4 2 2 2 4 2 2 2 2 2" xfId="37321"/>
    <cellStyle name="4 2 2 2 4 2 2 2 3" xfId="30162"/>
    <cellStyle name="4 2 2 2 4 2 2 3" xfId="18201"/>
    <cellStyle name="4 2 2 2 4 2 2 3 2" xfId="25338"/>
    <cellStyle name="4 2 2 2 4 2 2 3 2 2" xfId="39653"/>
    <cellStyle name="4 2 2 2 4 2 2 3 3" xfId="32516"/>
    <cellStyle name="4 2 2 2 4 2 2 4" xfId="19727"/>
    <cellStyle name="4 2 2 2 4 2 2 4 2" xfId="26864"/>
    <cellStyle name="4 2 2 2 4 2 2 4 2 2" xfId="41179"/>
    <cellStyle name="4 2 2 2 4 2 2 4 3" xfId="34042"/>
    <cellStyle name="4 2 2 2 4 2 2 5" xfId="20942"/>
    <cellStyle name="4 2 2 2 4 2 2 5 2" xfId="35257"/>
    <cellStyle name="4 2 2 2 4 2 2 6" xfId="28079"/>
    <cellStyle name="4 2 2 2 4 2 3" xfId="14842"/>
    <cellStyle name="4 2 2 2 4 2 3 2" xfId="22001"/>
    <cellStyle name="4 2 2 2 4 2 3 2 2" xfId="36316"/>
    <cellStyle name="4 2 2 2 4 2 3 3" xfId="29157"/>
    <cellStyle name="4 2 2 2 4 2 4" xfId="17196"/>
    <cellStyle name="4 2 2 2 4 2 4 2" xfId="24333"/>
    <cellStyle name="4 2 2 2 4 2 4 2 2" xfId="38648"/>
    <cellStyle name="4 2 2 2 4 2 4 3" xfId="31511"/>
    <cellStyle name="4 2 2 2 5" xfId="151"/>
    <cellStyle name="4 2 2 2 5 2" xfId="12474"/>
    <cellStyle name="4 2 2 2 5 2 2" xfId="14475"/>
    <cellStyle name="4 2 2 2 5 2 2 2" xfId="16838"/>
    <cellStyle name="4 2 2 2 5 2 2 2 2" xfId="23997"/>
    <cellStyle name="4 2 2 2 5 2 2 2 2 2" xfId="38312"/>
    <cellStyle name="4 2 2 2 5 2 2 2 3" xfId="31153"/>
    <cellStyle name="4 2 2 2 5 2 2 3" xfId="19192"/>
    <cellStyle name="4 2 2 2 5 2 2 3 2" xfId="26329"/>
    <cellStyle name="4 2 2 2 5 2 2 3 2 2" xfId="40644"/>
    <cellStyle name="4 2 2 2 5 2 2 3 3" xfId="33507"/>
    <cellStyle name="4 2 2 2 5 2 2 4" xfId="20490"/>
    <cellStyle name="4 2 2 2 5 2 2 4 2" xfId="27627"/>
    <cellStyle name="4 2 2 2 5 2 2 4 2 2" xfId="41942"/>
    <cellStyle name="4 2 2 2 5 2 2 4 3" xfId="34805"/>
    <cellStyle name="4 2 2 2 5 2 2 5" xfId="21705"/>
    <cellStyle name="4 2 2 2 5 2 2 5 2" xfId="36020"/>
    <cellStyle name="4 2 2 2 5 2 2 6" xfId="28842"/>
    <cellStyle name="4 2 2 2 5 2 3" xfId="14843"/>
    <cellStyle name="4 2 2 2 5 2 3 2" xfId="22002"/>
    <cellStyle name="4 2 2 2 5 2 3 2 2" xfId="36317"/>
    <cellStyle name="4 2 2 2 5 2 3 3" xfId="29158"/>
    <cellStyle name="4 2 2 2 5 2 4" xfId="17197"/>
    <cellStyle name="4 2 2 2 5 2 4 2" xfId="24334"/>
    <cellStyle name="4 2 2 2 5 2 4 2 2" xfId="38649"/>
    <cellStyle name="4 2 2 2 5 2 4 3" xfId="31512"/>
    <cellStyle name="4 2 2 2 6" xfId="12470"/>
    <cellStyle name="4 2 2 2 6 2" xfId="13477"/>
    <cellStyle name="4 2 2 2 6 2 2" xfId="15846"/>
    <cellStyle name="4 2 2 2 6 2 2 2" xfId="23005"/>
    <cellStyle name="4 2 2 2 6 2 2 2 2" xfId="37320"/>
    <cellStyle name="4 2 2 2 6 2 2 3" xfId="30161"/>
    <cellStyle name="4 2 2 2 6 2 3" xfId="18200"/>
    <cellStyle name="4 2 2 2 6 2 3 2" xfId="25337"/>
    <cellStyle name="4 2 2 2 6 2 3 2 2" xfId="39652"/>
    <cellStyle name="4 2 2 2 6 2 3 3" xfId="32515"/>
    <cellStyle name="4 2 2 2 6 2 4" xfId="19726"/>
    <cellStyle name="4 2 2 2 6 2 4 2" xfId="26863"/>
    <cellStyle name="4 2 2 2 6 2 4 2 2" xfId="41178"/>
    <cellStyle name="4 2 2 2 6 2 4 3" xfId="34041"/>
    <cellStyle name="4 2 2 2 6 2 5" xfId="20941"/>
    <cellStyle name="4 2 2 2 6 2 5 2" xfId="35256"/>
    <cellStyle name="4 2 2 2 6 2 6" xfId="28078"/>
    <cellStyle name="4 2 2 2 6 3" xfId="14839"/>
    <cellStyle name="4 2 2 2 6 3 2" xfId="21998"/>
    <cellStyle name="4 2 2 2 6 3 2 2" xfId="36313"/>
    <cellStyle name="4 2 2 2 6 3 3" xfId="29154"/>
    <cellStyle name="4 2 2 2 6 4" xfId="17193"/>
    <cellStyle name="4 2 2 2 6 4 2" xfId="24330"/>
    <cellStyle name="4 2 2 2 6 4 2 2" xfId="38645"/>
    <cellStyle name="4 2 2 2 6 4 3" xfId="31508"/>
    <cellStyle name="4 2 2 3" xfId="152"/>
    <cellStyle name="4 2 2 3 2" xfId="12475"/>
    <cellStyle name="4 2 2 3 2 2" xfId="13479"/>
    <cellStyle name="4 2 2 3 2 2 2" xfId="15848"/>
    <cellStyle name="4 2 2 3 2 2 2 2" xfId="23007"/>
    <cellStyle name="4 2 2 3 2 2 2 2 2" xfId="37322"/>
    <cellStyle name="4 2 2 3 2 2 2 3" xfId="30163"/>
    <cellStyle name="4 2 2 3 2 2 3" xfId="18202"/>
    <cellStyle name="4 2 2 3 2 2 3 2" xfId="25339"/>
    <cellStyle name="4 2 2 3 2 2 3 2 2" xfId="39654"/>
    <cellStyle name="4 2 2 3 2 2 3 3" xfId="32517"/>
    <cellStyle name="4 2 2 3 2 2 4" xfId="19728"/>
    <cellStyle name="4 2 2 3 2 2 4 2" xfId="26865"/>
    <cellStyle name="4 2 2 3 2 2 4 2 2" xfId="41180"/>
    <cellStyle name="4 2 2 3 2 2 4 3" xfId="34043"/>
    <cellStyle name="4 2 2 3 2 2 5" xfId="20943"/>
    <cellStyle name="4 2 2 3 2 2 5 2" xfId="35258"/>
    <cellStyle name="4 2 2 3 2 2 6" xfId="28080"/>
    <cellStyle name="4 2 2 3 2 3" xfId="14844"/>
    <cellStyle name="4 2 2 3 2 3 2" xfId="22003"/>
    <cellStyle name="4 2 2 3 2 3 2 2" xfId="36318"/>
    <cellStyle name="4 2 2 3 2 3 3" xfId="29159"/>
    <cellStyle name="4 2 2 3 2 4" xfId="17198"/>
    <cellStyle name="4 2 2 3 2 4 2" xfId="24335"/>
    <cellStyle name="4 2 2 3 2 4 2 2" xfId="38650"/>
    <cellStyle name="4 2 2 3 2 4 3" xfId="31513"/>
    <cellStyle name="4 2 2 4" xfId="153"/>
    <cellStyle name="4 2 2 4 2" xfId="12476"/>
    <cellStyle name="4 2 2 4 2 2" xfId="13355"/>
    <cellStyle name="4 2 2 4 2 2 2" xfId="15724"/>
    <cellStyle name="4 2 2 4 2 2 2 2" xfId="22883"/>
    <cellStyle name="4 2 2 4 2 2 2 2 2" xfId="37198"/>
    <cellStyle name="4 2 2 4 2 2 2 3" xfId="30039"/>
    <cellStyle name="4 2 2 4 2 2 3" xfId="18078"/>
    <cellStyle name="4 2 2 4 2 2 3 2" xfId="25215"/>
    <cellStyle name="4 2 2 4 2 2 3 2 2" xfId="39530"/>
    <cellStyle name="4 2 2 4 2 2 3 3" xfId="32393"/>
    <cellStyle name="4 2 2 4 2 2 4" xfId="19703"/>
    <cellStyle name="4 2 2 4 2 2 4 2" xfId="26840"/>
    <cellStyle name="4 2 2 4 2 2 4 2 2" xfId="41155"/>
    <cellStyle name="4 2 2 4 2 2 4 3" xfId="34018"/>
    <cellStyle name="4 2 2 4 2 2 5" xfId="20918"/>
    <cellStyle name="4 2 2 4 2 2 5 2" xfId="35233"/>
    <cellStyle name="4 2 2 4 2 2 6" xfId="28055"/>
    <cellStyle name="4 2 2 4 2 3" xfId="14845"/>
    <cellStyle name="4 2 2 4 2 3 2" xfId="22004"/>
    <cellStyle name="4 2 2 4 2 3 2 2" xfId="36319"/>
    <cellStyle name="4 2 2 4 2 3 3" xfId="29160"/>
    <cellStyle name="4 2 2 4 2 4" xfId="17199"/>
    <cellStyle name="4 2 2 4 2 4 2" xfId="24336"/>
    <cellStyle name="4 2 2 4 2 4 2 2" xfId="38651"/>
    <cellStyle name="4 2 2 4 2 4 3" xfId="31514"/>
    <cellStyle name="4 2 2 5" xfId="154"/>
    <cellStyle name="4 2 2 5 2" xfId="12477"/>
    <cellStyle name="4 2 2 5 2 2" xfId="14256"/>
    <cellStyle name="4 2 2 5 2 2 2" xfId="16625"/>
    <cellStyle name="4 2 2 5 2 2 2 2" xfId="23784"/>
    <cellStyle name="4 2 2 5 2 2 2 2 2" xfId="38099"/>
    <cellStyle name="4 2 2 5 2 2 2 3" xfId="30940"/>
    <cellStyle name="4 2 2 5 2 2 3" xfId="18979"/>
    <cellStyle name="4 2 2 5 2 2 3 2" xfId="26116"/>
    <cellStyle name="4 2 2 5 2 2 3 2 2" xfId="40431"/>
    <cellStyle name="4 2 2 5 2 2 3 3" xfId="33294"/>
    <cellStyle name="4 2 2 5 2 2 4" xfId="20312"/>
    <cellStyle name="4 2 2 5 2 2 4 2" xfId="27449"/>
    <cellStyle name="4 2 2 5 2 2 4 2 2" xfId="41764"/>
    <cellStyle name="4 2 2 5 2 2 4 3" xfId="34627"/>
    <cellStyle name="4 2 2 5 2 2 5" xfId="21527"/>
    <cellStyle name="4 2 2 5 2 2 5 2" xfId="35842"/>
    <cellStyle name="4 2 2 5 2 2 6" xfId="28664"/>
    <cellStyle name="4 2 2 5 2 3" xfId="14846"/>
    <cellStyle name="4 2 2 5 2 3 2" xfId="22005"/>
    <cellStyle name="4 2 2 5 2 3 2 2" xfId="36320"/>
    <cellStyle name="4 2 2 5 2 3 3" xfId="29161"/>
    <cellStyle name="4 2 2 5 2 4" xfId="17200"/>
    <cellStyle name="4 2 2 5 2 4 2" xfId="24337"/>
    <cellStyle name="4 2 2 5 2 4 2 2" xfId="38652"/>
    <cellStyle name="4 2 2 5 2 4 3" xfId="31515"/>
    <cellStyle name="4 2 2 6" xfId="155"/>
    <cellStyle name="4 2 2 6 2" xfId="12478"/>
    <cellStyle name="4 2 2 6 2 2" xfId="13846"/>
    <cellStyle name="4 2 2 6 2 2 2" xfId="16215"/>
    <cellStyle name="4 2 2 6 2 2 2 2" xfId="23374"/>
    <cellStyle name="4 2 2 6 2 2 2 2 2" xfId="37689"/>
    <cellStyle name="4 2 2 6 2 2 2 3" xfId="30530"/>
    <cellStyle name="4 2 2 6 2 2 3" xfId="18569"/>
    <cellStyle name="4 2 2 6 2 2 3 2" xfId="25706"/>
    <cellStyle name="4 2 2 6 2 2 3 2 2" xfId="40021"/>
    <cellStyle name="4 2 2 6 2 2 3 3" xfId="32884"/>
    <cellStyle name="4 2 2 6 2 2 4" xfId="19937"/>
    <cellStyle name="4 2 2 6 2 2 4 2" xfId="27074"/>
    <cellStyle name="4 2 2 6 2 2 4 2 2" xfId="41389"/>
    <cellStyle name="4 2 2 6 2 2 4 3" xfId="34252"/>
    <cellStyle name="4 2 2 6 2 2 5" xfId="21152"/>
    <cellStyle name="4 2 2 6 2 2 5 2" xfId="35467"/>
    <cellStyle name="4 2 2 6 2 2 6" xfId="28289"/>
    <cellStyle name="4 2 2 6 2 3" xfId="14847"/>
    <cellStyle name="4 2 2 6 2 3 2" xfId="22006"/>
    <cellStyle name="4 2 2 6 2 3 2 2" xfId="36321"/>
    <cellStyle name="4 2 2 6 2 3 3" xfId="29162"/>
    <cellStyle name="4 2 2 6 2 4" xfId="17201"/>
    <cellStyle name="4 2 2 6 2 4 2" xfId="24338"/>
    <cellStyle name="4 2 2 6 2 4 2 2" xfId="38653"/>
    <cellStyle name="4 2 2 6 2 4 3" xfId="31516"/>
    <cellStyle name="4 2 2 7" xfId="12469"/>
    <cellStyle name="4 2 2 7 2" xfId="14448"/>
    <cellStyle name="4 2 2 7 2 2" xfId="16811"/>
    <cellStyle name="4 2 2 7 2 2 2" xfId="23970"/>
    <cellStyle name="4 2 2 7 2 2 2 2" xfId="38285"/>
    <cellStyle name="4 2 2 7 2 2 3" xfId="31126"/>
    <cellStyle name="4 2 2 7 2 3" xfId="19165"/>
    <cellStyle name="4 2 2 7 2 3 2" xfId="26302"/>
    <cellStyle name="4 2 2 7 2 3 2 2" xfId="40617"/>
    <cellStyle name="4 2 2 7 2 3 3" xfId="33480"/>
    <cellStyle name="4 2 2 7 2 4" xfId="20463"/>
    <cellStyle name="4 2 2 7 2 4 2" xfId="27600"/>
    <cellStyle name="4 2 2 7 2 4 2 2" xfId="41915"/>
    <cellStyle name="4 2 2 7 2 4 3" xfId="34778"/>
    <cellStyle name="4 2 2 7 2 5" xfId="21678"/>
    <cellStyle name="4 2 2 7 2 5 2" xfId="35993"/>
    <cellStyle name="4 2 2 7 2 6" xfId="28815"/>
    <cellStyle name="4 2 2 7 3" xfId="14838"/>
    <cellStyle name="4 2 2 7 3 2" xfId="21997"/>
    <cellStyle name="4 2 2 7 3 2 2" xfId="36312"/>
    <cellStyle name="4 2 2 7 3 3" xfId="29153"/>
    <cellStyle name="4 2 2 7 4" xfId="17192"/>
    <cellStyle name="4 2 2 7 4 2" xfId="24329"/>
    <cellStyle name="4 2 2 7 4 2 2" xfId="38644"/>
    <cellStyle name="4 2 2 7 4 3" xfId="31507"/>
    <cellStyle name="4 2 3" xfId="156"/>
    <cellStyle name="4 2 3 2" xfId="157"/>
    <cellStyle name="4 2 3 2 2" xfId="158"/>
    <cellStyle name="4 2 3 2 2 2" xfId="12481"/>
    <cellStyle name="4 2 3 2 2 2 2" xfId="13869"/>
    <cellStyle name="4 2 3 2 2 2 2 2" xfId="16238"/>
    <cellStyle name="4 2 3 2 2 2 2 2 2" xfId="23397"/>
    <cellStyle name="4 2 3 2 2 2 2 2 2 2" xfId="37712"/>
    <cellStyle name="4 2 3 2 2 2 2 2 3" xfId="30553"/>
    <cellStyle name="4 2 3 2 2 2 2 3" xfId="18592"/>
    <cellStyle name="4 2 3 2 2 2 2 3 2" xfId="25729"/>
    <cellStyle name="4 2 3 2 2 2 2 3 2 2" xfId="40044"/>
    <cellStyle name="4 2 3 2 2 2 2 3 3" xfId="32907"/>
    <cellStyle name="4 2 3 2 2 2 2 4" xfId="19952"/>
    <cellStyle name="4 2 3 2 2 2 2 4 2" xfId="27089"/>
    <cellStyle name="4 2 3 2 2 2 2 4 2 2" xfId="41404"/>
    <cellStyle name="4 2 3 2 2 2 2 4 3" xfId="34267"/>
    <cellStyle name="4 2 3 2 2 2 2 5" xfId="21167"/>
    <cellStyle name="4 2 3 2 2 2 2 5 2" xfId="35482"/>
    <cellStyle name="4 2 3 2 2 2 2 6" xfId="28304"/>
    <cellStyle name="4 2 3 2 2 2 3" xfId="14850"/>
    <cellStyle name="4 2 3 2 2 2 3 2" xfId="22009"/>
    <cellStyle name="4 2 3 2 2 2 3 2 2" xfId="36324"/>
    <cellStyle name="4 2 3 2 2 2 3 3" xfId="29165"/>
    <cellStyle name="4 2 3 2 2 2 4" xfId="17204"/>
    <cellStyle name="4 2 3 2 2 2 4 2" xfId="24341"/>
    <cellStyle name="4 2 3 2 2 2 4 2 2" xfId="38656"/>
    <cellStyle name="4 2 3 2 2 2 4 3" xfId="31519"/>
    <cellStyle name="4 2 3 2 3" xfId="159"/>
    <cellStyle name="4 2 3 2 3 2" xfId="12482"/>
    <cellStyle name="4 2 3 2 3 2 2" xfId="13480"/>
    <cellStyle name="4 2 3 2 3 2 2 2" xfId="15849"/>
    <cellStyle name="4 2 3 2 3 2 2 2 2" xfId="23008"/>
    <cellStyle name="4 2 3 2 3 2 2 2 2 2" xfId="37323"/>
    <cellStyle name="4 2 3 2 3 2 2 2 3" xfId="30164"/>
    <cellStyle name="4 2 3 2 3 2 2 3" xfId="18203"/>
    <cellStyle name="4 2 3 2 3 2 2 3 2" xfId="25340"/>
    <cellStyle name="4 2 3 2 3 2 2 3 2 2" xfId="39655"/>
    <cellStyle name="4 2 3 2 3 2 2 3 3" xfId="32518"/>
    <cellStyle name="4 2 3 2 3 2 2 4" xfId="19729"/>
    <cellStyle name="4 2 3 2 3 2 2 4 2" xfId="26866"/>
    <cellStyle name="4 2 3 2 3 2 2 4 2 2" xfId="41181"/>
    <cellStyle name="4 2 3 2 3 2 2 4 3" xfId="34044"/>
    <cellStyle name="4 2 3 2 3 2 2 5" xfId="20944"/>
    <cellStyle name="4 2 3 2 3 2 2 5 2" xfId="35259"/>
    <cellStyle name="4 2 3 2 3 2 2 6" xfId="28081"/>
    <cellStyle name="4 2 3 2 3 2 3" xfId="14851"/>
    <cellStyle name="4 2 3 2 3 2 3 2" xfId="22010"/>
    <cellStyle name="4 2 3 2 3 2 3 2 2" xfId="36325"/>
    <cellStyle name="4 2 3 2 3 2 3 3" xfId="29166"/>
    <cellStyle name="4 2 3 2 3 2 4" xfId="17205"/>
    <cellStyle name="4 2 3 2 3 2 4 2" xfId="24342"/>
    <cellStyle name="4 2 3 2 3 2 4 2 2" xfId="38657"/>
    <cellStyle name="4 2 3 2 3 2 4 3" xfId="31520"/>
    <cellStyle name="4 2 3 2 4" xfId="160"/>
    <cellStyle name="4 2 3 2 4 2" xfId="12483"/>
    <cellStyle name="4 2 3 2 4 2 2" xfId="13179"/>
    <cellStyle name="4 2 3 2 4 2 2 2" xfId="15548"/>
    <cellStyle name="4 2 3 2 4 2 2 2 2" xfId="22707"/>
    <cellStyle name="4 2 3 2 4 2 2 2 2 2" xfId="37022"/>
    <cellStyle name="4 2 3 2 4 2 2 2 3" xfId="29863"/>
    <cellStyle name="4 2 3 2 4 2 2 3" xfId="17902"/>
    <cellStyle name="4 2 3 2 4 2 2 3 2" xfId="25039"/>
    <cellStyle name="4 2 3 2 4 2 2 3 2 2" xfId="39354"/>
    <cellStyle name="4 2 3 2 4 2 2 3 3" xfId="32217"/>
    <cellStyle name="4 2 3 2 4 2 2 4" xfId="19606"/>
    <cellStyle name="4 2 3 2 4 2 2 4 2" xfId="26743"/>
    <cellStyle name="4 2 3 2 4 2 2 4 2 2" xfId="41058"/>
    <cellStyle name="4 2 3 2 4 2 2 4 3" xfId="33921"/>
    <cellStyle name="4 2 3 2 4 2 2 5" xfId="20821"/>
    <cellStyle name="4 2 3 2 4 2 2 5 2" xfId="35136"/>
    <cellStyle name="4 2 3 2 4 2 2 6" xfId="27958"/>
    <cellStyle name="4 2 3 2 4 2 3" xfId="14852"/>
    <cellStyle name="4 2 3 2 4 2 3 2" xfId="22011"/>
    <cellStyle name="4 2 3 2 4 2 3 2 2" xfId="36326"/>
    <cellStyle name="4 2 3 2 4 2 3 3" xfId="29167"/>
    <cellStyle name="4 2 3 2 4 2 4" xfId="17206"/>
    <cellStyle name="4 2 3 2 4 2 4 2" xfId="24343"/>
    <cellStyle name="4 2 3 2 4 2 4 2 2" xfId="38658"/>
    <cellStyle name="4 2 3 2 4 2 4 3" xfId="31521"/>
    <cellStyle name="4 2 3 2 5" xfId="161"/>
    <cellStyle name="4 2 3 2 5 2" xfId="12484"/>
    <cellStyle name="4 2 3 2 5 2 2" xfId="13481"/>
    <cellStyle name="4 2 3 2 5 2 2 2" xfId="15850"/>
    <cellStyle name="4 2 3 2 5 2 2 2 2" xfId="23009"/>
    <cellStyle name="4 2 3 2 5 2 2 2 2 2" xfId="37324"/>
    <cellStyle name="4 2 3 2 5 2 2 2 3" xfId="30165"/>
    <cellStyle name="4 2 3 2 5 2 2 3" xfId="18204"/>
    <cellStyle name="4 2 3 2 5 2 2 3 2" xfId="25341"/>
    <cellStyle name="4 2 3 2 5 2 2 3 2 2" xfId="39656"/>
    <cellStyle name="4 2 3 2 5 2 2 3 3" xfId="32519"/>
    <cellStyle name="4 2 3 2 5 2 2 4" xfId="19730"/>
    <cellStyle name="4 2 3 2 5 2 2 4 2" xfId="26867"/>
    <cellStyle name="4 2 3 2 5 2 2 4 2 2" xfId="41182"/>
    <cellStyle name="4 2 3 2 5 2 2 4 3" xfId="34045"/>
    <cellStyle name="4 2 3 2 5 2 2 5" xfId="20945"/>
    <cellStyle name="4 2 3 2 5 2 2 5 2" xfId="35260"/>
    <cellStyle name="4 2 3 2 5 2 2 6" xfId="28082"/>
    <cellStyle name="4 2 3 2 5 2 3" xfId="14853"/>
    <cellStyle name="4 2 3 2 5 2 3 2" xfId="22012"/>
    <cellStyle name="4 2 3 2 5 2 3 2 2" xfId="36327"/>
    <cellStyle name="4 2 3 2 5 2 3 3" xfId="29168"/>
    <cellStyle name="4 2 3 2 5 2 4" xfId="17207"/>
    <cellStyle name="4 2 3 2 5 2 4 2" xfId="24344"/>
    <cellStyle name="4 2 3 2 5 2 4 2 2" xfId="38659"/>
    <cellStyle name="4 2 3 2 5 2 4 3" xfId="31522"/>
    <cellStyle name="4 2 3 2 6" xfId="12480"/>
    <cellStyle name="4 2 3 2 6 2" xfId="14381"/>
    <cellStyle name="4 2 3 2 6 2 2" xfId="16750"/>
    <cellStyle name="4 2 3 2 6 2 2 2" xfId="23909"/>
    <cellStyle name="4 2 3 2 6 2 2 2 2" xfId="38224"/>
    <cellStyle name="4 2 3 2 6 2 2 3" xfId="31065"/>
    <cellStyle name="4 2 3 2 6 2 3" xfId="19104"/>
    <cellStyle name="4 2 3 2 6 2 3 2" xfId="26241"/>
    <cellStyle name="4 2 3 2 6 2 3 2 2" xfId="40556"/>
    <cellStyle name="4 2 3 2 6 2 3 3" xfId="33419"/>
    <cellStyle name="4 2 3 2 6 2 4" xfId="20402"/>
    <cellStyle name="4 2 3 2 6 2 4 2" xfId="27539"/>
    <cellStyle name="4 2 3 2 6 2 4 2 2" xfId="41854"/>
    <cellStyle name="4 2 3 2 6 2 4 3" xfId="34717"/>
    <cellStyle name="4 2 3 2 6 2 5" xfId="21617"/>
    <cellStyle name="4 2 3 2 6 2 5 2" xfId="35932"/>
    <cellStyle name="4 2 3 2 6 2 6" xfId="28754"/>
    <cellStyle name="4 2 3 2 6 3" xfId="14849"/>
    <cellStyle name="4 2 3 2 6 3 2" xfId="22008"/>
    <cellStyle name="4 2 3 2 6 3 2 2" xfId="36323"/>
    <cellStyle name="4 2 3 2 6 3 3" xfId="29164"/>
    <cellStyle name="4 2 3 2 6 4" xfId="17203"/>
    <cellStyle name="4 2 3 2 6 4 2" xfId="24340"/>
    <cellStyle name="4 2 3 2 6 4 2 2" xfId="38655"/>
    <cellStyle name="4 2 3 2 6 4 3" xfId="31518"/>
    <cellStyle name="4 2 3 3" xfId="162"/>
    <cellStyle name="4 2 3 3 2" xfId="12485"/>
    <cellStyle name="4 2 3 3 2 2" xfId="13482"/>
    <cellStyle name="4 2 3 3 2 2 2" xfId="15851"/>
    <cellStyle name="4 2 3 3 2 2 2 2" xfId="23010"/>
    <cellStyle name="4 2 3 3 2 2 2 2 2" xfId="37325"/>
    <cellStyle name="4 2 3 3 2 2 2 3" xfId="30166"/>
    <cellStyle name="4 2 3 3 2 2 3" xfId="18205"/>
    <cellStyle name="4 2 3 3 2 2 3 2" xfId="25342"/>
    <cellStyle name="4 2 3 3 2 2 3 2 2" xfId="39657"/>
    <cellStyle name="4 2 3 3 2 2 3 3" xfId="32520"/>
    <cellStyle name="4 2 3 3 2 2 4" xfId="19731"/>
    <cellStyle name="4 2 3 3 2 2 4 2" xfId="26868"/>
    <cellStyle name="4 2 3 3 2 2 4 2 2" xfId="41183"/>
    <cellStyle name="4 2 3 3 2 2 4 3" xfId="34046"/>
    <cellStyle name="4 2 3 3 2 2 5" xfId="20946"/>
    <cellStyle name="4 2 3 3 2 2 5 2" xfId="35261"/>
    <cellStyle name="4 2 3 3 2 2 6" xfId="28083"/>
    <cellStyle name="4 2 3 3 2 3" xfId="14854"/>
    <cellStyle name="4 2 3 3 2 3 2" xfId="22013"/>
    <cellStyle name="4 2 3 3 2 3 2 2" xfId="36328"/>
    <cellStyle name="4 2 3 3 2 3 3" xfId="29169"/>
    <cellStyle name="4 2 3 3 2 4" xfId="17208"/>
    <cellStyle name="4 2 3 3 2 4 2" xfId="24345"/>
    <cellStyle name="4 2 3 3 2 4 2 2" xfId="38660"/>
    <cellStyle name="4 2 3 3 2 4 3" xfId="31523"/>
    <cellStyle name="4 2 3 4" xfId="163"/>
    <cellStyle name="4 2 3 4 2" xfId="12486"/>
    <cellStyle name="4 2 3 4 2 2" xfId="13882"/>
    <cellStyle name="4 2 3 4 2 2 2" xfId="16251"/>
    <cellStyle name="4 2 3 4 2 2 2 2" xfId="23410"/>
    <cellStyle name="4 2 3 4 2 2 2 2 2" xfId="37725"/>
    <cellStyle name="4 2 3 4 2 2 2 3" xfId="30566"/>
    <cellStyle name="4 2 3 4 2 2 3" xfId="18605"/>
    <cellStyle name="4 2 3 4 2 2 3 2" xfId="25742"/>
    <cellStyle name="4 2 3 4 2 2 3 2 2" xfId="40057"/>
    <cellStyle name="4 2 3 4 2 2 3 3" xfId="32920"/>
    <cellStyle name="4 2 3 4 2 2 4" xfId="19965"/>
    <cellStyle name="4 2 3 4 2 2 4 2" xfId="27102"/>
    <cellStyle name="4 2 3 4 2 2 4 2 2" xfId="41417"/>
    <cellStyle name="4 2 3 4 2 2 4 3" xfId="34280"/>
    <cellStyle name="4 2 3 4 2 2 5" xfId="21180"/>
    <cellStyle name="4 2 3 4 2 2 5 2" xfId="35495"/>
    <cellStyle name="4 2 3 4 2 2 6" xfId="28317"/>
    <cellStyle name="4 2 3 4 2 3" xfId="14855"/>
    <cellStyle name="4 2 3 4 2 3 2" xfId="22014"/>
    <cellStyle name="4 2 3 4 2 3 2 2" xfId="36329"/>
    <cellStyle name="4 2 3 4 2 3 3" xfId="29170"/>
    <cellStyle name="4 2 3 4 2 4" xfId="17209"/>
    <cellStyle name="4 2 3 4 2 4 2" xfId="24346"/>
    <cellStyle name="4 2 3 4 2 4 2 2" xfId="38661"/>
    <cellStyle name="4 2 3 4 2 4 3" xfId="31524"/>
    <cellStyle name="4 2 3 5" xfId="164"/>
    <cellStyle name="4 2 3 5 2" xfId="12487"/>
    <cellStyle name="4 2 3 5 2 2" xfId="13483"/>
    <cellStyle name="4 2 3 5 2 2 2" xfId="15852"/>
    <cellStyle name="4 2 3 5 2 2 2 2" xfId="23011"/>
    <cellStyle name="4 2 3 5 2 2 2 2 2" xfId="37326"/>
    <cellStyle name="4 2 3 5 2 2 2 3" xfId="30167"/>
    <cellStyle name="4 2 3 5 2 2 3" xfId="18206"/>
    <cellStyle name="4 2 3 5 2 2 3 2" xfId="25343"/>
    <cellStyle name="4 2 3 5 2 2 3 2 2" xfId="39658"/>
    <cellStyle name="4 2 3 5 2 2 3 3" xfId="32521"/>
    <cellStyle name="4 2 3 5 2 2 4" xfId="19732"/>
    <cellStyle name="4 2 3 5 2 2 4 2" xfId="26869"/>
    <cellStyle name="4 2 3 5 2 2 4 2 2" xfId="41184"/>
    <cellStyle name="4 2 3 5 2 2 4 3" xfId="34047"/>
    <cellStyle name="4 2 3 5 2 2 5" xfId="20947"/>
    <cellStyle name="4 2 3 5 2 2 5 2" xfId="35262"/>
    <cellStyle name="4 2 3 5 2 2 6" xfId="28084"/>
    <cellStyle name="4 2 3 5 2 3" xfId="14856"/>
    <cellStyle name="4 2 3 5 2 3 2" xfId="22015"/>
    <cellStyle name="4 2 3 5 2 3 2 2" xfId="36330"/>
    <cellStyle name="4 2 3 5 2 3 3" xfId="29171"/>
    <cellStyle name="4 2 3 5 2 4" xfId="17210"/>
    <cellStyle name="4 2 3 5 2 4 2" xfId="24347"/>
    <cellStyle name="4 2 3 5 2 4 2 2" xfId="38662"/>
    <cellStyle name="4 2 3 5 2 4 3" xfId="31525"/>
    <cellStyle name="4 2 3 6" xfId="165"/>
    <cellStyle name="4 2 3 6 2" xfId="12488"/>
    <cellStyle name="4 2 3 6 2 2" xfId="13883"/>
    <cellStyle name="4 2 3 6 2 2 2" xfId="16252"/>
    <cellStyle name="4 2 3 6 2 2 2 2" xfId="23411"/>
    <cellStyle name="4 2 3 6 2 2 2 2 2" xfId="37726"/>
    <cellStyle name="4 2 3 6 2 2 2 3" xfId="30567"/>
    <cellStyle name="4 2 3 6 2 2 3" xfId="18606"/>
    <cellStyle name="4 2 3 6 2 2 3 2" xfId="25743"/>
    <cellStyle name="4 2 3 6 2 2 3 2 2" xfId="40058"/>
    <cellStyle name="4 2 3 6 2 2 3 3" xfId="32921"/>
    <cellStyle name="4 2 3 6 2 2 4" xfId="19966"/>
    <cellStyle name="4 2 3 6 2 2 4 2" xfId="27103"/>
    <cellStyle name="4 2 3 6 2 2 4 2 2" xfId="41418"/>
    <cellStyle name="4 2 3 6 2 2 4 3" xfId="34281"/>
    <cellStyle name="4 2 3 6 2 2 5" xfId="21181"/>
    <cellStyle name="4 2 3 6 2 2 5 2" xfId="35496"/>
    <cellStyle name="4 2 3 6 2 2 6" xfId="28318"/>
    <cellStyle name="4 2 3 6 2 3" xfId="14857"/>
    <cellStyle name="4 2 3 6 2 3 2" xfId="22016"/>
    <cellStyle name="4 2 3 6 2 3 2 2" xfId="36331"/>
    <cellStyle name="4 2 3 6 2 3 3" xfId="29172"/>
    <cellStyle name="4 2 3 6 2 4" xfId="17211"/>
    <cellStyle name="4 2 3 6 2 4 2" xfId="24348"/>
    <cellStyle name="4 2 3 6 2 4 2 2" xfId="38663"/>
    <cellStyle name="4 2 3 6 2 4 3" xfId="31526"/>
    <cellStyle name="4 2 3 7" xfId="12479"/>
    <cellStyle name="4 2 3 7 2" xfId="14380"/>
    <cellStyle name="4 2 3 7 2 2" xfId="16749"/>
    <cellStyle name="4 2 3 7 2 2 2" xfId="23908"/>
    <cellStyle name="4 2 3 7 2 2 2 2" xfId="38223"/>
    <cellStyle name="4 2 3 7 2 2 3" xfId="31064"/>
    <cellStyle name="4 2 3 7 2 3" xfId="19103"/>
    <cellStyle name="4 2 3 7 2 3 2" xfId="26240"/>
    <cellStyle name="4 2 3 7 2 3 2 2" xfId="40555"/>
    <cellStyle name="4 2 3 7 2 3 3" xfId="33418"/>
    <cellStyle name="4 2 3 7 2 4" xfId="20401"/>
    <cellStyle name="4 2 3 7 2 4 2" xfId="27538"/>
    <cellStyle name="4 2 3 7 2 4 2 2" xfId="41853"/>
    <cellStyle name="4 2 3 7 2 4 3" xfId="34716"/>
    <cellStyle name="4 2 3 7 2 5" xfId="21616"/>
    <cellStyle name="4 2 3 7 2 5 2" xfId="35931"/>
    <cellStyle name="4 2 3 7 2 6" xfId="28753"/>
    <cellStyle name="4 2 3 7 3" xfId="14848"/>
    <cellStyle name="4 2 3 7 3 2" xfId="22007"/>
    <cellStyle name="4 2 3 7 3 2 2" xfId="36322"/>
    <cellStyle name="4 2 3 7 3 3" xfId="29163"/>
    <cellStyle name="4 2 3 7 4" xfId="17202"/>
    <cellStyle name="4 2 3 7 4 2" xfId="24339"/>
    <cellStyle name="4 2 3 7 4 2 2" xfId="38654"/>
    <cellStyle name="4 2 3 7 4 3" xfId="31517"/>
    <cellStyle name="4 2 4" xfId="12413"/>
    <cellStyle name="4 2 4 2" xfId="14536"/>
    <cellStyle name="4 2 4 2 2" xfId="16899"/>
    <cellStyle name="4 2 4 2 2 2" xfId="24058"/>
    <cellStyle name="4 2 4 2 2 2 2" xfId="38373"/>
    <cellStyle name="4 2 4 2 2 3" xfId="31214"/>
    <cellStyle name="4 2 4 2 3" xfId="19253"/>
    <cellStyle name="4 2 4 2 3 2" xfId="26390"/>
    <cellStyle name="4 2 4 2 3 2 2" xfId="40705"/>
    <cellStyle name="4 2 4 2 3 3" xfId="33568"/>
    <cellStyle name="4 2 4 2 4" xfId="20551"/>
    <cellStyle name="4 2 4 2 4 2" xfId="27688"/>
    <cellStyle name="4 2 4 2 4 2 2" xfId="42003"/>
    <cellStyle name="4 2 4 2 4 3" xfId="34866"/>
    <cellStyle name="4 2 4 3" xfId="14377"/>
    <cellStyle name="4 2 4 3 2" xfId="16746"/>
    <cellStyle name="4 2 4 3 2 2" xfId="23905"/>
    <cellStyle name="4 2 4 3 2 2 2" xfId="38220"/>
    <cellStyle name="4 2 4 3 2 3" xfId="31061"/>
    <cellStyle name="4 2 4 3 3" xfId="19100"/>
    <cellStyle name="4 2 4 3 3 2" xfId="26237"/>
    <cellStyle name="4 2 4 3 3 2 2" xfId="40552"/>
    <cellStyle name="4 2 4 3 3 3" xfId="33415"/>
    <cellStyle name="4 2 4 3 4" xfId="20398"/>
    <cellStyle name="4 2 4 3 4 2" xfId="27535"/>
    <cellStyle name="4 2 4 3 4 2 2" xfId="41850"/>
    <cellStyle name="4 2 4 3 4 3" xfId="34713"/>
    <cellStyle name="4 2 4 3 5" xfId="21613"/>
    <cellStyle name="4 2 4 3 5 2" xfId="35928"/>
    <cellStyle name="4 2 4 3 6" xfId="28750"/>
    <cellStyle name="4 2 4 4" xfId="19551"/>
    <cellStyle name="4 2 4 4 2" xfId="26688"/>
    <cellStyle name="4 2 4 4 2 2" xfId="41003"/>
    <cellStyle name="4 2 4 4 3" xfId="33866"/>
    <cellStyle name="4 3" xfId="166"/>
    <cellStyle name="4 3 2" xfId="167"/>
    <cellStyle name="4 3 2 2" xfId="12490"/>
    <cellStyle name="4 3 2 2 2" xfId="13884"/>
    <cellStyle name="4 3 2 2 2 2" xfId="16253"/>
    <cellStyle name="4 3 2 2 2 2 2" xfId="23412"/>
    <cellStyle name="4 3 2 2 2 2 2 2" xfId="37727"/>
    <cellStyle name="4 3 2 2 2 2 3" xfId="30568"/>
    <cellStyle name="4 3 2 2 2 3" xfId="18607"/>
    <cellStyle name="4 3 2 2 2 3 2" xfId="25744"/>
    <cellStyle name="4 3 2 2 2 3 2 2" xfId="40059"/>
    <cellStyle name="4 3 2 2 2 3 3" xfId="32922"/>
    <cellStyle name="4 3 2 2 2 4" xfId="19967"/>
    <cellStyle name="4 3 2 2 2 4 2" xfId="27104"/>
    <cellStyle name="4 3 2 2 2 4 2 2" xfId="41419"/>
    <cellStyle name="4 3 2 2 2 4 3" xfId="34282"/>
    <cellStyle name="4 3 2 2 2 5" xfId="21182"/>
    <cellStyle name="4 3 2 2 2 5 2" xfId="35497"/>
    <cellStyle name="4 3 2 2 2 6" xfId="28319"/>
    <cellStyle name="4 3 2 2 3" xfId="14859"/>
    <cellStyle name="4 3 2 2 3 2" xfId="22018"/>
    <cellStyle name="4 3 2 2 3 2 2" xfId="36333"/>
    <cellStyle name="4 3 2 2 3 3" xfId="29174"/>
    <cellStyle name="4 3 2 2 4" xfId="17213"/>
    <cellStyle name="4 3 2 2 4 2" xfId="24350"/>
    <cellStyle name="4 3 2 2 4 2 2" xfId="38665"/>
    <cellStyle name="4 3 2 2 4 3" xfId="31528"/>
    <cellStyle name="4 3 3" xfId="168"/>
    <cellStyle name="4 3 3 2" xfId="12491"/>
    <cellStyle name="4 3 3 2 2" xfId="13484"/>
    <cellStyle name="4 3 3 2 2 2" xfId="15853"/>
    <cellStyle name="4 3 3 2 2 2 2" xfId="23012"/>
    <cellStyle name="4 3 3 2 2 2 2 2" xfId="37327"/>
    <cellStyle name="4 3 3 2 2 2 3" xfId="30168"/>
    <cellStyle name="4 3 3 2 2 3" xfId="18207"/>
    <cellStyle name="4 3 3 2 2 3 2" xfId="25344"/>
    <cellStyle name="4 3 3 2 2 3 2 2" xfId="39659"/>
    <cellStyle name="4 3 3 2 2 3 3" xfId="32522"/>
    <cellStyle name="4 3 3 2 2 4" xfId="19733"/>
    <cellStyle name="4 3 3 2 2 4 2" xfId="26870"/>
    <cellStyle name="4 3 3 2 2 4 2 2" xfId="41185"/>
    <cellStyle name="4 3 3 2 2 4 3" xfId="34048"/>
    <cellStyle name="4 3 3 2 2 5" xfId="20948"/>
    <cellStyle name="4 3 3 2 2 5 2" xfId="35263"/>
    <cellStyle name="4 3 3 2 2 6" xfId="28085"/>
    <cellStyle name="4 3 3 2 3" xfId="14860"/>
    <cellStyle name="4 3 3 2 3 2" xfId="22019"/>
    <cellStyle name="4 3 3 2 3 2 2" xfId="36334"/>
    <cellStyle name="4 3 3 2 3 3" xfId="29175"/>
    <cellStyle name="4 3 3 2 4" xfId="17214"/>
    <cellStyle name="4 3 3 2 4 2" xfId="24351"/>
    <cellStyle name="4 3 3 2 4 2 2" xfId="38666"/>
    <cellStyle name="4 3 3 2 4 3" xfId="31529"/>
    <cellStyle name="4 3 4" xfId="169"/>
    <cellStyle name="4 3 4 2" xfId="12492"/>
    <cellStyle name="4 3 4 2 2" xfId="13485"/>
    <cellStyle name="4 3 4 2 2 2" xfId="15854"/>
    <cellStyle name="4 3 4 2 2 2 2" xfId="23013"/>
    <cellStyle name="4 3 4 2 2 2 2 2" xfId="37328"/>
    <cellStyle name="4 3 4 2 2 2 3" xfId="30169"/>
    <cellStyle name="4 3 4 2 2 3" xfId="18208"/>
    <cellStyle name="4 3 4 2 2 3 2" xfId="25345"/>
    <cellStyle name="4 3 4 2 2 3 2 2" xfId="39660"/>
    <cellStyle name="4 3 4 2 2 3 3" xfId="32523"/>
    <cellStyle name="4 3 4 2 2 4" xfId="19734"/>
    <cellStyle name="4 3 4 2 2 4 2" xfId="26871"/>
    <cellStyle name="4 3 4 2 2 4 2 2" xfId="41186"/>
    <cellStyle name="4 3 4 2 2 4 3" xfId="34049"/>
    <cellStyle name="4 3 4 2 2 5" xfId="20949"/>
    <cellStyle name="4 3 4 2 2 5 2" xfId="35264"/>
    <cellStyle name="4 3 4 2 2 6" xfId="28086"/>
    <cellStyle name="4 3 4 2 3" xfId="14861"/>
    <cellStyle name="4 3 4 2 3 2" xfId="22020"/>
    <cellStyle name="4 3 4 2 3 2 2" xfId="36335"/>
    <cellStyle name="4 3 4 2 3 3" xfId="29176"/>
    <cellStyle name="4 3 4 2 4" xfId="17215"/>
    <cellStyle name="4 3 4 2 4 2" xfId="24352"/>
    <cellStyle name="4 3 4 2 4 2 2" xfId="38667"/>
    <cellStyle name="4 3 4 2 4 3" xfId="31530"/>
    <cellStyle name="4 3 5" xfId="170"/>
    <cellStyle name="4 3 5 2" xfId="12493"/>
    <cellStyle name="4 3 5 2 2" xfId="13951"/>
    <cellStyle name="4 3 5 2 2 2" xfId="16320"/>
    <cellStyle name="4 3 5 2 2 2 2" xfId="23479"/>
    <cellStyle name="4 3 5 2 2 2 2 2" xfId="37794"/>
    <cellStyle name="4 3 5 2 2 2 3" xfId="30635"/>
    <cellStyle name="4 3 5 2 2 3" xfId="18674"/>
    <cellStyle name="4 3 5 2 2 3 2" xfId="25811"/>
    <cellStyle name="4 3 5 2 2 3 2 2" xfId="40126"/>
    <cellStyle name="4 3 5 2 2 3 3" xfId="32989"/>
    <cellStyle name="4 3 5 2 2 4" xfId="20011"/>
    <cellStyle name="4 3 5 2 2 4 2" xfId="27148"/>
    <cellStyle name="4 3 5 2 2 4 2 2" xfId="41463"/>
    <cellStyle name="4 3 5 2 2 4 3" xfId="34326"/>
    <cellStyle name="4 3 5 2 2 5" xfId="21226"/>
    <cellStyle name="4 3 5 2 2 5 2" xfId="35541"/>
    <cellStyle name="4 3 5 2 2 6" xfId="28363"/>
    <cellStyle name="4 3 5 2 3" xfId="14862"/>
    <cellStyle name="4 3 5 2 3 2" xfId="22021"/>
    <cellStyle name="4 3 5 2 3 2 2" xfId="36336"/>
    <cellStyle name="4 3 5 2 3 3" xfId="29177"/>
    <cellStyle name="4 3 5 2 4" xfId="17216"/>
    <cellStyle name="4 3 5 2 4 2" xfId="24353"/>
    <cellStyle name="4 3 5 2 4 2 2" xfId="38668"/>
    <cellStyle name="4 3 5 2 4 3" xfId="31531"/>
    <cellStyle name="4 3 6" xfId="12489"/>
    <cellStyle name="4 3 6 2" xfId="13850"/>
    <cellStyle name="4 3 6 2 2" xfId="16219"/>
    <cellStyle name="4 3 6 2 2 2" xfId="23378"/>
    <cellStyle name="4 3 6 2 2 2 2" xfId="37693"/>
    <cellStyle name="4 3 6 2 2 3" xfId="30534"/>
    <cellStyle name="4 3 6 2 3" xfId="18573"/>
    <cellStyle name="4 3 6 2 3 2" xfId="25710"/>
    <cellStyle name="4 3 6 2 3 2 2" xfId="40025"/>
    <cellStyle name="4 3 6 2 3 3" xfId="32888"/>
    <cellStyle name="4 3 6 2 4" xfId="19941"/>
    <cellStyle name="4 3 6 2 4 2" xfId="27078"/>
    <cellStyle name="4 3 6 2 4 2 2" xfId="41393"/>
    <cellStyle name="4 3 6 2 4 3" xfId="34256"/>
    <cellStyle name="4 3 6 2 5" xfId="21156"/>
    <cellStyle name="4 3 6 2 5 2" xfId="35471"/>
    <cellStyle name="4 3 6 2 6" xfId="28293"/>
    <cellStyle name="4 3 6 3" xfId="14858"/>
    <cellStyle name="4 3 6 3 2" xfId="22017"/>
    <cellStyle name="4 3 6 3 2 2" xfId="36332"/>
    <cellStyle name="4 3 6 3 3" xfId="29173"/>
    <cellStyle name="4 3 6 4" xfId="17212"/>
    <cellStyle name="4 3 6 4 2" xfId="24349"/>
    <cellStyle name="4 3 6 4 2 2" xfId="38664"/>
    <cellStyle name="4 3 6 4 3" xfId="31527"/>
    <cellStyle name="4 4" xfId="12401"/>
    <cellStyle name="4 4 2" xfId="14524"/>
    <cellStyle name="4 4 2 2" xfId="16887"/>
    <cellStyle name="4 4 2 2 2" xfId="24046"/>
    <cellStyle name="4 4 2 2 2 2" xfId="38361"/>
    <cellStyle name="4 4 2 2 3" xfId="31202"/>
    <cellStyle name="4 4 2 3" xfId="19241"/>
    <cellStyle name="4 4 2 3 2" xfId="26378"/>
    <cellStyle name="4 4 2 3 2 2" xfId="40693"/>
    <cellStyle name="4 4 2 3 3" xfId="33556"/>
    <cellStyle name="4 4 2 4" xfId="20539"/>
    <cellStyle name="4 4 2 4 2" xfId="27676"/>
    <cellStyle name="4 4 2 4 2 2" xfId="41991"/>
    <cellStyle name="4 4 2 4 3" xfId="34854"/>
    <cellStyle name="4 4 3" xfId="14259"/>
    <cellStyle name="4 4 3 2" xfId="16628"/>
    <cellStyle name="4 4 3 2 2" xfId="23787"/>
    <cellStyle name="4 4 3 2 2 2" xfId="38102"/>
    <cellStyle name="4 4 3 2 3" xfId="30943"/>
    <cellStyle name="4 4 3 3" xfId="18982"/>
    <cellStyle name="4 4 3 3 2" xfId="26119"/>
    <cellStyle name="4 4 3 3 2 2" xfId="40434"/>
    <cellStyle name="4 4 3 3 3" xfId="33297"/>
    <cellStyle name="4 4 3 4" xfId="20315"/>
    <cellStyle name="4 4 3 4 2" xfId="27452"/>
    <cellStyle name="4 4 3 4 2 2" xfId="41767"/>
    <cellStyle name="4 4 3 4 3" xfId="34630"/>
    <cellStyle name="4 4 3 5" xfId="21530"/>
    <cellStyle name="4 4 3 5 2" xfId="35845"/>
    <cellStyle name="4 4 3 6" xfId="28667"/>
    <cellStyle name="4 4 4" xfId="19539"/>
    <cellStyle name="4 4 4 2" xfId="26676"/>
    <cellStyle name="4 4 4 2 2" xfId="40991"/>
    <cellStyle name="4 4 4 3" xfId="33854"/>
    <cellStyle name="4_5225402107005(1)" xfId="9"/>
    <cellStyle name="4_5225402107005(1) 2" xfId="171"/>
    <cellStyle name="4_5225402107005(1) 2 2" xfId="12414"/>
    <cellStyle name="4_5225402107005(1) 2 2 2" xfId="14537"/>
    <cellStyle name="4_5225402107005(1) 2 2 2 2" xfId="16900"/>
    <cellStyle name="4_5225402107005(1) 2 2 2 2 2" xfId="24059"/>
    <cellStyle name="4_5225402107005(1) 2 2 2 2 2 2" xfId="38374"/>
    <cellStyle name="4_5225402107005(1) 2 2 2 2 3" xfId="31215"/>
    <cellStyle name="4_5225402107005(1) 2 2 2 3" xfId="19254"/>
    <cellStyle name="4_5225402107005(1) 2 2 2 3 2" xfId="26391"/>
    <cellStyle name="4_5225402107005(1) 2 2 2 3 2 2" xfId="40706"/>
    <cellStyle name="4_5225402107005(1) 2 2 2 3 3" xfId="33569"/>
    <cellStyle name="4_5225402107005(1) 2 2 2 4" xfId="20552"/>
    <cellStyle name="4_5225402107005(1) 2 2 2 4 2" xfId="27689"/>
    <cellStyle name="4_5225402107005(1) 2 2 2 4 2 2" xfId="42004"/>
    <cellStyle name="4_5225402107005(1) 2 2 2 4 3" xfId="34867"/>
    <cellStyle name="4_5225402107005(1) 2 2 3" xfId="14074"/>
    <cellStyle name="4_5225402107005(1) 2 2 3 2" xfId="16443"/>
    <cellStyle name="4_5225402107005(1) 2 2 3 2 2" xfId="23602"/>
    <cellStyle name="4_5225402107005(1) 2 2 3 2 2 2" xfId="37917"/>
    <cellStyle name="4_5225402107005(1) 2 2 3 2 3" xfId="30758"/>
    <cellStyle name="4_5225402107005(1) 2 2 3 3" xfId="18797"/>
    <cellStyle name="4_5225402107005(1) 2 2 3 3 2" xfId="25934"/>
    <cellStyle name="4_5225402107005(1) 2 2 3 3 2 2" xfId="40249"/>
    <cellStyle name="4_5225402107005(1) 2 2 3 3 3" xfId="33112"/>
    <cellStyle name="4_5225402107005(1) 2 2 3 4" xfId="20130"/>
    <cellStyle name="4_5225402107005(1) 2 2 3 4 2" xfId="27267"/>
    <cellStyle name="4_5225402107005(1) 2 2 3 4 2 2" xfId="41582"/>
    <cellStyle name="4_5225402107005(1) 2 2 3 4 3" xfId="34445"/>
    <cellStyle name="4_5225402107005(1) 2 2 3 5" xfId="21345"/>
    <cellStyle name="4_5225402107005(1) 2 2 3 5 2" xfId="35660"/>
    <cellStyle name="4_5225402107005(1) 2 2 3 6" xfId="28482"/>
    <cellStyle name="4_5225402107005(1) 2 2 4" xfId="19552"/>
    <cellStyle name="4_5225402107005(1) 2 2 4 2" xfId="26689"/>
    <cellStyle name="4_5225402107005(1) 2 2 4 2 2" xfId="41004"/>
    <cellStyle name="4_5225402107005(1) 2 2 4 3" xfId="33867"/>
    <cellStyle name="4_5225402107005(1) 3" xfId="12402"/>
    <cellStyle name="4_5225402107005(1) 3 2" xfId="14525"/>
    <cellStyle name="4_5225402107005(1) 3 2 2" xfId="16888"/>
    <cellStyle name="4_5225402107005(1) 3 2 2 2" xfId="24047"/>
    <cellStyle name="4_5225402107005(1) 3 2 2 2 2" xfId="38362"/>
    <cellStyle name="4_5225402107005(1) 3 2 2 3" xfId="31203"/>
    <cellStyle name="4_5225402107005(1) 3 2 3" xfId="19242"/>
    <cellStyle name="4_5225402107005(1) 3 2 3 2" xfId="26379"/>
    <cellStyle name="4_5225402107005(1) 3 2 3 2 2" xfId="40694"/>
    <cellStyle name="4_5225402107005(1) 3 2 3 3" xfId="33557"/>
    <cellStyle name="4_5225402107005(1) 3 2 4" xfId="20540"/>
    <cellStyle name="4_5225402107005(1) 3 2 4 2" xfId="27677"/>
    <cellStyle name="4_5225402107005(1) 3 2 4 2 2" xfId="41992"/>
    <cellStyle name="4_5225402107005(1) 3 2 4 3" xfId="34855"/>
    <cellStyle name="4_5225402107005(1) 3 3" xfId="14453"/>
    <cellStyle name="4_5225402107005(1) 3 3 2" xfId="16816"/>
    <cellStyle name="4_5225402107005(1) 3 3 2 2" xfId="23975"/>
    <cellStyle name="4_5225402107005(1) 3 3 2 2 2" xfId="38290"/>
    <cellStyle name="4_5225402107005(1) 3 3 2 3" xfId="31131"/>
    <cellStyle name="4_5225402107005(1) 3 3 3" xfId="19170"/>
    <cellStyle name="4_5225402107005(1) 3 3 3 2" xfId="26307"/>
    <cellStyle name="4_5225402107005(1) 3 3 3 2 2" xfId="40622"/>
    <cellStyle name="4_5225402107005(1) 3 3 3 3" xfId="33485"/>
    <cellStyle name="4_5225402107005(1) 3 3 4" xfId="20468"/>
    <cellStyle name="4_5225402107005(1) 3 3 4 2" xfId="27605"/>
    <cellStyle name="4_5225402107005(1) 3 3 4 2 2" xfId="41920"/>
    <cellStyle name="4_5225402107005(1) 3 3 4 3" xfId="34783"/>
    <cellStyle name="4_5225402107005(1) 3 3 5" xfId="21683"/>
    <cellStyle name="4_5225402107005(1) 3 3 5 2" xfId="35998"/>
    <cellStyle name="4_5225402107005(1) 3 3 6" xfId="28820"/>
    <cellStyle name="4_5225402107005(1) 3 4" xfId="19540"/>
    <cellStyle name="4_5225402107005(1) 3 4 2" xfId="26677"/>
    <cellStyle name="4_5225402107005(1) 3 4 2 2" xfId="40992"/>
    <cellStyle name="4_5225402107005(1) 3 4 3" xfId="33855"/>
    <cellStyle name="4_DeckblattNeu" xfId="10"/>
    <cellStyle name="4_DeckblattNeu 2" xfId="172"/>
    <cellStyle name="4_DeckblattNeu 2 2" xfId="173"/>
    <cellStyle name="4_DeckblattNeu 2 2 2" xfId="174"/>
    <cellStyle name="4_DeckblattNeu 2 2 2 2" xfId="12497"/>
    <cellStyle name="4_DeckblattNeu 2 2 2 2 2" xfId="14513"/>
    <cellStyle name="4_DeckblattNeu 2 2 2 2 2 2" xfId="16876"/>
    <cellStyle name="4_DeckblattNeu 2 2 2 2 2 2 2" xfId="24035"/>
    <cellStyle name="4_DeckblattNeu 2 2 2 2 2 2 2 2" xfId="38350"/>
    <cellStyle name="4_DeckblattNeu 2 2 2 2 2 2 3" xfId="31191"/>
    <cellStyle name="4_DeckblattNeu 2 2 2 2 2 3" xfId="19230"/>
    <cellStyle name="4_DeckblattNeu 2 2 2 2 2 3 2" xfId="26367"/>
    <cellStyle name="4_DeckblattNeu 2 2 2 2 2 3 2 2" xfId="40682"/>
    <cellStyle name="4_DeckblattNeu 2 2 2 2 2 3 3" xfId="33545"/>
    <cellStyle name="4_DeckblattNeu 2 2 2 2 2 4" xfId="20528"/>
    <cellStyle name="4_DeckblattNeu 2 2 2 2 2 4 2" xfId="27665"/>
    <cellStyle name="4_DeckblattNeu 2 2 2 2 2 4 2 2" xfId="41980"/>
    <cellStyle name="4_DeckblattNeu 2 2 2 2 2 4 3" xfId="34843"/>
    <cellStyle name="4_DeckblattNeu 2 2 2 2 2 5" xfId="21743"/>
    <cellStyle name="4_DeckblattNeu 2 2 2 2 2 5 2" xfId="36058"/>
    <cellStyle name="4_DeckblattNeu 2 2 2 2 2 6" xfId="28880"/>
    <cellStyle name="4_DeckblattNeu 2 2 2 2 3" xfId="14866"/>
    <cellStyle name="4_DeckblattNeu 2 2 2 2 3 2" xfId="22025"/>
    <cellStyle name="4_DeckblattNeu 2 2 2 2 3 2 2" xfId="36340"/>
    <cellStyle name="4_DeckblattNeu 2 2 2 2 3 3" xfId="29181"/>
    <cellStyle name="4_DeckblattNeu 2 2 2 2 4" xfId="17220"/>
    <cellStyle name="4_DeckblattNeu 2 2 2 2 4 2" xfId="24357"/>
    <cellStyle name="4_DeckblattNeu 2 2 2 2 4 2 2" xfId="38672"/>
    <cellStyle name="4_DeckblattNeu 2 2 2 2 4 3" xfId="31535"/>
    <cellStyle name="4_DeckblattNeu 2 2 3" xfId="175"/>
    <cellStyle name="4_DeckblattNeu 2 2 3 2" xfId="12498"/>
    <cellStyle name="4_DeckblattNeu 2 2 3 2 2" xfId="13262"/>
    <cellStyle name="4_DeckblattNeu 2 2 3 2 2 2" xfId="15631"/>
    <cellStyle name="4_DeckblattNeu 2 2 3 2 2 2 2" xfId="22790"/>
    <cellStyle name="4_DeckblattNeu 2 2 3 2 2 2 2 2" xfId="37105"/>
    <cellStyle name="4_DeckblattNeu 2 2 3 2 2 2 3" xfId="29946"/>
    <cellStyle name="4_DeckblattNeu 2 2 3 2 2 3" xfId="17985"/>
    <cellStyle name="4_DeckblattNeu 2 2 3 2 2 3 2" xfId="25122"/>
    <cellStyle name="4_DeckblattNeu 2 2 3 2 2 3 2 2" xfId="39437"/>
    <cellStyle name="4_DeckblattNeu 2 2 3 2 2 3 3" xfId="32300"/>
    <cellStyle name="4_DeckblattNeu 2 2 3 2 2 4" xfId="19689"/>
    <cellStyle name="4_DeckblattNeu 2 2 3 2 2 4 2" xfId="26826"/>
    <cellStyle name="4_DeckblattNeu 2 2 3 2 2 4 2 2" xfId="41141"/>
    <cellStyle name="4_DeckblattNeu 2 2 3 2 2 4 3" xfId="34004"/>
    <cellStyle name="4_DeckblattNeu 2 2 3 2 2 5" xfId="20904"/>
    <cellStyle name="4_DeckblattNeu 2 2 3 2 2 5 2" xfId="35219"/>
    <cellStyle name="4_DeckblattNeu 2 2 3 2 2 6" xfId="28041"/>
    <cellStyle name="4_DeckblattNeu 2 2 3 2 3" xfId="14867"/>
    <cellStyle name="4_DeckblattNeu 2 2 3 2 3 2" xfId="22026"/>
    <cellStyle name="4_DeckblattNeu 2 2 3 2 3 2 2" xfId="36341"/>
    <cellStyle name="4_DeckblattNeu 2 2 3 2 3 3" xfId="29182"/>
    <cellStyle name="4_DeckblattNeu 2 2 3 2 4" xfId="17221"/>
    <cellStyle name="4_DeckblattNeu 2 2 3 2 4 2" xfId="24358"/>
    <cellStyle name="4_DeckblattNeu 2 2 3 2 4 2 2" xfId="38673"/>
    <cellStyle name="4_DeckblattNeu 2 2 3 2 4 3" xfId="31536"/>
    <cellStyle name="4_DeckblattNeu 2 2 4" xfId="176"/>
    <cellStyle name="4_DeckblattNeu 2 2 4 2" xfId="12499"/>
    <cellStyle name="4_DeckblattNeu 2 2 4 2 2" xfId="13851"/>
    <cellStyle name="4_DeckblattNeu 2 2 4 2 2 2" xfId="16220"/>
    <cellStyle name="4_DeckblattNeu 2 2 4 2 2 2 2" xfId="23379"/>
    <cellStyle name="4_DeckblattNeu 2 2 4 2 2 2 2 2" xfId="37694"/>
    <cellStyle name="4_DeckblattNeu 2 2 4 2 2 2 3" xfId="30535"/>
    <cellStyle name="4_DeckblattNeu 2 2 4 2 2 3" xfId="18574"/>
    <cellStyle name="4_DeckblattNeu 2 2 4 2 2 3 2" xfId="25711"/>
    <cellStyle name="4_DeckblattNeu 2 2 4 2 2 3 2 2" xfId="40026"/>
    <cellStyle name="4_DeckblattNeu 2 2 4 2 2 3 3" xfId="32889"/>
    <cellStyle name="4_DeckblattNeu 2 2 4 2 2 4" xfId="19942"/>
    <cellStyle name="4_DeckblattNeu 2 2 4 2 2 4 2" xfId="27079"/>
    <cellStyle name="4_DeckblattNeu 2 2 4 2 2 4 2 2" xfId="41394"/>
    <cellStyle name="4_DeckblattNeu 2 2 4 2 2 4 3" xfId="34257"/>
    <cellStyle name="4_DeckblattNeu 2 2 4 2 2 5" xfId="21157"/>
    <cellStyle name="4_DeckblattNeu 2 2 4 2 2 5 2" xfId="35472"/>
    <cellStyle name="4_DeckblattNeu 2 2 4 2 2 6" xfId="28294"/>
    <cellStyle name="4_DeckblattNeu 2 2 4 2 3" xfId="14868"/>
    <cellStyle name="4_DeckblattNeu 2 2 4 2 3 2" xfId="22027"/>
    <cellStyle name="4_DeckblattNeu 2 2 4 2 3 2 2" xfId="36342"/>
    <cellStyle name="4_DeckblattNeu 2 2 4 2 3 3" xfId="29183"/>
    <cellStyle name="4_DeckblattNeu 2 2 4 2 4" xfId="17222"/>
    <cellStyle name="4_DeckblattNeu 2 2 4 2 4 2" xfId="24359"/>
    <cellStyle name="4_DeckblattNeu 2 2 4 2 4 2 2" xfId="38674"/>
    <cellStyle name="4_DeckblattNeu 2 2 4 2 4 3" xfId="31537"/>
    <cellStyle name="4_DeckblattNeu 2 2 5" xfId="177"/>
    <cellStyle name="4_DeckblattNeu 2 2 5 2" xfId="12500"/>
    <cellStyle name="4_DeckblattNeu 2 2 5 2 2" xfId="14219"/>
    <cellStyle name="4_DeckblattNeu 2 2 5 2 2 2" xfId="16588"/>
    <cellStyle name="4_DeckblattNeu 2 2 5 2 2 2 2" xfId="23747"/>
    <cellStyle name="4_DeckblattNeu 2 2 5 2 2 2 2 2" xfId="38062"/>
    <cellStyle name="4_DeckblattNeu 2 2 5 2 2 2 3" xfId="30903"/>
    <cellStyle name="4_DeckblattNeu 2 2 5 2 2 3" xfId="18942"/>
    <cellStyle name="4_DeckblattNeu 2 2 5 2 2 3 2" xfId="26079"/>
    <cellStyle name="4_DeckblattNeu 2 2 5 2 2 3 2 2" xfId="40394"/>
    <cellStyle name="4_DeckblattNeu 2 2 5 2 2 3 3" xfId="33257"/>
    <cellStyle name="4_DeckblattNeu 2 2 5 2 2 4" xfId="20275"/>
    <cellStyle name="4_DeckblattNeu 2 2 5 2 2 4 2" xfId="27412"/>
    <cellStyle name="4_DeckblattNeu 2 2 5 2 2 4 2 2" xfId="41727"/>
    <cellStyle name="4_DeckblattNeu 2 2 5 2 2 4 3" xfId="34590"/>
    <cellStyle name="4_DeckblattNeu 2 2 5 2 2 5" xfId="21490"/>
    <cellStyle name="4_DeckblattNeu 2 2 5 2 2 5 2" xfId="35805"/>
    <cellStyle name="4_DeckblattNeu 2 2 5 2 2 6" xfId="28627"/>
    <cellStyle name="4_DeckblattNeu 2 2 5 2 3" xfId="14869"/>
    <cellStyle name="4_DeckblattNeu 2 2 5 2 3 2" xfId="22028"/>
    <cellStyle name="4_DeckblattNeu 2 2 5 2 3 2 2" xfId="36343"/>
    <cellStyle name="4_DeckblattNeu 2 2 5 2 3 3" xfId="29184"/>
    <cellStyle name="4_DeckblattNeu 2 2 5 2 4" xfId="17223"/>
    <cellStyle name="4_DeckblattNeu 2 2 5 2 4 2" xfId="24360"/>
    <cellStyle name="4_DeckblattNeu 2 2 5 2 4 2 2" xfId="38675"/>
    <cellStyle name="4_DeckblattNeu 2 2 5 2 4 3" xfId="31538"/>
    <cellStyle name="4_DeckblattNeu 2 2 6" xfId="12496"/>
    <cellStyle name="4_DeckblattNeu 2 2 6 2" xfId="13486"/>
    <cellStyle name="4_DeckblattNeu 2 2 6 2 2" xfId="15855"/>
    <cellStyle name="4_DeckblattNeu 2 2 6 2 2 2" xfId="23014"/>
    <cellStyle name="4_DeckblattNeu 2 2 6 2 2 2 2" xfId="37329"/>
    <cellStyle name="4_DeckblattNeu 2 2 6 2 2 3" xfId="30170"/>
    <cellStyle name="4_DeckblattNeu 2 2 6 2 3" xfId="18209"/>
    <cellStyle name="4_DeckblattNeu 2 2 6 2 3 2" xfId="25346"/>
    <cellStyle name="4_DeckblattNeu 2 2 6 2 3 2 2" xfId="39661"/>
    <cellStyle name="4_DeckblattNeu 2 2 6 2 3 3" xfId="32524"/>
    <cellStyle name="4_DeckblattNeu 2 2 6 2 4" xfId="19735"/>
    <cellStyle name="4_DeckblattNeu 2 2 6 2 4 2" xfId="26872"/>
    <cellStyle name="4_DeckblattNeu 2 2 6 2 4 2 2" xfId="41187"/>
    <cellStyle name="4_DeckblattNeu 2 2 6 2 4 3" xfId="34050"/>
    <cellStyle name="4_DeckblattNeu 2 2 6 2 5" xfId="20950"/>
    <cellStyle name="4_DeckblattNeu 2 2 6 2 5 2" xfId="35265"/>
    <cellStyle name="4_DeckblattNeu 2 2 6 2 6" xfId="28087"/>
    <cellStyle name="4_DeckblattNeu 2 2 6 3" xfId="14865"/>
    <cellStyle name="4_DeckblattNeu 2 2 6 3 2" xfId="22024"/>
    <cellStyle name="4_DeckblattNeu 2 2 6 3 2 2" xfId="36339"/>
    <cellStyle name="4_DeckblattNeu 2 2 6 3 3" xfId="29180"/>
    <cellStyle name="4_DeckblattNeu 2 2 6 4" xfId="17219"/>
    <cellStyle name="4_DeckblattNeu 2 2 6 4 2" xfId="24356"/>
    <cellStyle name="4_DeckblattNeu 2 2 6 4 2 2" xfId="38671"/>
    <cellStyle name="4_DeckblattNeu 2 2 6 4 3" xfId="31534"/>
    <cellStyle name="4_DeckblattNeu 2 3" xfId="178"/>
    <cellStyle name="4_DeckblattNeu 2 3 2" xfId="12501"/>
    <cellStyle name="4_DeckblattNeu 2 3 2 2" xfId="14512"/>
    <cellStyle name="4_DeckblattNeu 2 3 2 2 2" xfId="16875"/>
    <cellStyle name="4_DeckblattNeu 2 3 2 2 2 2" xfId="24034"/>
    <cellStyle name="4_DeckblattNeu 2 3 2 2 2 2 2" xfId="38349"/>
    <cellStyle name="4_DeckblattNeu 2 3 2 2 2 3" xfId="31190"/>
    <cellStyle name="4_DeckblattNeu 2 3 2 2 3" xfId="19229"/>
    <cellStyle name="4_DeckblattNeu 2 3 2 2 3 2" xfId="26366"/>
    <cellStyle name="4_DeckblattNeu 2 3 2 2 3 2 2" xfId="40681"/>
    <cellStyle name="4_DeckblattNeu 2 3 2 2 3 3" xfId="33544"/>
    <cellStyle name="4_DeckblattNeu 2 3 2 2 4" xfId="20527"/>
    <cellStyle name="4_DeckblattNeu 2 3 2 2 4 2" xfId="27664"/>
    <cellStyle name="4_DeckblattNeu 2 3 2 2 4 2 2" xfId="41979"/>
    <cellStyle name="4_DeckblattNeu 2 3 2 2 4 3" xfId="34842"/>
    <cellStyle name="4_DeckblattNeu 2 3 2 2 5" xfId="21742"/>
    <cellStyle name="4_DeckblattNeu 2 3 2 2 5 2" xfId="36057"/>
    <cellStyle name="4_DeckblattNeu 2 3 2 2 6" xfId="28879"/>
    <cellStyle name="4_DeckblattNeu 2 3 2 3" xfId="14870"/>
    <cellStyle name="4_DeckblattNeu 2 3 2 3 2" xfId="22029"/>
    <cellStyle name="4_DeckblattNeu 2 3 2 3 2 2" xfId="36344"/>
    <cellStyle name="4_DeckblattNeu 2 3 2 3 3" xfId="29185"/>
    <cellStyle name="4_DeckblattNeu 2 3 2 4" xfId="17224"/>
    <cellStyle name="4_DeckblattNeu 2 3 2 4 2" xfId="24361"/>
    <cellStyle name="4_DeckblattNeu 2 3 2 4 2 2" xfId="38676"/>
    <cellStyle name="4_DeckblattNeu 2 3 2 4 3" xfId="31539"/>
    <cellStyle name="4_DeckblattNeu 2 4" xfId="179"/>
    <cellStyle name="4_DeckblattNeu 2 4 2" xfId="12502"/>
    <cellStyle name="4_DeckblattNeu 2 4 2 2" xfId="13576"/>
    <cellStyle name="4_DeckblattNeu 2 4 2 2 2" xfId="15945"/>
    <cellStyle name="4_DeckblattNeu 2 4 2 2 2 2" xfId="23104"/>
    <cellStyle name="4_DeckblattNeu 2 4 2 2 2 2 2" xfId="37419"/>
    <cellStyle name="4_DeckblattNeu 2 4 2 2 2 3" xfId="30260"/>
    <cellStyle name="4_DeckblattNeu 2 4 2 2 3" xfId="18299"/>
    <cellStyle name="4_DeckblattNeu 2 4 2 2 3 2" xfId="25436"/>
    <cellStyle name="4_DeckblattNeu 2 4 2 2 3 2 2" xfId="39751"/>
    <cellStyle name="4_DeckblattNeu 2 4 2 2 3 3" xfId="32614"/>
    <cellStyle name="4_DeckblattNeu 2 4 2 2 4" xfId="19825"/>
    <cellStyle name="4_DeckblattNeu 2 4 2 2 4 2" xfId="26962"/>
    <cellStyle name="4_DeckblattNeu 2 4 2 2 4 2 2" xfId="41277"/>
    <cellStyle name="4_DeckblattNeu 2 4 2 2 4 3" xfId="34140"/>
    <cellStyle name="4_DeckblattNeu 2 4 2 2 5" xfId="21040"/>
    <cellStyle name="4_DeckblattNeu 2 4 2 2 5 2" xfId="35355"/>
    <cellStyle name="4_DeckblattNeu 2 4 2 2 6" xfId="28177"/>
    <cellStyle name="4_DeckblattNeu 2 4 2 3" xfId="14871"/>
    <cellStyle name="4_DeckblattNeu 2 4 2 3 2" xfId="22030"/>
    <cellStyle name="4_DeckblattNeu 2 4 2 3 2 2" xfId="36345"/>
    <cellStyle name="4_DeckblattNeu 2 4 2 3 3" xfId="29186"/>
    <cellStyle name="4_DeckblattNeu 2 4 2 4" xfId="17225"/>
    <cellStyle name="4_DeckblattNeu 2 4 2 4 2" xfId="24362"/>
    <cellStyle name="4_DeckblattNeu 2 4 2 4 2 2" xfId="38677"/>
    <cellStyle name="4_DeckblattNeu 2 4 2 4 3" xfId="31540"/>
    <cellStyle name="4_DeckblattNeu 2 5" xfId="180"/>
    <cellStyle name="4_DeckblattNeu 2 5 2" xfId="12503"/>
    <cellStyle name="4_DeckblattNeu 2 5 2 2" xfId="14370"/>
    <cellStyle name="4_DeckblattNeu 2 5 2 2 2" xfId="16739"/>
    <cellStyle name="4_DeckblattNeu 2 5 2 2 2 2" xfId="23898"/>
    <cellStyle name="4_DeckblattNeu 2 5 2 2 2 2 2" xfId="38213"/>
    <cellStyle name="4_DeckblattNeu 2 5 2 2 2 3" xfId="31054"/>
    <cellStyle name="4_DeckblattNeu 2 5 2 2 3" xfId="19093"/>
    <cellStyle name="4_DeckblattNeu 2 5 2 2 3 2" xfId="26230"/>
    <cellStyle name="4_DeckblattNeu 2 5 2 2 3 2 2" xfId="40545"/>
    <cellStyle name="4_DeckblattNeu 2 5 2 2 3 3" xfId="33408"/>
    <cellStyle name="4_DeckblattNeu 2 5 2 2 4" xfId="20391"/>
    <cellStyle name="4_DeckblattNeu 2 5 2 2 4 2" xfId="27528"/>
    <cellStyle name="4_DeckblattNeu 2 5 2 2 4 2 2" xfId="41843"/>
    <cellStyle name="4_DeckblattNeu 2 5 2 2 4 3" xfId="34706"/>
    <cellStyle name="4_DeckblattNeu 2 5 2 2 5" xfId="21606"/>
    <cellStyle name="4_DeckblattNeu 2 5 2 2 5 2" xfId="35921"/>
    <cellStyle name="4_DeckblattNeu 2 5 2 2 6" xfId="28743"/>
    <cellStyle name="4_DeckblattNeu 2 5 2 3" xfId="14872"/>
    <cellStyle name="4_DeckblattNeu 2 5 2 3 2" xfId="22031"/>
    <cellStyle name="4_DeckblattNeu 2 5 2 3 2 2" xfId="36346"/>
    <cellStyle name="4_DeckblattNeu 2 5 2 3 3" xfId="29187"/>
    <cellStyle name="4_DeckblattNeu 2 5 2 4" xfId="17226"/>
    <cellStyle name="4_DeckblattNeu 2 5 2 4 2" xfId="24363"/>
    <cellStyle name="4_DeckblattNeu 2 5 2 4 2 2" xfId="38678"/>
    <cellStyle name="4_DeckblattNeu 2 5 2 4 3" xfId="31541"/>
    <cellStyle name="4_DeckblattNeu 2 6" xfId="181"/>
    <cellStyle name="4_DeckblattNeu 2 6 2" xfId="12504"/>
    <cellStyle name="4_DeckblattNeu 2 6 2 2" xfId="14446"/>
    <cellStyle name="4_DeckblattNeu 2 6 2 2 2" xfId="16809"/>
    <cellStyle name="4_DeckblattNeu 2 6 2 2 2 2" xfId="23968"/>
    <cellStyle name="4_DeckblattNeu 2 6 2 2 2 2 2" xfId="38283"/>
    <cellStyle name="4_DeckblattNeu 2 6 2 2 2 3" xfId="31124"/>
    <cellStyle name="4_DeckblattNeu 2 6 2 2 3" xfId="19163"/>
    <cellStyle name="4_DeckblattNeu 2 6 2 2 3 2" xfId="26300"/>
    <cellStyle name="4_DeckblattNeu 2 6 2 2 3 2 2" xfId="40615"/>
    <cellStyle name="4_DeckblattNeu 2 6 2 2 3 3" xfId="33478"/>
    <cellStyle name="4_DeckblattNeu 2 6 2 2 4" xfId="20461"/>
    <cellStyle name="4_DeckblattNeu 2 6 2 2 4 2" xfId="27598"/>
    <cellStyle name="4_DeckblattNeu 2 6 2 2 4 2 2" xfId="41913"/>
    <cellStyle name="4_DeckblattNeu 2 6 2 2 4 3" xfId="34776"/>
    <cellStyle name="4_DeckblattNeu 2 6 2 2 5" xfId="21676"/>
    <cellStyle name="4_DeckblattNeu 2 6 2 2 5 2" xfId="35991"/>
    <cellStyle name="4_DeckblattNeu 2 6 2 2 6" xfId="28813"/>
    <cellStyle name="4_DeckblattNeu 2 6 2 3" xfId="14873"/>
    <cellStyle name="4_DeckblattNeu 2 6 2 3 2" xfId="22032"/>
    <cellStyle name="4_DeckblattNeu 2 6 2 3 2 2" xfId="36347"/>
    <cellStyle name="4_DeckblattNeu 2 6 2 3 3" xfId="29188"/>
    <cellStyle name="4_DeckblattNeu 2 6 2 4" xfId="17227"/>
    <cellStyle name="4_DeckblattNeu 2 6 2 4 2" xfId="24364"/>
    <cellStyle name="4_DeckblattNeu 2 6 2 4 2 2" xfId="38679"/>
    <cellStyle name="4_DeckblattNeu 2 6 2 4 3" xfId="31542"/>
    <cellStyle name="4_DeckblattNeu 2 7" xfId="12495"/>
    <cellStyle name="4_DeckblattNeu 2 7 2" xfId="14091"/>
    <cellStyle name="4_DeckblattNeu 2 7 2 2" xfId="16460"/>
    <cellStyle name="4_DeckblattNeu 2 7 2 2 2" xfId="23619"/>
    <cellStyle name="4_DeckblattNeu 2 7 2 2 2 2" xfId="37934"/>
    <cellStyle name="4_DeckblattNeu 2 7 2 2 3" xfId="30775"/>
    <cellStyle name="4_DeckblattNeu 2 7 2 3" xfId="18814"/>
    <cellStyle name="4_DeckblattNeu 2 7 2 3 2" xfId="25951"/>
    <cellStyle name="4_DeckblattNeu 2 7 2 3 2 2" xfId="40266"/>
    <cellStyle name="4_DeckblattNeu 2 7 2 3 3" xfId="33129"/>
    <cellStyle name="4_DeckblattNeu 2 7 2 4" xfId="20147"/>
    <cellStyle name="4_DeckblattNeu 2 7 2 4 2" xfId="27284"/>
    <cellStyle name="4_DeckblattNeu 2 7 2 4 2 2" xfId="41599"/>
    <cellStyle name="4_DeckblattNeu 2 7 2 4 3" xfId="34462"/>
    <cellStyle name="4_DeckblattNeu 2 7 2 5" xfId="21362"/>
    <cellStyle name="4_DeckblattNeu 2 7 2 5 2" xfId="35677"/>
    <cellStyle name="4_DeckblattNeu 2 7 2 6" xfId="28499"/>
    <cellStyle name="4_DeckblattNeu 2 7 3" xfId="14864"/>
    <cellStyle name="4_DeckblattNeu 2 7 3 2" xfId="22023"/>
    <cellStyle name="4_DeckblattNeu 2 7 3 2 2" xfId="36338"/>
    <cellStyle name="4_DeckblattNeu 2 7 3 3" xfId="29179"/>
    <cellStyle name="4_DeckblattNeu 2 7 4" xfId="17218"/>
    <cellStyle name="4_DeckblattNeu 2 7 4 2" xfId="24355"/>
    <cellStyle name="4_DeckblattNeu 2 7 4 2 2" xfId="38670"/>
    <cellStyle name="4_DeckblattNeu 2 7 4 3" xfId="31533"/>
    <cellStyle name="4_DeckblattNeu 3" xfId="182"/>
    <cellStyle name="4_DeckblattNeu 3 2" xfId="183"/>
    <cellStyle name="4_DeckblattNeu 3 2 2" xfId="12506"/>
    <cellStyle name="4_DeckblattNeu 3 2 2 2" xfId="13194"/>
    <cellStyle name="4_DeckblattNeu 3 2 2 2 2" xfId="15563"/>
    <cellStyle name="4_DeckblattNeu 3 2 2 2 2 2" xfId="22722"/>
    <cellStyle name="4_DeckblattNeu 3 2 2 2 2 2 2" xfId="37037"/>
    <cellStyle name="4_DeckblattNeu 3 2 2 2 2 3" xfId="29878"/>
    <cellStyle name="4_DeckblattNeu 3 2 2 2 3" xfId="17917"/>
    <cellStyle name="4_DeckblattNeu 3 2 2 2 3 2" xfId="25054"/>
    <cellStyle name="4_DeckblattNeu 3 2 2 2 3 2 2" xfId="39369"/>
    <cellStyle name="4_DeckblattNeu 3 2 2 2 3 3" xfId="32232"/>
    <cellStyle name="4_DeckblattNeu 3 2 2 2 4" xfId="19621"/>
    <cellStyle name="4_DeckblattNeu 3 2 2 2 4 2" xfId="26758"/>
    <cellStyle name="4_DeckblattNeu 3 2 2 2 4 2 2" xfId="41073"/>
    <cellStyle name="4_DeckblattNeu 3 2 2 2 4 3" xfId="33936"/>
    <cellStyle name="4_DeckblattNeu 3 2 2 2 5" xfId="20836"/>
    <cellStyle name="4_DeckblattNeu 3 2 2 2 5 2" xfId="35151"/>
    <cellStyle name="4_DeckblattNeu 3 2 2 2 6" xfId="27973"/>
    <cellStyle name="4_DeckblattNeu 3 2 2 3" xfId="14875"/>
    <cellStyle name="4_DeckblattNeu 3 2 2 3 2" xfId="22034"/>
    <cellStyle name="4_DeckblattNeu 3 2 2 3 2 2" xfId="36349"/>
    <cellStyle name="4_DeckblattNeu 3 2 2 3 3" xfId="29190"/>
    <cellStyle name="4_DeckblattNeu 3 2 2 4" xfId="17229"/>
    <cellStyle name="4_DeckblattNeu 3 2 2 4 2" xfId="24366"/>
    <cellStyle name="4_DeckblattNeu 3 2 2 4 2 2" xfId="38681"/>
    <cellStyle name="4_DeckblattNeu 3 2 2 4 3" xfId="31544"/>
    <cellStyle name="4_DeckblattNeu 3 3" xfId="184"/>
    <cellStyle name="4_DeckblattNeu 3 3 2" xfId="12507"/>
    <cellStyle name="4_DeckblattNeu 3 3 2 2" xfId="13919"/>
    <cellStyle name="4_DeckblattNeu 3 3 2 2 2" xfId="16288"/>
    <cellStyle name="4_DeckblattNeu 3 3 2 2 2 2" xfId="23447"/>
    <cellStyle name="4_DeckblattNeu 3 3 2 2 2 2 2" xfId="37762"/>
    <cellStyle name="4_DeckblattNeu 3 3 2 2 2 3" xfId="30603"/>
    <cellStyle name="4_DeckblattNeu 3 3 2 2 3" xfId="18642"/>
    <cellStyle name="4_DeckblattNeu 3 3 2 2 3 2" xfId="25779"/>
    <cellStyle name="4_DeckblattNeu 3 3 2 2 3 2 2" xfId="40094"/>
    <cellStyle name="4_DeckblattNeu 3 3 2 2 3 3" xfId="32957"/>
    <cellStyle name="4_DeckblattNeu 3 3 2 2 4" xfId="19979"/>
    <cellStyle name="4_DeckblattNeu 3 3 2 2 4 2" xfId="27116"/>
    <cellStyle name="4_DeckblattNeu 3 3 2 2 4 2 2" xfId="41431"/>
    <cellStyle name="4_DeckblattNeu 3 3 2 2 4 3" xfId="34294"/>
    <cellStyle name="4_DeckblattNeu 3 3 2 2 5" xfId="21194"/>
    <cellStyle name="4_DeckblattNeu 3 3 2 2 5 2" xfId="35509"/>
    <cellStyle name="4_DeckblattNeu 3 3 2 2 6" xfId="28331"/>
    <cellStyle name="4_DeckblattNeu 3 3 2 3" xfId="14876"/>
    <cellStyle name="4_DeckblattNeu 3 3 2 3 2" xfId="22035"/>
    <cellStyle name="4_DeckblattNeu 3 3 2 3 2 2" xfId="36350"/>
    <cellStyle name="4_DeckblattNeu 3 3 2 3 3" xfId="29191"/>
    <cellStyle name="4_DeckblattNeu 3 3 2 4" xfId="17230"/>
    <cellStyle name="4_DeckblattNeu 3 3 2 4 2" xfId="24367"/>
    <cellStyle name="4_DeckblattNeu 3 3 2 4 2 2" xfId="38682"/>
    <cellStyle name="4_DeckblattNeu 3 3 2 4 3" xfId="31545"/>
    <cellStyle name="4_DeckblattNeu 3 4" xfId="185"/>
    <cellStyle name="4_DeckblattNeu 3 4 2" xfId="12508"/>
    <cellStyle name="4_DeckblattNeu 3 4 2 2" xfId="14220"/>
    <cellStyle name="4_DeckblattNeu 3 4 2 2 2" xfId="16589"/>
    <cellStyle name="4_DeckblattNeu 3 4 2 2 2 2" xfId="23748"/>
    <cellStyle name="4_DeckblattNeu 3 4 2 2 2 2 2" xfId="38063"/>
    <cellStyle name="4_DeckblattNeu 3 4 2 2 2 3" xfId="30904"/>
    <cellStyle name="4_DeckblattNeu 3 4 2 2 3" xfId="18943"/>
    <cellStyle name="4_DeckblattNeu 3 4 2 2 3 2" xfId="26080"/>
    <cellStyle name="4_DeckblattNeu 3 4 2 2 3 2 2" xfId="40395"/>
    <cellStyle name="4_DeckblattNeu 3 4 2 2 3 3" xfId="33258"/>
    <cellStyle name="4_DeckblattNeu 3 4 2 2 4" xfId="20276"/>
    <cellStyle name="4_DeckblattNeu 3 4 2 2 4 2" xfId="27413"/>
    <cellStyle name="4_DeckblattNeu 3 4 2 2 4 2 2" xfId="41728"/>
    <cellStyle name="4_DeckblattNeu 3 4 2 2 4 3" xfId="34591"/>
    <cellStyle name="4_DeckblattNeu 3 4 2 2 5" xfId="21491"/>
    <cellStyle name="4_DeckblattNeu 3 4 2 2 5 2" xfId="35806"/>
    <cellStyle name="4_DeckblattNeu 3 4 2 2 6" xfId="28628"/>
    <cellStyle name="4_DeckblattNeu 3 4 2 3" xfId="14877"/>
    <cellStyle name="4_DeckblattNeu 3 4 2 3 2" xfId="22036"/>
    <cellStyle name="4_DeckblattNeu 3 4 2 3 2 2" xfId="36351"/>
    <cellStyle name="4_DeckblattNeu 3 4 2 3 3" xfId="29192"/>
    <cellStyle name="4_DeckblattNeu 3 4 2 4" xfId="17231"/>
    <cellStyle name="4_DeckblattNeu 3 4 2 4 2" xfId="24368"/>
    <cellStyle name="4_DeckblattNeu 3 4 2 4 2 2" xfId="38683"/>
    <cellStyle name="4_DeckblattNeu 3 4 2 4 3" xfId="31546"/>
    <cellStyle name="4_DeckblattNeu 3 5" xfId="186"/>
    <cellStyle name="4_DeckblattNeu 3 5 2" xfId="12509"/>
    <cellStyle name="4_DeckblattNeu 3 5 2 2" xfId="14511"/>
    <cellStyle name="4_DeckblattNeu 3 5 2 2 2" xfId="16874"/>
    <cellStyle name="4_DeckblattNeu 3 5 2 2 2 2" xfId="24033"/>
    <cellStyle name="4_DeckblattNeu 3 5 2 2 2 2 2" xfId="38348"/>
    <cellStyle name="4_DeckblattNeu 3 5 2 2 2 3" xfId="31189"/>
    <cellStyle name="4_DeckblattNeu 3 5 2 2 3" xfId="19228"/>
    <cellStyle name="4_DeckblattNeu 3 5 2 2 3 2" xfId="26365"/>
    <cellStyle name="4_DeckblattNeu 3 5 2 2 3 2 2" xfId="40680"/>
    <cellStyle name="4_DeckblattNeu 3 5 2 2 3 3" xfId="33543"/>
    <cellStyle name="4_DeckblattNeu 3 5 2 2 4" xfId="20526"/>
    <cellStyle name="4_DeckblattNeu 3 5 2 2 4 2" xfId="27663"/>
    <cellStyle name="4_DeckblattNeu 3 5 2 2 4 2 2" xfId="41978"/>
    <cellStyle name="4_DeckblattNeu 3 5 2 2 4 3" xfId="34841"/>
    <cellStyle name="4_DeckblattNeu 3 5 2 2 5" xfId="21741"/>
    <cellStyle name="4_DeckblattNeu 3 5 2 2 5 2" xfId="36056"/>
    <cellStyle name="4_DeckblattNeu 3 5 2 2 6" xfId="28878"/>
    <cellStyle name="4_DeckblattNeu 3 5 2 3" xfId="14878"/>
    <cellStyle name="4_DeckblattNeu 3 5 2 3 2" xfId="22037"/>
    <cellStyle name="4_DeckblattNeu 3 5 2 3 2 2" xfId="36352"/>
    <cellStyle name="4_DeckblattNeu 3 5 2 3 3" xfId="29193"/>
    <cellStyle name="4_DeckblattNeu 3 5 2 4" xfId="17232"/>
    <cellStyle name="4_DeckblattNeu 3 5 2 4 2" xfId="24369"/>
    <cellStyle name="4_DeckblattNeu 3 5 2 4 2 2" xfId="38684"/>
    <cellStyle name="4_DeckblattNeu 3 5 2 4 3" xfId="31547"/>
    <cellStyle name="4_DeckblattNeu 3 6" xfId="12505"/>
    <cellStyle name="4_DeckblattNeu 3 6 2" xfId="13487"/>
    <cellStyle name="4_DeckblattNeu 3 6 2 2" xfId="15856"/>
    <cellStyle name="4_DeckblattNeu 3 6 2 2 2" xfId="23015"/>
    <cellStyle name="4_DeckblattNeu 3 6 2 2 2 2" xfId="37330"/>
    <cellStyle name="4_DeckblattNeu 3 6 2 2 3" xfId="30171"/>
    <cellStyle name="4_DeckblattNeu 3 6 2 3" xfId="18210"/>
    <cellStyle name="4_DeckblattNeu 3 6 2 3 2" xfId="25347"/>
    <cellStyle name="4_DeckblattNeu 3 6 2 3 2 2" xfId="39662"/>
    <cellStyle name="4_DeckblattNeu 3 6 2 3 3" xfId="32525"/>
    <cellStyle name="4_DeckblattNeu 3 6 2 4" xfId="19736"/>
    <cellStyle name="4_DeckblattNeu 3 6 2 4 2" xfId="26873"/>
    <cellStyle name="4_DeckblattNeu 3 6 2 4 2 2" xfId="41188"/>
    <cellStyle name="4_DeckblattNeu 3 6 2 4 3" xfId="34051"/>
    <cellStyle name="4_DeckblattNeu 3 6 2 5" xfId="20951"/>
    <cellStyle name="4_DeckblattNeu 3 6 2 5 2" xfId="35266"/>
    <cellStyle name="4_DeckblattNeu 3 6 2 6" xfId="28088"/>
    <cellStyle name="4_DeckblattNeu 3 6 3" xfId="14874"/>
    <cellStyle name="4_DeckblattNeu 3 6 3 2" xfId="22033"/>
    <cellStyle name="4_DeckblattNeu 3 6 3 2 2" xfId="36348"/>
    <cellStyle name="4_DeckblattNeu 3 6 3 3" xfId="29189"/>
    <cellStyle name="4_DeckblattNeu 3 6 4" xfId="17228"/>
    <cellStyle name="4_DeckblattNeu 3 6 4 2" xfId="24365"/>
    <cellStyle name="4_DeckblattNeu 3 6 4 2 2" xfId="38680"/>
    <cellStyle name="4_DeckblattNeu 3 6 4 3" xfId="31543"/>
    <cellStyle name="4_DeckblattNeu 4" xfId="187"/>
    <cellStyle name="4_DeckblattNeu 4 2" xfId="188"/>
    <cellStyle name="4_DeckblattNeu 4 2 2" xfId="12511"/>
    <cellStyle name="4_DeckblattNeu 4 2 2 2" xfId="13920"/>
    <cellStyle name="4_DeckblattNeu 4 2 2 2 2" xfId="16289"/>
    <cellStyle name="4_DeckblattNeu 4 2 2 2 2 2" xfId="23448"/>
    <cellStyle name="4_DeckblattNeu 4 2 2 2 2 2 2" xfId="37763"/>
    <cellStyle name="4_DeckblattNeu 4 2 2 2 2 3" xfId="30604"/>
    <cellStyle name="4_DeckblattNeu 4 2 2 2 3" xfId="18643"/>
    <cellStyle name="4_DeckblattNeu 4 2 2 2 3 2" xfId="25780"/>
    <cellStyle name="4_DeckblattNeu 4 2 2 2 3 2 2" xfId="40095"/>
    <cellStyle name="4_DeckblattNeu 4 2 2 2 3 3" xfId="32958"/>
    <cellStyle name="4_DeckblattNeu 4 2 2 2 4" xfId="19980"/>
    <cellStyle name="4_DeckblattNeu 4 2 2 2 4 2" xfId="27117"/>
    <cellStyle name="4_DeckblattNeu 4 2 2 2 4 2 2" xfId="41432"/>
    <cellStyle name="4_DeckblattNeu 4 2 2 2 4 3" xfId="34295"/>
    <cellStyle name="4_DeckblattNeu 4 2 2 2 5" xfId="21195"/>
    <cellStyle name="4_DeckblattNeu 4 2 2 2 5 2" xfId="35510"/>
    <cellStyle name="4_DeckblattNeu 4 2 2 2 6" xfId="28332"/>
    <cellStyle name="4_DeckblattNeu 4 2 2 3" xfId="14880"/>
    <cellStyle name="4_DeckblattNeu 4 2 2 3 2" xfId="22039"/>
    <cellStyle name="4_DeckblattNeu 4 2 2 3 2 2" xfId="36354"/>
    <cellStyle name="4_DeckblattNeu 4 2 2 3 3" xfId="29195"/>
    <cellStyle name="4_DeckblattNeu 4 2 2 4" xfId="17234"/>
    <cellStyle name="4_DeckblattNeu 4 2 2 4 2" xfId="24371"/>
    <cellStyle name="4_DeckblattNeu 4 2 2 4 2 2" xfId="38686"/>
    <cellStyle name="4_DeckblattNeu 4 2 2 4 3" xfId="31549"/>
    <cellStyle name="4_DeckblattNeu 4 3" xfId="189"/>
    <cellStyle name="4_DeckblattNeu 4 3 2" xfId="12512"/>
    <cellStyle name="4_DeckblattNeu 4 3 2 2" xfId="13205"/>
    <cellStyle name="4_DeckblattNeu 4 3 2 2 2" xfId="15574"/>
    <cellStyle name="4_DeckblattNeu 4 3 2 2 2 2" xfId="22733"/>
    <cellStyle name="4_DeckblattNeu 4 3 2 2 2 2 2" xfId="37048"/>
    <cellStyle name="4_DeckblattNeu 4 3 2 2 2 3" xfId="29889"/>
    <cellStyle name="4_DeckblattNeu 4 3 2 2 3" xfId="17928"/>
    <cellStyle name="4_DeckblattNeu 4 3 2 2 3 2" xfId="25065"/>
    <cellStyle name="4_DeckblattNeu 4 3 2 2 3 2 2" xfId="39380"/>
    <cellStyle name="4_DeckblattNeu 4 3 2 2 3 3" xfId="32243"/>
    <cellStyle name="4_DeckblattNeu 4 3 2 2 4" xfId="19632"/>
    <cellStyle name="4_DeckblattNeu 4 3 2 2 4 2" xfId="26769"/>
    <cellStyle name="4_DeckblattNeu 4 3 2 2 4 2 2" xfId="41084"/>
    <cellStyle name="4_DeckblattNeu 4 3 2 2 4 3" xfId="33947"/>
    <cellStyle name="4_DeckblattNeu 4 3 2 2 5" xfId="20847"/>
    <cellStyle name="4_DeckblattNeu 4 3 2 2 5 2" xfId="35162"/>
    <cellStyle name="4_DeckblattNeu 4 3 2 2 6" xfId="27984"/>
    <cellStyle name="4_DeckblattNeu 4 3 2 3" xfId="14881"/>
    <cellStyle name="4_DeckblattNeu 4 3 2 3 2" xfId="22040"/>
    <cellStyle name="4_DeckblattNeu 4 3 2 3 2 2" xfId="36355"/>
    <cellStyle name="4_DeckblattNeu 4 3 2 3 3" xfId="29196"/>
    <cellStyle name="4_DeckblattNeu 4 3 2 4" xfId="17235"/>
    <cellStyle name="4_DeckblattNeu 4 3 2 4 2" xfId="24372"/>
    <cellStyle name="4_DeckblattNeu 4 3 2 4 2 2" xfId="38687"/>
    <cellStyle name="4_DeckblattNeu 4 3 2 4 3" xfId="31550"/>
    <cellStyle name="4_DeckblattNeu 4 4" xfId="190"/>
    <cellStyle name="4_DeckblattNeu 4 4 2" xfId="12513"/>
    <cellStyle name="4_DeckblattNeu 4 4 2 2" xfId="14367"/>
    <cellStyle name="4_DeckblattNeu 4 4 2 2 2" xfId="16736"/>
    <cellStyle name="4_DeckblattNeu 4 4 2 2 2 2" xfId="23895"/>
    <cellStyle name="4_DeckblattNeu 4 4 2 2 2 2 2" xfId="38210"/>
    <cellStyle name="4_DeckblattNeu 4 4 2 2 2 3" xfId="31051"/>
    <cellStyle name="4_DeckblattNeu 4 4 2 2 3" xfId="19090"/>
    <cellStyle name="4_DeckblattNeu 4 4 2 2 3 2" xfId="26227"/>
    <cellStyle name="4_DeckblattNeu 4 4 2 2 3 2 2" xfId="40542"/>
    <cellStyle name="4_DeckblattNeu 4 4 2 2 3 3" xfId="33405"/>
    <cellStyle name="4_DeckblattNeu 4 4 2 2 4" xfId="20388"/>
    <cellStyle name="4_DeckblattNeu 4 4 2 2 4 2" xfId="27525"/>
    <cellStyle name="4_DeckblattNeu 4 4 2 2 4 2 2" xfId="41840"/>
    <cellStyle name="4_DeckblattNeu 4 4 2 2 4 3" xfId="34703"/>
    <cellStyle name="4_DeckblattNeu 4 4 2 2 5" xfId="21603"/>
    <cellStyle name="4_DeckblattNeu 4 4 2 2 5 2" xfId="35918"/>
    <cellStyle name="4_DeckblattNeu 4 4 2 2 6" xfId="28740"/>
    <cellStyle name="4_DeckblattNeu 4 4 2 3" xfId="14882"/>
    <cellStyle name="4_DeckblattNeu 4 4 2 3 2" xfId="22041"/>
    <cellStyle name="4_DeckblattNeu 4 4 2 3 2 2" xfId="36356"/>
    <cellStyle name="4_DeckblattNeu 4 4 2 3 3" xfId="29197"/>
    <cellStyle name="4_DeckblattNeu 4 4 2 4" xfId="17236"/>
    <cellStyle name="4_DeckblattNeu 4 4 2 4 2" xfId="24373"/>
    <cellStyle name="4_DeckblattNeu 4 4 2 4 2 2" xfId="38688"/>
    <cellStyle name="4_DeckblattNeu 4 4 2 4 3" xfId="31551"/>
    <cellStyle name="4_DeckblattNeu 4 5" xfId="191"/>
    <cellStyle name="4_DeckblattNeu 4 5 2" xfId="12514"/>
    <cellStyle name="4_DeckblattNeu 4 5 2 2" xfId="13356"/>
    <cellStyle name="4_DeckblattNeu 4 5 2 2 2" xfId="15725"/>
    <cellStyle name="4_DeckblattNeu 4 5 2 2 2 2" xfId="22884"/>
    <cellStyle name="4_DeckblattNeu 4 5 2 2 2 2 2" xfId="37199"/>
    <cellStyle name="4_DeckblattNeu 4 5 2 2 2 3" xfId="30040"/>
    <cellStyle name="4_DeckblattNeu 4 5 2 2 3" xfId="18079"/>
    <cellStyle name="4_DeckblattNeu 4 5 2 2 3 2" xfId="25216"/>
    <cellStyle name="4_DeckblattNeu 4 5 2 2 3 2 2" xfId="39531"/>
    <cellStyle name="4_DeckblattNeu 4 5 2 2 3 3" xfId="32394"/>
    <cellStyle name="4_DeckblattNeu 4 5 2 2 4" xfId="19704"/>
    <cellStyle name="4_DeckblattNeu 4 5 2 2 4 2" xfId="26841"/>
    <cellStyle name="4_DeckblattNeu 4 5 2 2 4 2 2" xfId="41156"/>
    <cellStyle name="4_DeckblattNeu 4 5 2 2 4 3" xfId="34019"/>
    <cellStyle name="4_DeckblattNeu 4 5 2 2 5" xfId="20919"/>
    <cellStyle name="4_DeckblattNeu 4 5 2 2 5 2" xfId="35234"/>
    <cellStyle name="4_DeckblattNeu 4 5 2 2 6" xfId="28056"/>
    <cellStyle name="4_DeckblattNeu 4 5 2 3" xfId="14883"/>
    <cellStyle name="4_DeckblattNeu 4 5 2 3 2" xfId="22042"/>
    <cellStyle name="4_DeckblattNeu 4 5 2 3 2 2" xfId="36357"/>
    <cellStyle name="4_DeckblattNeu 4 5 2 3 3" xfId="29198"/>
    <cellStyle name="4_DeckblattNeu 4 5 2 4" xfId="17237"/>
    <cellStyle name="4_DeckblattNeu 4 5 2 4 2" xfId="24374"/>
    <cellStyle name="4_DeckblattNeu 4 5 2 4 2 2" xfId="38689"/>
    <cellStyle name="4_DeckblattNeu 4 5 2 4 3" xfId="31552"/>
    <cellStyle name="4_DeckblattNeu 4 6" xfId="12510"/>
    <cellStyle name="4_DeckblattNeu 4 6 2" xfId="13595"/>
    <cellStyle name="4_DeckblattNeu 4 6 2 2" xfId="15964"/>
    <cellStyle name="4_DeckblattNeu 4 6 2 2 2" xfId="23123"/>
    <cellStyle name="4_DeckblattNeu 4 6 2 2 2 2" xfId="37438"/>
    <cellStyle name="4_DeckblattNeu 4 6 2 2 3" xfId="30279"/>
    <cellStyle name="4_DeckblattNeu 4 6 2 3" xfId="18318"/>
    <cellStyle name="4_DeckblattNeu 4 6 2 3 2" xfId="25455"/>
    <cellStyle name="4_DeckblattNeu 4 6 2 3 2 2" xfId="39770"/>
    <cellStyle name="4_DeckblattNeu 4 6 2 3 3" xfId="32633"/>
    <cellStyle name="4_DeckblattNeu 4 6 2 4" xfId="19843"/>
    <cellStyle name="4_DeckblattNeu 4 6 2 4 2" xfId="26980"/>
    <cellStyle name="4_DeckblattNeu 4 6 2 4 2 2" xfId="41295"/>
    <cellStyle name="4_DeckblattNeu 4 6 2 4 3" xfId="34158"/>
    <cellStyle name="4_DeckblattNeu 4 6 2 5" xfId="21058"/>
    <cellStyle name="4_DeckblattNeu 4 6 2 5 2" xfId="35373"/>
    <cellStyle name="4_DeckblattNeu 4 6 2 6" xfId="28195"/>
    <cellStyle name="4_DeckblattNeu 4 6 3" xfId="14879"/>
    <cellStyle name="4_DeckblattNeu 4 6 3 2" xfId="22038"/>
    <cellStyle name="4_DeckblattNeu 4 6 3 2 2" xfId="36353"/>
    <cellStyle name="4_DeckblattNeu 4 6 3 3" xfId="29194"/>
    <cellStyle name="4_DeckblattNeu 4 6 4" xfId="17233"/>
    <cellStyle name="4_DeckblattNeu 4 6 4 2" xfId="24370"/>
    <cellStyle name="4_DeckblattNeu 4 6 4 2 2" xfId="38685"/>
    <cellStyle name="4_DeckblattNeu 4 6 4 3" xfId="31548"/>
    <cellStyle name="4_DeckblattNeu 5" xfId="192"/>
    <cellStyle name="4_DeckblattNeu 5 2" xfId="12515"/>
    <cellStyle name="4_DeckblattNeu 5 2 2" xfId="13488"/>
    <cellStyle name="4_DeckblattNeu 5 2 2 2" xfId="15857"/>
    <cellStyle name="4_DeckblattNeu 5 2 2 2 2" xfId="23016"/>
    <cellStyle name="4_DeckblattNeu 5 2 2 2 2 2" xfId="37331"/>
    <cellStyle name="4_DeckblattNeu 5 2 2 2 3" xfId="30172"/>
    <cellStyle name="4_DeckblattNeu 5 2 2 3" xfId="18211"/>
    <cellStyle name="4_DeckblattNeu 5 2 2 3 2" xfId="25348"/>
    <cellStyle name="4_DeckblattNeu 5 2 2 3 2 2" xfId="39663"/>
    <cellStyle name="4_DeckblattNeu 5 2 2 3 3" xfId="32526"/>
    <cellStyle name="4_DeckblattNeu 5 2 2 4" xfId="19737"/>
    <cellStyle name="4_DeckblattNeu 5 2 2 4 2" xfId="26874"/>
    <cellStyle name="4_DeckblattNeu 5 2 2 4 2 2" xfId="41189"/>
    <cellStyle name="4_DeckblattNeu 5 2 2 4 3" xfId="34052"/>
    <cellStyle name="4_DeckblattNeu 5 2 2 5" xfId="20952"/>
    <cellStyle name="4_DeckblattNeu 5 2 2 5 2" xfId="35267"/>
    <cellStyle name="4_DeckblattNeu 5 2 2 6" xfId="28089"/>
    <cellStyle name="4_DeckblattNeu 5 2 3" xfId="14884"/>
    <cellStyle name="4_DeckblattNeu 5 2 3 2" xfId="22043"/>
    <cellStyle name="4_DeckblattNeu 5 2 3 2 2" xfId="36358"/>
    <cellStyle name="4_DeckblattNeu 5 2 3 3" xfId="29199"/>
    <cellStyle name="4_DeckblattNeu 5 2 4" xfId="17238"/>
    <cellStyle name="4_DeckblattNeu 5 2 4 2" xfId="24375"/>
    <cellStyle name="4_DeckblattNeu 5 2 4 2 2" xfId="38690"/>
    <cellStyle name="4_DeckblattNeu 5 2 4 3" xfId="31553"/>
    <cellStyle name="4_DeckblattNeu 6" xfId="193"/>
    <cellStyle name="4_DeckblattNeu 6 2" xfId="12516"/>
    <cellStyle name="4_DeckblattNeu 6 2 2" xfId="13255"/>
    <cellStyle name="4_DeckblattNeu 6 2 2 2" xfId="15624"/>
    <cellStyle name="4_DeckblattNeu 6 2 2 2 2" xfId="22783"/>
    <cellStyle name="4_DeckblattNeu 6 2 2 2 2 2" xfId="37098"/>
    <cellStyle name="4_DeckblattNeu 6 2 2 2 3" xfId="29939"/>
    <cellStyle name="4_DeckblattNeu 6 2 2 3" xfId="17978"/>
    <cellStyle name="4_DeckblattNeu 6 2 2 3 2" xfId="25115"/>
    <cellStyle name="4_DeckblattNeu 6 2 2 3 2 2" xfId="39430"/>
    <cellStyle name="4_DeckblattNeu 6 2 2 3 3" xfId="32293"/>
    <cellStyle name="4_DeckblattNeu 6 2 2 4" xfId="19682"/>
    <cellStyle name="4_DeckblattNeu 6 2 2 4 2" xfId="26819"/>
    <cellStyle name="4_DeckblattNeu 6 2 2 4 2 2" xfId="41134"/>
    <cellStyle name="4_DeckblattNeu 6 2 2 4 3" xfId="33997"/>
    <cellStyle name="4_DeckblattNeu 6 2 2 5" xfId="20897"/>
    <cellStyle name="4_DeckblattNeu 6 2 2 5 2" xfId="35212"/>
    <cellStyle name="4_DeckblattNeu 6 2 2 6" xfId="28034"/>
    <cellStyle name="4_DeckblattNeu 6 2 3" xfId="14885"/>
    <cellStyle name="4_DeckblattNeu 6 2 3 2" xfId="22044"/>
    <cellStyle name="4_DeckblattNeu 6 2 3 2 2" xfId="36359"/>
    <cellStyle name="4_DeckblattNeu 6 2 3 3" xfId="29200"/>
    <cellStyle name="4_DeckblattNeu 6 2 4" xfId="17239"/>
    <cellStyle name="4_DeckblattNeu 6 2 4 2" xfId="24376"/>
    <cellStyle name="4_DeckblattNeu 6 2 4 2 2" xfId="38691"/>
    <cellStyle name="4_DeckblattNeu 6 2 4 3" xfId="31554"/>
    <cellStyle name="4_DeckblattNeu 7" xfId="194"/>
    <cellStyle name="4_DeckblattNeu 7 2" xfId="12517"/>
    <cellStyle name="4_DeckblattNeu 7 2 2" xfId="13489"/>
    <cellStyle name="4_DeckblattNeu 7 2 2 2" xfId="15858"/>
    <cellStyle name="4_DeckblattNeu 7 2 2 2 2" xfId="23017"/>
    <cellStyle name="4_DeckblattNeu 7 2 2 2 2 2" xfId="37332"/>
    <cellStyle name="4_DeckblattNeu 7 2 2 2 3" xfId="30173"/>
    <cellStyle name="4_DeckblattNeu 7 2 2 3" xfId="18212"/>
    <cellStyle name="4_DeckblattNeu 7 2 2 3 2" xfId="25349"/>
    <cellStyle name="4_DeckblattNeu 7 2 2 3 2 2" xfId="39664"/>
    <cellStyle name="4_DeckblattNeu 7 2 2 3 3" xfId="32527"/>
    <cellStyle name="4_DeckblattNeu 7 2 2 4" xfId="19738"/>
    <cellStyle name="4_DeckblattNeu 7 2 2 4 2" xfId="26875"/>
    <cellStyle name="4_DeckblattNeu 7 2 2 4 2 2" xfId="41190"/>
    <cellStyle name="4_DeckblattNeu 7 2 2 4 3" xfId="34053"/>
    <cellStyle name="4_DeckblattNeu 7 2 2 5" xfId="20953"/>
    <cellStyle name="4_DeckblattNeu 7 2 2 5 2" xfId="35268"/>
    <cellStyle name="4_DeckblattNeu 7 2 2 6" xfId="28090"/>
    <cellStyle name="4_DeckblattNeu 7 2 3" xfId="14886"/>
    <cellStyle name="4_DeckblattNeu 7 2 3 2" xfId="22045"/>
    <cellStyle name="4_DeckblattNeu 7 2 3 2 2" xfId="36360"/>
    <cellStyle name="4_DeckblattNeu 7 2 3 3" xfId="29201"/>
    <cellStyle name="4_DeckblattNeu 7 2 4" xfId="17240"/>
    <cellStyle name="4_DeckblattNeu 7 2 4 2" xfId="24377"/>
    <cellStyle name="4_DeckblattNeu 7 2 4 2 2" xfId="38692"/>
    <cellStyle name="4_DeckblattNeu 7 2 4 3" xfId="31555"/>
    <cellStyle name="4_DeckblattNeu 8" xfId="195"/>
    <cellStyle name="4_DeckblattNeu 8 2" xfId="12518"/>
    <cellStyle name="4_DeckblattNeu 8 2 2" xfId="14255"/>
    <cellStyle name="4_DeckblattNeu 8 2 2 2" xfId="16624"/>
    <cellStyle name="4_DeckblattNeu 8 2 2 2 2" xfId="23783"/>
    <cellStyle name="4_DeckblattNeu 8 2 2 2 2 2" xfId="38098"/>
    <cellStyle name="4_DeckblattNeu 8 2 2 2 3" xfId="30939"/>
    <cellStyle name="4_DeckblattNeu 8 2 2 3" xfId="18978"/>
    <cellStyle name="4_DeckblattNeu 8 2 2 3 2" xfId="26115"/>
    <cellStyle name="4_DeckblattNeu 8 2 2 3 2 2" xfId="40430"/>
    <cellStyle name="4_DeckblattNeu 8 2 2 3 3" xfId="33293"/>
    <cellStyle name="4_DeckblattNeu 8 2 2 4" xfId="20311"/>
    <cellStyle name="4_DeckblattNeu 8 2 2 4 2" xfId="27448"/>
    <cellStyle name="4_DeckblattNeu 8 2 2 4 2 2" xfId="41763"/>
    <cellStyle name="4_DeckblattNeu 8 2 2 4 3" xfId="34626"/>
    <cellStyle name="4_DeckblattNeu 8 2 2 5" xfId="21526"/>
    <cellStyle name="4_DeckblattNeu 8 2 2 5 2" xfId="35841"/>
    <cellStyle name="4_DeckblattNeu 8 2 2 6" xfId="28663"/>
    <cellStyle name="4_DeckblattNeu 8 2 3" xfId="14887"/>
    <cellStyle name="4_DeckblattNeu 8 2 3 2" xfId="22046"/>
    <cellStyle name="4_DeckblattNeu 8 2 3 2 2" xfId="36361"/>
    <cellStyle name="4_DeckblattNeu 8 2 3 3" xfId="29202"/>
    <cellStyle name="4_DeckblattNeu 8 2 4" xfId="17241"/>
    <cellStyle name="4_DeckblattNeu 8 2 4 2" xfId="24378"/>
    <cellStyle name="4_DeckblattNeu 8 2 4 2 2" xfId="38693"/>
    <cellStyle name="4_DeckblattNeu 8 2 4 3" xfId="31556"/>
    <cellStyle name="4_DeckblattNeu 9" xfId="12494"/>
    <cellStyle name="4_DeckblattNeu 9 2" xfId="13893"/>
    <cellStyle name="4_DeckblattNeu 9 2 2" xfId="16262"/>
    <cellStyle name="4_DeckblattNeu 9 2 2 2" xfId="23421"/>
    <cellStyle name="4_DeckblattNeu 9 2 2 2 2" xfId="37736"/>
    <cellStyle name="4_DeckblattNeu 9 2 2 3" xfId="30577"/>
    <cellStyle name="4_DeckblattNeu 9 2 3" xfId="18616"/>
    <cellStyle name="4_DeckblattNeu 9 2 3 2" xfId="25753"/>
    <cellStyle name="4_DeckblattNeu 9 2 3 2 2" xfId="40068"/>
    <cellStyle name="4_DeckblattNeu 9 2 3 3" xfId="32931"/>
    <cellStyle name="4_DeckblattNeu 9 2 4" xfId="19976"/>
    <cellStyle name="4_DeckblattNeu 9 2 4 2" xfId="27113"/>
    <cellStyle name="4_DeckblattNeu 9 2 4 2 2" xfId="41428"/>
    <cellStyle name="4_DeckblattNeu 9 2 4 3" xfId="34291"/>
    <cellStyle name="4_DeckblattNeu 9 2 5" xfId="21191"/>
    <cellStyle name="4_DeckblattNeu 9 2 5 2" xfId="35506"/>
    <cellStyle name="4_DeckblattNeu 9 2 6" xfId="28328"/>
    <cellStyle name="4_DeckblattNeu 9 3" xfId="14863"/>
    <cellStyle name="4_DeckblattNeu 9 3 2" xfId="22022"/>
    <cellStyle name="4_DeckblattNeu 9 3 2 2" xfId="36337"/>
    <cellStyle name="4_DeckblattNeu 9 3 3" xfId="29178"/>
    <cellStyle name="4_DeckblattNeu 9 4" xfId="17217"/>
    <cellStyle name="4_DeckblattNeu 9 4 2" xfId="24354"/>
    <cellStyle name="4_DeckblattNeu 9 4 2 2" xfId="38669"/>
    <cellStyle name="4_DeckblattNeu 9 4 3" xfId="31532"/>
    <cellStyle name="4_III_Tagesbetreuung_2010_Rev1" xfId="11"/>
    <cellStyle name="4_III_Tagesbetreuung_2010_Rev1 2" xfId="196"/>
    <cellStyle name="4_III_Tagesbetreuung_2010_Rev1 2 2" xfId="197"/>
    <cellStyle name="4_III_Tagesbetreuung_2010_Rev1 2 2 2" xfId="198"/>
    <cellStyle name="4_III_Tagesbetreuung_2010_Rev1 2 2 2 2" xfId="12522"/>
    <cellStyle name="4_III_Tagesbetreuung_2010_Rev1 2 2 2 2 2" xfId="14510"/>
    <cellStyle name="4_III_Tagesbetreuung_2010_Rev1 2 2 2 2 2 2" xfId="16873"/>
    <cellStyle name="4_III_Tagesbetreuung_2010_Rev1 2 2 2 2 2 2 2" xfId="24032"/>
    <cellStyle name="4_III_Tagesbetreuung_2010_Rev1 2 2 2 2 2 2 2 2" xfId="38347"/>
    <cellStyle name="4_III_Tagesbetreuung_2010_Rev1 2 2 2 2 2 2 3" xfId="31188"/>
    <cellStyle name="4_III_Tagesbetreuung_2010_Rev1 2 2 2 2 2 3" xfId="19227"/>
    <cellStyle name="4_III_Tagesbetreuung_2010_Rev1 2 2 2 2 2 3 2" xfId="26364"/>
    <cellStyle name="4_III_Tagesbetreuung_2010_Rev1 2 2 2 2 2 3 2 2" xfId="40679"/>
    <cellStyle name="4_III_Tagesbetreuung_2010_Rev1 2 2 2 2 2 3 3" xfId="33542"/>
    <cellStyle name="4_III_Tagesbetreuung_2010_Rev1 2 2 2 2 2 4" xfId="20525"/>
    <cellStyle name="4_III_Tagesbetreuung_2010_Rev1 2 2 2 2 2 4 2" xfId="27662"/>
    <cellStyle name="4_III_Tagesbetreuung_2010_Rev1 2 2 2 2 2 4 2 2" xfId="41977"/>
    <cellStyle name="4_III_Tagesbetreuung_2010_Rev1 2 2 2 2 2 4 3" xfId="34840"/>
    <cellStyle name="4_III_Tagesbetreuung_2010_Rev1 2 2 2 2 2 5" xfId="21740"/>
    <cellStyle name="4_III_Tagesbetreuung_2010_Rev1 2 2 2 2 2 5 2" xfId="36055"/>
    <cellStyle name="4_III_Tagesbetreuung_2010_Rev1 2 2 2 2 2 6" xfId="28877"/>
    <cellStyle name="4_III_Tagesbetreuung_2010_Rev1 2 2 2 2 3" xfId="14891"/>
    <cellStyle name="4_III_Tagesbetreuung_2010_Rev1 2 2 2 2 3 2" xfId="22050"/>
    <cellStyle name="4_III_Tagesbetreuung_2010_Rev1 2 2 2 2 3 2 2" xfId="36365"/>
    <cellStyle name="4_III_Tagesbetreuung_2010_Rev1 2 2 2 2 3 3" xfId="29206"/>
    <cellStyle name="4_III_Tagesbetreuung_2010_Rev1 2 2 2 2 4" xfId="17245"/>
    <cellStyle name="4_III_Tagesbetreuung_2010_Rev1 2 2 2 2 4 2" xfId="24382"/>
    <cellStyle name="4_III_Tagesbetreuung_2010_Rev1 2 2 2 2 4 2 2" xfId="38697"/>
    <cellStyle name="4_III_Tagesbetreuung_2010_Rev1 2 2 2 2 4 3" xfId="31560"/>
    <cellStyle name="4_III_Tagesbetreuung_2010_Rev1 2 2 3" xfId="199"/>
    <cellStyle name="4_III_Tagesbetreuung_2010_Rev1 2 2 3 2" xfId="12523"/>
    <cellStyle name="4_III_Tagesbetreuung_2010_Rev1 2 2 3 2 2" xfId="13206"/>
    <cellStyle name="4_III_Tagesbetreuung_2010_Rev1 2 2 3 2 2 2" xfId="15575"/>
    <cellStyle name="4_III_Tagesbetreuung_2010_Rev1 2 2 3 2 2 2 2" xfId="22734"/>
    <cellStyle name="4_III_Tagesbetreuung_2010_Rev1 2 2 3 2 2 2 2 2" xfId="37049"/>
    <cellStyle name="4_III_Tagesbetreuung_2010_Rev1 2 2 3 2 2 2 3" xfId="29890"/>
    <cellStyle name="4_III_Tagesbetreuung_2010_Rev1 2 2 3 2 2 3" xfId="17929"/>
    <cellStyle name="4_III_Tagesbetreuung_2010_Rev1 2 2 3 2 2 3 2" xfId="25066"/>
    <cellStyle name="4_III_Tagesbetreuung_2010_Rev1 2 2 3 2 2 3 2 2" xfId="39381"/>
    <cellStyle name="4_III_Tagesbetreuung_2010_Rev1 2 2 3 2 2 3 3" xfId="32244"/>
    <cellStyle name="4_III_Tagesbetreuung_2010_Rev1 2 2 3 2 2 4" xfId="19633"/>
    <cellStyle name="4_III_Tagesbetreuung_2010_Rev1 2 2 3 2 2 4 2" xfId="26770"/>
    <cellStyle name="4_III_Tagesbetreuung_2010_Rev1 2 2 3 2 2 4 2 2" xfId="41085"/>
    <cellStyle name="4_III_Tagesbetreuung_2010_Rev1 2 2 3 2 2 4 3" xfId="33948"/>
    <cellStyle name="4_III_Tagesbetreuung_2010_Rev1 2 2 3 2 2 5" xfId="20848"/>
    <cellStyle name="4_III_Tagesbetreuung_2010_Rev1 2 2 3 2 2 5 2" xfId="35163"/>
    <cellStyle name="4_III_Tagesbetreuung_2010_Rev1 2 2 3 2 2 6" xfId="27985"/>
    <cellStyle name="4_III_Tagesbetreuung_2010_Rev1 2 2 3 2 3" xfId="14892"/>
    <cellStyle name="4_III_Tagesbetreuung_2010_Rev1 2 2 3 2 3 2" xfId="22051"/>
    <cellStyle name="4_III_Tagesbetreuung_2010_Rev1 2 2 3 2 3 2 2" xfId="36366"/>
    <cellStyle name="4_III_Tagesbetreuung_2010_Rev1 2 2 3 2 3 3" xfId="29207"/>
    <cellStyle name="4_III_Tagesbetreuung_2010_Rev1 2 2 3 2 4" xfId="17246"/>
    <cellStyle name="4_III_Tagesbetreuung_2010_Rev1 2 2 3 2 4 2" xfId="24383"/>
    <cellStyle name="4_III_Tagesbetreuung_2010_Rev1 2 2 3 2 4 2 2" xfId="38698"/>
    <cellStyle name="4_III_Tagesbetreuung_2010_Rev1 2 2 3 2 4 3" xfId="31561"/>
    <cellStyle name="4_III_Tagesbetreuung_2010_Rev1 2 2 4" xfId="200"/>
    <cellStyle name="4_III_Tagesbetreuung_2010_Rev1 2 2 4 2" xfId="12524"/>
    <cellStyle name="4_III_Tagesbetreuung_2010_Rev1 2 2 4 2 2" xfId="13921"/>
    <cellStyle name="4_III_Tagesbetreuung_2010_Rev1 2 2 4 2 2 2" xfId="16290"/>
    <cellStyle name="4_III_Tagesbetreuung_2010_Rev1 2 2 4 2 2 2 2" xfId="23449"/>
    <cellStyle name="4_III_Tagesbetreuung_2010_Rev1 2 2 4 2 2 2 2 2" xfId="37764"/>
    <cellStyle name="4_III_Tagesbetreuung_2010_Rev1 2 2 4 2 2 2 3" xfId="30605"/>
    <cellStyle name="4_III_Tagesbetreuung_2010_Rev1 2 2 4 2 2 3" xfId="18644"/>
    <cellStyle name="4_III_Tagesbetreuung_2010_Rev1 2 2 4 2 2 3 2" xfId="25781"/>
    <cellStyle name="4_III_Tagesbetreuung_2010_Rev1 2 2 4 2 2 3 2 2" xfId="40096"/>
    <cellStyle name="4_III_Tagesbetreuung_2010_Rev1 2 2 4 2 2 3 3" xfId="32959"/>
    <cellStyle name="4_III_Tagesbetreuung_2010_Rev1 2 2 4 2 2 4" xfId="19981"/>
    <cellStyle name="4_III_Tagesbetreuung_2010_Rev1 2 2 4 2 2 4 2" xfId="27118"/>
    <cellStyle name="4_III_Tagesbetreuung_2010_Rev1 2 2 4 2 2 4 2 2" xfId="41433"/>
    <cellStyle name="4_III_Tagesbetreuung_2010_Rev1 2 2 4 2 2 4 3" xfId="34296"/>
    <cellStyle name="4_III_Tagesbetreuung_2010_Rev1 2 2 4 2 2 5" xfId="21196"/>
    <cellStyle name="4_III_Tagesbetreuung_2010_Rev1 2 2 4 2 2 5 2" xfId="35511"/>
    <cellStyle name="4_III_Tagesbetreuung_2010_Rev1 2 2 4 2 2 6" xfId="28333"/>
    <cellStyle name="4_III_Tagesbetreuung_2010_Rev1 2 2 4 2 3" xfId="14893"/>
    <cellStyle name="4_III_Tagesbetreuung_2010_Rev1 2 2 4 2 3 2" xfId="22052"/>
    <cellStyle name="4_III_Tagesbetreuung_2010_Rev1 2 2 4 2 3 2 2" xfId="36367"/>
    <cellStyle name="4_III_Tagesbetreuung_2010_Rev1 2 2 4 2 3 3" xfId="29208"/>
    <cellStyle name="4_III_Tagesbetreuung_2010_Rev1 2 2 4 2 4" xfId="17247"/>
    <cellStyle name="4_III_Tagesbetreuung_2010_Rev1 2 2 4 2 4 2" xfId="24384"/>
    <cellStyle name="4_III_Tagesbetreuung_2010_Rev1 2 2 4 2 4 2 2" xfId="38699"/>
    <cellStyle name="4_III_Tagesbetreuung_2010_Rev1 2 2 4 2 4 3" xfId="31562"/>
    <cellStyle name="4_III_Tagesbetreuung_2010_Rev1 2 2 5" xfId="201"/>
    <cellStyle name="4_III_Tagesbetreuung_2010_Rev1 2 2 5 2" xfId="12525"/>
    <cellStyle name="4_III_Tagesbetreuung_2010_Rev1 2 2 5 2 2" xfId="14254"/>
    <cellStyle name="4_III_Tagesbetreuung_2010_Rev1 2 2 5 2 2 2" xfId="16623"/>
    <cellStyle name="4_III_Tagesbetreuung_2010_Rev1 2 2 5 2 2 2 2" xfId="23782"/>
    <cellStyle name="4_III_Tagesbetreuung_2010_Rev1 2 2 5 2 2 2 2 2" xfId="38097"/>
    <cellStyle name="4_III_Tagesbetreuung_2010_Rev1 2 2 5 2 2 2 3" xfId="30938"/>
    <cellStyle name="4_III_Tagesbetreuung_2010_Rev1 2 2 5 2 2 3" xfId="18977"/>
    <cellStyle name="4_III_Tagesbetreuung_2010_Rev1 2 2 5 2 2 3 2" xfId="26114"/>
    <cellStyle name="4_III_Tagesbetreuung_2010_Rev1 2 2 5 2 2 3 2 2" xfId="40429"/>
    <cellStyle name="4_III_Tagesbetreuung_2010_Rev1 2 2 5 2 2 3 3" xfId="33292"/>
    <cellStyle name="4_III_Tagesbetreuung_2010_Rev1 2 2 5 2 2 4" xfId="20310"/>
    <cellStyle name="4_III_Tagesbetreuung_2010_Rev1 2 2 5 2 2 4 2" xfId="27447"/>
    <cellStyle name="4_III_Tagesbetreuung_2010_Rev1 2 2 5 2 2 4 2 2" xfId="41762"/>
    <cellStyle name="4_III_Tagesbetreuung_2010_Rev1 2 2 5 2 2 4 3" xfId="34625"/>
    <cellStyle name="4_III_Tagesbetreuung_2010_Rev1 2 2 5 2 2 5" xfId="21525"/>
    <cellStyle name="4_III_Tagesbetreuung_2010_Rev1 2 2 5 2 2 5 2" xfId="35840"/>
    <cellStyle name="4_III_Tagesbetreuung_2010_Rev1 2 2 5 2 2 6" xfId="28662"/>
    <cellStyle name="4_III_Tagesbetreuung_2010_Rev1 2 2 5 2 3" xfId="14894"/>
    <cellStyle name="4_III_Tagesbetreuung_2010_Rev1 2 2 5 2 3 2" xfId="22053"/>
    <cellStyle name="4_III_Tagesbetreuung_2010_Rev1 2 2 5 2 3 2 2" xfId="36368"/>
    <cellStyle name="4_III_Tagesbetreuung_2010_Rev1 2 2 5 2 3 3" xfId="29209"/>
    <cellStyle name="4_III_Tagesbetreuung_2010_Rev1 2 2 5 2 4" xfId="17248"/>
    <cellStyle name="4_III_Tagesbetreuung_2010_Rev1 2 2 5 2 4 2" xfId="24385"/>
    <cellStyle name="4_III_Tagesbetreuung_2010_Rev1 2 2 5 2 4 2 2" xfId="38700"/>
    <cellStyle name="4_III_Tagesbetreuung_2010_Rev1 2 2 5 2 4 3" xfId="31563"/>
    <cellStyle name="4_III_Tagesbetreuung_2010_Rev1 2 2 6" xfId="12521"/>
    <cellStyle name="4_III_Tagesbetreuung_2010_Rev1 2 2 6 2" xfId="14371"/>
    <cellStyle name="4_III_Tagesbetreuung_2010_Rev1 2 2 6 2 2" xfId="16740"/>
    <cellStyle name="4_III_Tagesbetreuung_2010_Rev1 2 2 6 2 2 2" xfId="23899"/>
    <cellStyle name="4_III_Tagesbetreuung_2010_Rev1 2 2 6 2 2 2 2" xfId="38214"/>
    <cellStyle name="4_III_Tagesbetreuung_2010_Rev1 2 2 6 2 2 3" xfId="31055"/>
    <cellStyle name="4_III_Tagesbetreuung_2010_Rev1 2 2 6 2 3" xfId="19094"/>
    <cellStyle name="4_III_Tagesbetreuung_2010_Rev1 2 2 6 2 3 2" xfId="26231"/>
    <cellStyle name="4_III_Tagesbetreuung_2010_Rev1 2 2 6 2 3 2 2" xfId="40546"/>
    <cellStyle name="4_III_Tagesbetreuung_2010_Rev1 2 2 6 2 3 3" xfId="33409"/>
    <cellStyle name="4_III_Tagesbetreuung_2010_Rev1 2 2 6 2 4" xfId="20392"/>
    <cellStyle name="4_III_Tagesbetreuung_2010_Rev1 2 2 6 2 4 2" xfId="27529"/>
    <cellStyle name="4_III_Tagesbetreuung_2010_Rev1 2 2 6 2 4 2 2" xfId="41844"/>
    <cellStyle name="4_III_Tagesbetreuung_2010_Rev1 2 2 6 2 4 3" xfId="34707"/>
    <cellStyle name="4_III_Tagesbetreuung_2010_Rev1 2 2 6 2 5" xfId="21607"/>
    <cellStyle name="4_III_Tagesbetreuung_2010_Rev1 2 2 6 2 5 2" xfId="35922"/>
    <cellStyle name="4_III_Tagesbetreuung_2010_Rev1 2 2 6 2 6" xfId="28744"/>
    <cellStyle name="4_III_Tagesbetreuung_2010_Rev1 2 2 6 3" xfId="14890"/>
    <cellStyle name="4_III_Tagesbetreuung_2010_Rev1 2 2 6 3 2" xfId="22049"/>
    <cellStyle name="4_III_Tagesbetreuung_2010_Rev1 2 2 6 3 2 2" xfId="36364"/>
    <cellStyle name="4_III_Tagesbetreuung_2010_Rev1 2 2 6 3 3" xfId="29205"/>
    <cellStyle name="4_III_Tagesbetreuung_2010_Rev1 2 2 6 4" xfId="17244"/>
    <cellStyle name="4_III_Tagesbetreuung_2010_Rev1 2 2 6 4 2" xfId="24381"/>
    <cellStyle name="4_III_Tagesbetreuung_2010_Rev1 2 2 6 4 2 2" xfId="38696"/>
    <cellStyle name="4_III_Tagesbetreuung_2010_Rev1 2 2 6 4 3" xfId="31559"/>
    <cellStyle name="4_III_Tagesbetreuung_2010_Rev1 2 3" xfId="202"/>
    <cellStyle name="4_III_Tagesbetreuung_2010_Rev1 2 3 2" xfId="12526"/>
    <cellStyle name="4_III_Tagesbetreuung_2010_Rev1 2 3 2 2" xfId="14382"/>
    <cellStyle name="4_III_Tagesbetreuung_2010_Rev1 2 3 2 2 2" xfId="16751"/>
    <cellStyle name="4_III_Tagesbetreuung_2010_Rev1 2 3 2 2 2 2" xfId="23910"/>
    <cellStyle name="4_III_Tagesbetreuung_2010_Rev1 2 3 2 2 2 2 2" xfId="38225"/>
    <cellStyle name="4_III_Tagesbetreuung_2010_Rev1 2 3 2 2 2 3" xfId="31066"/>
    <cellStyle name="4_III_Tagesbetreuung_2010_Rev1 2 3 2 2 3" xfId="19105"/>
    <cellStyle name="4_III_Tagesbetreuung_2010_Rev1 2 3 2 2 3 2" xfId="26242"/>
    <cellStyle name="4_III_Tagesbetreuung_2010_Rev1 2 3 2 2 3 2 2" xfId="40557"/>
    <cellStyle name="4_III_Tagesbetreuung_2010_Rev1 2 3 2 2 3 3" xfId="33420"/>
    <cellStyle name="4_III_Tagesbetreuung_2010_Rev1 2 3 2 2 4" xfId="20403"/>
    <cellStyle name="4_III_Tagesbetreuung_2010_Rev1 2 3 2 2 4 2" xfId="27540"/>
    <cellStyle name="4_III_Tagesbetreuung_2010_Rev1 2 3 2 2 4 2 2" xfId="41855"/>
    <cellStyle name="4_III_Tagesbetreuung_2010_Rev1 2 3 2 2 4 3" xfId="34718"/>
    <cellStyle name="4_III_Tagesbetreuung_2010_Rev1 2 3 2 2 5" xfId="21618"/>
    <cellStyle name="4_III_Tagesbetreuung_2010_Rev1 2 3 2 2 5 2" xfId="35933"/>
    <cellStyle name="4_III_Tagesbetreuung_2010_Rev1 2 3 2 2 6" xfId="28755"/>
    <cellStyle name="4_III_Tagesbetreuung_2010_Rev1 2 3 2 3" xfId="14895"/>
    <cellStyle name="4_III_Tagesbetreuung_2010_Rev1 2 3 2 3 2" xfId="22054"/>
    <cellStyle name="4_III_Tagesbetreuung_2010_Rev1 2 3 2 3 2 2" xfId="36369"/>
    <cellStyle name="4_III_Tagesbetreuung_2010_Rev1 2 3 2 3 3" xfId="29210"/>
    <cellStyle name="4_III_Tagesbetreuung_2010_Rev1 2 3 2 4" xfId="17249"/>
    <cellStyle name="4_III_Tagesbetreuung_2010_Rev1 2 3 2 4 2" xfId="24386"/>
    <cellStyle name="4_III_Tagesbetreuung_2010_Rev1 2 3 2 4 2 2" xfId="38701"/>
    <cellStyle name="4_III_Tagesbetreuung_2010_Rev1 2 3 2 4 3" xfId="31564"/>
    <cellStyle name="4_III_Tagesbetreuung_2010_Rev1 2 4" xfId="203"/>
    <cellStyle name="4_III_Tagesbetreuung_2010_Rev1 2 4 2" xfId="12527"/>
    <cellStyle name="4_III_Tagesbetreuung_2010_Rev1 2 4 2 2" xfId="14474"/>
    <cellStyle name="4_III_Tagesbetreuung_2010_Rev1 2 4 2 2 2" xfId="16837"/>
    <cellStyle name="4_III_Tagesbetreuung_2010_Rev1 2 4 2 2 2 2" xfId="23996"/>
    <cellStyle name="4_III_Tagesbetreuung_2010_Rev1 2 4 2 2 2 2 2" xfId="38311"/>
    <cellStyle name="4_III_Tagesbetreuung_2010_Rev1 2 4 2 2 2 3" xfId="31152"/>
    <cellStyle name="4_III_Tagesbetreuung_2010_Rev1 2 4 2 2 3" xfId="19191"/>
    <cellStyle name="4_III_Tagesbetreuung_2010_Rev1 2 4 2 2 3 2" xfId="26328"/>
    <cellStyle name="4_III_Tagesbetreuung_2010_Rev1 2 4 2 2 3 2 2" xfId="40643"/>
    <cellStyle name="4_III_Tagesbetreuung_2010_Rev1 2 4 2 2 3 3" xfId="33506"/>
    <cellStyle name="4_III_Tagesbetreuung_2010_Rev1 2 4 2 2 4" xfId="20489"/>
    <cellStyle name="4_III_Tagesbetreuung_2010_Rev1 2 4 2 2 4 2" xfId="27626"/>
    <cellStyle name="4_III_Tagesbetreuung_2010_Rev1 2 4 2 2 4 2 2" xfId="41941"/>
    <cellStyle name="4_III_Tagesbetreuung_2010_Rev1 2 4 2 2 4 3" xfId="34804"/>
    <cellStyle name="4_III_Tagesbetreuung_2010_Rev1 2 4 2 2 5" xfId="21704"/>
    <cellStyle name="4_III_Tagesbetreuung_2010_Rev1 2 4 2 2 5 2" xfId="36019"/>
    <cellStyle name="4_III_Tagesbetreuung_2010_Rev1 2 4 2 2 6" xfId="28841"/>
    <cellStyle name="4_III_Tagesbetreuung_2010_Rev1 2 4 2 3" xfId="14896"/>
    <cellStyle name="4_III_Tagesbetreuung_2010_Rev1 2 4 2 3 2" xfId="22055"/>
    <cellStyle name="4_III_Tagesbetreuung_2010_Rev1 2 4 2 3 2 2" xfId="36370"/>
    <cellStyle name="4_III_Tagesbetreuung_2010_Rev1 2 4 2 3 3" xfId="29211"/>
    <cellStyle name="4_III_Tagesbetreuung_2010_Rev1 2 4 2 4" xfId="17250"/>
    <cellStyle name="4_III_Tagesbetreuung_2010_Rev1 2 4 2 4 2" xfId="24387"/>
    <cellStyle name="4_III_Tagesbetreuung_2010_Rev1 2 4 2 4 2 2" xfId="38702"/>
    <cellStyle name="4_III_Tagesbetreuung_2010_Rev1 2 4 2 4 3" xfId="31565"/>
    <cellStyle name="4_III_Tagesbetreuung_2010_Rev1 2 5" xfId="204"/>
    <cellStyle name="4_III_Tagesbetreuung_2010_Rev1 2 5 2" xfId="12528"/>
    <cellStyle name="4_III_Tagesbetreuung_2010_Rev1 2 5 2 2" xfId="14368"/>
    <cellStyle name="4_III_Tagesbetreuung_2010_Rev1 2 5 2 2 2" xfId="16737"/>
    <cellStyle name="4_III_Tagesbetreuung_2010_Rev1 2 5 2 2 2 2" xfId="23896"/>
    <cellStyle name="4_III_Tagesbetreuung_2010_Rev1 2 5 2 2 2 2 2" xfId="38211"/>
    <cellStyle name="4_III_Tagesbetreuung_2010_Rev1 2 5 2 2 2 3" xfId="31052"/>
    <cellStyle name="4_III_Tagesbetreuung_2010_Rev1 2 5 2 2 3" xfId="19091"/>
    <cellStyle name="4_III_Tagesbetreuung_2010_Rev1 2 5 2 2 3 2" xfId="26228"/>
    <cellStyle name="4_III_Tagesbetreuung_2010_Rev1 2 5 2 2 3 2 2" xfId="40543"/>
    <cellStyle name="4_III_Tagesbetreuung_2010_Rev1 2 5 2 2 3 3" xfId="33406"/>
    <cellStyle name="4_III_Tagesbetreuung_2010_Rev1 2 5 2 2 4" xfId="20389"/>
    <cellStyle name="4_III_Tagesbetreuung_2010_Rev1 2 5 2 2 4 2" xfId="27526"/>
    <cellStyle name="4_III_Tagesbetreuung_2010_Rev1 2 5 2 2 4 2 2" xfId="41841"/>
    <cellStyle name="4_III_Tagesbetreuung_2010_Rev1 2 5 2 2 4 3" xfId="34704"/>
    <cellStyle name="4_III_Tagesbetreuung_2010_Rev1 2 5 2 2 5" xfId="21604"/>
    <cellStyle name="4_III_Tagesbetreuung_2010_Rev1 2 5 2 2 5 2" xfId="35919"/>
    <cellStyle name="4_III_Tagesbetreuung_2010_Rev1 2 5 2 2 6" xfId="28741"/>
    <cellStyle name="4_III_Tagesbetreuung_2010_Rev1 2 5 2 3" xfId="14897"/>
    <cellStyle name="4_III_Tagesbetreuung_2010_Rev1 2 5 2 3 2" xfId="22056"/>
    <cellStyle name="4_III_Tagesbetreuung_2010_Rev1 2 5 2 3 2 2" xfId="36371"/>
    <cellStyle name="4_III_Tagesbetreuung_2010_Rev1 2 5 2 3 3" xfId="29212"/>
    <cellStyle name="4_III_Tagesbetreuung_2010_Rev1 2 5 2 4" xfId="17251"/>
    <cellStyle name="4_III_Tagesbetreuung_2010_Rev1 2 5 2 4 2" xfId="24388"/>
    <cellStyle name="4_III_Tagesbetreuung_2010_Rev1 2 5 2 4 2 2" xfId="38703"/>
    <cellStyle name="4_III_Tagesbetreuung_2010_Rev1 2 5 2 4 3" xfId="31566"/>
    <cellStyle name="4_III_Tagesbetreuung_2010_Rev1 2 6" xfId="205"/>
    <cellStyle name="4_III_Tagesbetreuung_2010_Rev1 2 6 2" xfId="12529"/>
    <cellStyle name="4_III_Tagesbetreuung_2010_Rev1 2 6 2 2" xfId="14253"/>
    <cellStyle name="4_III_Tagesbetreuung_2010_Rev1 2 6 2 2 2" xfId="16622"/>
    <cellStyle name="4_III_Tagesbetreuung_2010_Rev1 2 6 2 2 2 2" xfId="23781"/>
    <cellStyle name="4_III_Tagesbetreuung_2010_Rev1 2 6 2 2 2 2 2" xfId="38096"/>
    <cellStyle name="4_III_Tagesbetreuung_2010_Rev1 2 6 2 2 2 3" xfId="30937"/>
    <cellStyle name="4_III_Tagesbetreuung_2010_Rev1 2 6 2 2 3" xfId="18976"/>
    <cellStyle name="4_III_Tagesbetreuung_2010_Rev1 2 6 2 2 3 2" xfId="26113"/>
    <cellStyle name="4_III_Tagesbetreuung_2010_Rev1 2 6 2 2 3 2 2" xfId="40428"/>
    <cellStyle name="4_III_Tagesbetreuung_2010_Rev1 2 6 2 2 3 3" xfId="33291"/>
    <cellStyle name="4_III_Tagesbetreuung_2010_Rev1 2 6 2 2 4" xfId="20309"/>
    <cellStyle name="4_III_Tagesbetreuung_2010_Rev1 2 6 2 2 4 2" xfId="27446"/>
    <cellStyle name="4_III_Tagesbetreuung_2010_Rev1 2 6 2 2 4 2 2" xfId="41761"/>
    <cellStyle name="4_III_Tagesbetreuung_2010_Rev1 2 6 2 2 4 3" xfId="34624"/>
    <cellStyle name="4_III_Tagesbetreuung_2010_Rev1 2 6 2 2 5" xfId="21524"/>
    <cellStyle name="4_III_Tagesbetreuung_2010_Rev1 2 6 2 2 5 2" xfId="35839"/>
    <cellStyle name="4_III_Tagesbetreuung_2010_Rev1 2 6 2 2 6" xfId="28661"/>
    <cellStyle name="4_III_Tagesbetreuung_2010_Rev1 2 6 2 3" xfId="14898"/>
    <cellStyle name="4_III_Tagesbetreuung_2010_Rev1 2 6 2 3 2" xfId="22057"/>
    <cellStyle name="4_III_Tagesbetreuung_2010_Rev1 2 6 2 3 2 2" xfId="36372"/>
    <cellStyle name="4_III_Tagesbetreuung_2010_Rev1 2 6 2 3 3" xfId="29213"/>
    <cellStyle name="4_III_Tagesbetreuung_2010_Rev1 2 6 2 4" xfId="17252"/>
    <cellStyle name="4_III_Tagesbetreuung_2010_Rev1 2 6 2 4 2" xfId="24389"/>
    <cellStyle name="4_III_Tagesbetreuung_2010_Rev1 2 6 2 4 2 2" xfId="38704"/>
    <cellStyle name="4_III_Tagesbetreuung_2010_Rev1 2 6 2 4 3" xfId="31567"/>
    <cellStyle name="4_III_Tagesbetreuung_2010_Rev1 2 7" xfId="12520"/>
    <cellStyle name="4_III_Tagesbetreuung_2010_Rev1 2 7 2" xfId="14372"/>
    <cellStyle name="4_III_Tagesbetreuung_2010_Rev1 2 7 2 2" xfId="16741"/>
    <cellStyle name="4_III_Tagesbetreuung_2010_Rev1 2 7 2 2 2" xfId="23900"/>
    <cellStyle name="4_III_Tagesbetreuung_2010_Rev1 2 7 2 2 2 2" xfId="38215"/>
    <cellStyle name="4_III_Tagesbetreuung_2010_Rev1 2 7 2 2 3" xfId="31056"/>
    <cellStyle name="4_III_Tagesbetreuung_2010_Rev1 2 7 2 3" xfId="19095"/>
    <cellStyle name="4_III_Tagesbetreuung_2010_Rev1 2 7 2 3 2" xfId="26232"/>
    <cellStyle name="4_III_Tagesbetreuung_2010_Rev1 2 7 2 3 2 2" xfId="40547"/>
    <cellStyle name="4_III_Tagesbetreuung_2010_Rev1 2 7 2 3 3" xfId="33410"/>
    <cellStyle name="4_III_Tagesbetreuung_2010_Rev1 2 7 2 4" xfId="20393"/>
    <cellStyle name="4_III_Tagesbetreuung_2010_Rev1 2 7 2 4 2" xfId="27530"/>
    <cellStyle name="4_III_Tagesbetreuung_2010_Rev1 2 7 2 4 2 2" xfId="41845"/>
    <cellStyle name="4_III_Tagesbetreuung_2010_Rev1 2 7 2 4 3" xfId="34708"/>
    <cellStyle name="4_III_Tagesbetreuung_2010_Rev1 2 7 2 5" xfId="21608"/>
    <cellStyle name="4_III_Tagesbetreuung_2010_Rev1 2 7 2 5 2" xfId="35923"/>
    <cellStyle name="4_III_Tagesbetreuung_2010_Rev1 2 7 2 6" xfId="28745"/>
    <cellStyle name="4_III_Tagesbetreuung_2010_Rev1 2 7 3" xfId="14889"/>
    <cellStyle name="4_III_Tagesbetreuung_2010_Rev1 2 7 3 2" xfId="22048"/>
    <cellStyle name="4_III_Tagesbetreuung_2010_Rev1 2 7 3 2 2" xfId="36363"/>
    <cellStyle name="4_III_Tagesbetreuung_2010_Rev1 2 7 3 3" xfId="29204"/>
    <cellStyle name="4_III_Tagesbetreuung_2010_Rev1 2 7 4" xfId="17243"/>
    <cellStyle name="4_III_Tagesbetreuung_2010_Rev1 2 7 4 2" xfId="24380"/>
    <cellStyle name="4_III_Tagesbetreuung_2010_Rev1 2 7 4 2 2" xfId="38695"/>
    <cellStyle name="4_III_Tagesbetreuung_2010_Rev1 2 7 4 3" xfId="31558"/>
    <cellStyle name="4_III_Tagesbetreuung_2010_Rev1 3" xfId="206"/>
    <cellStyle name="4_III_Tagesbetreuung_2010_Rev1 3 2" xfId="207"/>
    <cellStyle name="4_III_Tagesbetreuung_2010_Rev1 3 2 2" xfId="208"/>
    <cellStyle name="4_III_Tagesbetreuung_2010_Rev1 3 2 2 2" xfId="12532"/>
    <cellStyle name="4_III_Tagesbetreuung_2010_Rev1 3 2 2 2 2" xfId="14383"/>
    <cellStyle name="4_III_Tagesbetreuung_2010_Rev1 3 2 2 2 2 2" xfId="16752"/>
    <cellStyle name="4_III_Tagesbetreuung_2010_Rev1 3 2 2 2 2 2 2" xfId="23911"/>
    <cellStyle name="4_III_Tagesbetreuung_2010_Rev1 3 2 2 2 2 2 2 2" xfId="38226"/>
    <cellStyle name="4_III_Tagesbetreuung_2010_Rev1 3 2 2 2 2 2 3" xfId="31067"/>
    <cellStyle name="4_III_Tagesbetreuung_2010_Rev1 3 2 2 2 2 3" xfId="19106"/>
    <cellStyle name="4_III_Tagesbetreuung_2010_Rev1 3 2 2 2 2 3 2" xfId="26243"/>
    <cellStyle name="4_III_Tagesbetreuung_2010_Rev1 3 2 2 2 2 3 2 2" xfId="40558"/>
    <cellStyle name="4_III_Tagesbetreuung_2010_Rev1 3 2 2 2 2 3 3" xfId="33421"/>
    <cellStyle name="4_III_Tagesbetreuung_2010_Rev1 3 2 2 2 2 4" xfId="20404"/>
    <cellStyle name="4_III_Tagesbetreuung_2010_Rev1 3 2 2 2 2 4 2" xfId="27541"/>
    <cellStyle name="4_III_Tagesbetreuung_2010_Rev1 3 2 2 2 2 4 2 2" xfId="41856"/>
    <cellStyle name="4_III_Tagesbetreuung_2010_Rev1 3 2 2 2 2 4 3" xfId="34719"/>
    <cellStyle name="4_III_Tagesbetreuung_2010_Rev1 3 2 2 2 2 5" xfId="21619"/>
    <cellStyle name="4_III_Tagesbetreuung_2010_Rev1 3 2 2 2 2 5 2" xfId="35934"/>
    <cellStyle name="4_III_Tagesbetreuung_2010_Rev1 3 2 2 2 2 6" xfId="28756"/>
    <cellStyle name="4_III_Tagesbetreuung_2010_Rev1 3 2 2 2 3" xfId="14901"/>
    <cellStyle name="4_III_Tagesbetreuung_2010_Rev1 3 2 2 2 3 2" xfId="22060"/>
    <cellStyle name="4_III_Tagesbetreuung_2010_Rev1 3 2 2 2 3 2 2" xfId="36375"/>
    <cellStyle name="4_III_Tagesbetreuung_2010_Rev1 3 2 2 2 3 3" xfId="29216"/>
    <cellStyle name="4_III_Tagesbetreuung_2010_Rev1 3 2 2 2 4" xfId="17255"/>
    <cellStyle name="4_III_Tagesbetreuung_2010_Rev1 3 2 2 2 4 2" xfId="24392"/>
    <cellStyle name="4_III_Tagesbetreuung_2010_Rev1 3 2 2 2 4 2 2" xfId="38707"/>
    <cellStyle name="4_III_Tagesbetreuung_2010_Rev1 3 2 2 2 4 3" xfId="31570"/>
    <cellStyle name="4_III_Tagesbetreuung_2010_Rev1 3 2 3" xfId="209"/>
    <cellStyle name="4_III_Tagesbetreuung_2010_Rev1 3 2 3 2" xfId="12533"/>
    <cellStyle name="4_III_Tagesbetreuung_2010_Rev1 3 2 3 2 2" xfId="14384"/>
    <cellStyle name="4_III_Tagesbetreuung_2010_Rev1 3 2 3 2 2 2" xfId="16753"/>
    <cellStyle name="4_III_Tagesbetreuung_2010_Rev1 3 2 3 2 2 2 2" xfId="23912"/>
    <cellStyle name="4_III_Tagesbetreuung_2010_Rev1 3 2 3 2 2 2 2 2" xfId="38227"/>
    <cellStyle name="4_III_Tagesbetreuung_2010_Rev1 3 2 3 2 2 2 3" xfId="31068"/>
    <cellStyle name="4_III_Tagesbetreuung_2010_Rev1 3 2 3 2 2 3" xfId="19107"/>
    <cellStyle name="4_III_Tagesbetreuung_2010_Rev1 3 2 3 2 2 3 2" xfId="26244"/>
    <cellStyle name="4_III_Tagesbetreuung_2010_Rev1 3 2 3 2 2 3 2 2" xfId="40559"/>
    <cellStyle name="4_III_Tagesbetreuung_2010_Rev1 3 2 3 2 2 3 3" xfId="33422"/>
    <cellStyle name="4_III_Tagesbetreuung_2010_Rev1 3 2 3 2 2 4" xfId="20405"/>
    <cellStyle name="4_III_Tagesbetreuung_2010_Rev1 3 2 3 2 2 4 2" xfId="27542"/>
    <cellStyle name="4_III_Tagesbetreuung_2010_Rev1 3 2 3 2 2 4 2 2" xfId="41857"/>
    <cellStyle name="4_III_Tagesbetreuung_2010_Rev1 3 2 3 2 2 4 3" xfId="34720"/>
    <cellStyle name="4_III_Tagesbetreuung_2010_Rev1 3 2 3 2 2 5" xfId="21620"/>
    <cellStyle name="4_III_Tagesbetreuung_2010_Rev1 3 2 3 2 2 5 2" xfId="35935"/>
    <cellStyle name="4_III_Tagesbetreuung_2010_Rev1 3 2 3 2 2 6" xfId="28757"/>
    <cellStyle name="4_III_Tagesbetreuung_2010_Rev1 3 2 3 2 3" xfId="14902"/>
    <cellStyle name="4_III_Tagesbetreuung_2010_Rev1 3 2 3 2 3 2" xfId="22061"/>
    <cellStyle name="4_III_Tagesbetreuung_2010_Rev1 3 2 3 2 3 2 2" xfId="36376"/>
    <cellStyle name="4_III_Tagesbetreuung_2010_Rev1 3 2 3 2 3 3" xfId="29217"/>
    <cellStyle name="4_III_Tagesbetreuung_2010_Rev1 3 2 3 2 4" xfId="17256"/>
    <cellStyle name="4_III_Tagesbetreuung_2010_Rev1 3 2 3 2 4 2" xfId="24393"/>
    <cellStyle name="4_III_Tagesbetreuung_2010_Rev1 3 2 3 2 4 2 2" xfId="38708"/>
    <cellStyle name="4_III_Tagesbetreuung_2010_Rev1 3 2 3 2 4 3" xfId="31571"/>
    <cellStyle name="4_III_Tagesbetreuung_2010_Rev1 3 2 4" xfId="210"/>
    <cellStyle name="4_III_Tagesbetreuung_2010_Rev1 3 2 4 2" xfId="12534"/>
    <cellStyle name="4_III_Tagesbetreuung_2010_Rev1 3 2 4 2 2" xfId="14473"/>
    <cellStyle name="4_III_Tagesbetreuung_2010_Rev1 3 2 4 2 2 2" xfId="16836"/>
    <cellStyle name="4_III_Tagesbetreuung_2010_Rev1 3 2 4 2 2 2 2" xfId="23995"/>
    <cellStyle name="4_III_Tagesbetreuung_2010_Rev1 3 2 4 2 2 2 2 2" xfId="38310"/>
    <cellStyle name="4_III_Tagesbetreuung_2010_Rev1 3 2 4 2 2 2 3" xfId="31151"/>
    <cellStyle name="4_III_Tagesbetreuung_2010_Rev1 3 2 4 2 2 3" xfId="19190"/>
    <cellStyle name="4_III_Tagesbetreuung_2010_Rev1 3 2 4 2 2 3 2" xfId="26327"/>
    <cellStyle name="4_III_Tagesbetreuung_2010_Rev1 3 2 4 2 2 3 2 2" xfId="40642"/>
    <cellStyle name="4_III_Tagesbetreuung_2010_Rev1 3 2 4 2 2 3 3" xfId="33505"/>
    <cellStyle name="4_III_Tagesbetreuung_2010_Rev1 3 2 4 2 2 4" xfId="20488"/>
    <cellStyle name="4_III_Tagesbetreuung_2010_Rev1 3 2 4 2 2 4 2" xfId="27625"/>
    <cellStyle name="4_III_Tagesbetreuung_2010_Rev1 3 2 4 2 2 4 2 2" xfId="41940"/>
    <cellStyle name="4_III_Tagesbetreuung_2010_Rev1 3 2 4 2 2 4 3" xfId="34803"/>
    <cellStyle name="4_III_Tagesbetreuung_2010_Rev1 3 2 4 2 2 5" xfId="21703"/>
    <cellStyle name="4_III_Tagesbetreuung_2010_Rev1 3 2 4 2 2 5 2" xfId="36018"/>
    <cellStyle name="4_III_Tagesbetreuung_2010_Rev1 3 2 4 2 2 6" xfId="28840"/>
    <cellStyle name="4_III_Tagesbetreuung_2010_Rev1 3 2 4 2 3" xfId="14903"/>
    <cellStyle name="4_III_Tagesbetreuung_2010_Rev1 3 2 4 2 3 2" xfId="22062"/>
    <cellStyle name="4_III_Tagesbetreuung_2010_Rev1 3 2 4 2 3 2 2" xfId="36377"/>
    <cellStyle name="4_III_Tagesbetreuung_2010_Rev1 3 2 4 2 3 3" xfId="29218"/>
    <cellStyle name="4_III_Tagesbetreuung_2010_Rev1 3 2 4 2 4" xfId="17257"/>
    <cellStyle name="4_III_Tagesbetreuung_2010_Rev1 3 2 4 2 4 2" xfId="24394"/>
    <cellStyle name="4_III_Tagesbetreuung_2010_Rev1 3 2 4 2 4 2 2" xfId="38709"/>
    <cellStyle name="4_III_Tagesbetreuung_2010_Rev1 3 2 4 2 4 3" xfId="31572"/>
    <cellStyle name="4_III_Tagesbetreuung_2010_Rev1 3 2 5" xfId="211"/>
    <cellStyle name="4_III_Tagesbetreuung_2010_Rev1 3 2 5 2" xfId="12535"/>
    <cellStyle name="4_III_Tagesbetreuung_2010_Rev1 3 2 5 2 2" xfId="14087"/>
    <cellStyle name="4_III_Tagesbetreuung_2010_Rev1 3 2 5 2 2 2" xfId="16456"/>
    <cellStyle name="4_III_Tagesbetreuung_2010_Rev1 3 2 5 2 2 2 2" xfId="23615"/>
    <cellStyle name="4_III_Tagesbetreuung_2010_Rev1 3 2 5 2 2 2 2 2" xfId="37930"/>
    <cellStyle name="4_III_Tagesbetreuung_2010_Rev1 3 2 5 2 2 2 3" xfId="30771"/>
    <cellStyle name="4_III_Tagesbetreuung_2010_Rev1 3 2 5 2 2 3" xfId="18810"/>
    <cellStyle name="4_III_Tagesbetreuung_2010_Rev1 3 2 5 2 2 3 2" xfId="25947"/>
    <cellStyle name="4_III_Tagesbetreuung_2010_Rev1 3 2 5 2 2 3 2 2" xfId="40262"/>
    <cellStyle name="4_III_Tagesbetreuung_2010_Rev1 3 2 5 2 2 3 3" xfId="33125"/>
    <cellStyle name="4_III_Tagesbetreuung_2010_Rev1 3 2 5 2 2 4" xfId="20143"/>
    <cellStyle name="4_III_Tagesbetreuung_2010_Rev1 3 2 5 2 2 4 2" xfId="27280"/>
    <cellStyle name="4_III_Tagesbetreuung_2010_Rev1 3 2 5 2 2 4 2 2" xfId="41595"/>
    <cellStyle name="4_III_Tagesbetreuung_2010_Rev1 3 2 5 2 2 4 3" xfId="34458"/>
    <cellStyle name="4_III_Tagesbetreuung_2010_Rev1 3 2 5 2 2 5" xfId="21358"/>
    <cellStyle name="4_III_Tagesbetreuung_2010_Rev1 3 2 5 2 2 5 2" xfId="35673"/>
    <cellStyle name="4_III_Tagesbetreuung_2010_Rev1 3 2 5 2 2 6" xfId="28495"/>
    <cellStyle name="4_III_Tagesbetreuung_2010_Rev1 3 2 5 2 3" xfId="14904"/>
    <cellStyle name="4_III_Tagesbetreuung_2010_Rev1 3 2 5 2 3 2" xfId="22063"/>
    <cellStyle name="4_III_Tagesbetreuung_2010_Rev1 3 2 5 2 3 2 2" xfId="36378"/>
    <cellStyle name="4_III_Tagesbetreuung_2010_Rev1 3 2 5 2 3 3" xfId="29219"/>
    <cellStyle name="4_III_Tagesbetreuung_2010_Rev1 3 2 5 2 4" xfId="17258"/>
    <cellStyle name="4_III_Tagesbetreuung_2010_Rev1 3 2 5 2 4 2" xfId="24395"/>
    <cellStyle name="4_III_Tagesbetreuung_2010_Rev1 3 2 5 2 4 2 2" xfId="38710"/>
    <cellStyle name="4_III_Tagesbetreuung_2010_Rev1 3 2 5 2 4 3" xfId="31573"/>
    <cellStyle name="4_III_Tagesbetreuung_2010_Rev1 3 2 6" xfId="12531"/>
    <cellStyle name="4_III_Tagesbetreuung_2010_Rev1 3 2 6 2" xfId="13490"/>
    <cellStyle name="4_III_Tagesbetreuung_2010_Rev1 3 2 6 2 2" xfId="15859"/>
    <cellStyle name="4_III_Tagesbetreuung_2010_Rev1 3 2 6 2 2 2" xfId="23018"/>
    <cellStyle name="4_III_Tagesbetreuung_2010_Rev1 3 2 6 2 2 2 2" xfId="37333"/>
    <cellStyle name="4_III_Tagesbetreuung_2010_Rev1 3 2 6 2 2 3" xfId="30174"/>
    <cellStyle name="4_III_Tagesbetreuung_2010_Rev1 3 2 6 2 3" xfId="18213"/>
    <cellStyle name="4_III_Tagesbetreuung_2010_Rev1 3 2 6 2 3 2" xfId="25350"/>
    <cellStyle name="4_III_Tagesbetreuung_2010_Rev1 3 2 6 2 3 2 2" xfId="39665"/>
    <cellStyle name="4_III_Tagesbetreuung_2010_Rev1 3 2 6 2 3 3" xfId="32528"/>
    <cellStyle name="4_III_Tagesbetreuung_2010_Rev1 3 2 6 2 4" xfId="19739"/>
    <cellStyle name="4_III_Tagesbetreuung_2010_Rev1 3 2 6 2 4 2" xfId="26876"/>
    <cellStyle name="4_III_Tagesbetreuung_2010_Rev1 3 2 6 2 4 2 2" xfId="41191"/>
    <cellStyle name="4_III_Tagesbetreuung_2010_Rev1 3 2 6 2 4 3" xfId="34054"/>
    <cellStyle name="4_III_Tagesbetreuung_2010_Rev1 3 2 6 2 5" xfId="20954"/>
    <cellStyle name="4_III_Tagesbetreuung_2010_Rev1 3 2 6 2 5 2" xfId="35269"/>
    <cellStyle name="4_III_Tagesbetreuung_2010_Rev1 3 2 6 2 6" xfId="28091"/>
    <cellStyle name="4_III_Tagesbetreuung_2010_Rev1 3 2 6 3" xfId="14900"/>
    <cellStyle name="4_III_Tagesbetreuung_2010_Rev1 3 2 6 3 2" xfId="22059"/>
    <cellStyle name="4_III_Tagesbetreuung_2010_Rev1 3 2 6 3 2 2" xfId="36374"/>
    <cellStyle name="4_III_Tagesbetreuung_2010_Rev1 3 2 6 3 3" xfId="29215"/>
    <cellStyle name="4_III_Tagesbetreuung_2010_Rev1 3 2 6 4" xfId="17254"/>
    <cellStyle name="4_III_Tagesbetreuung_2010_Rev1 3 2 6 4 2" xfId="24391"/>
    <cellStyle name="4_III_Tagesbetreuung_2010_Rev1 3 2 6 4 2 2" xfId="38706"/>
    <cellStyle name="4_III_Tagesbetreuung_2010_Rev1 3 2 6 4 3" xfId="31569"/>
    <cellStyle name="4_III_Tagesbetreuung_2010_Rev1 3 3" xfId="212"/>
    <cellStyle name="4_III_Tagesbetreuung_2010_Rev1 3 3 2" xfId="12536"/>
    <cellStyle name="4_III_Tagesbetreuung_2010_Rev1 3 3 2 2" xfId="14252"/>
    <cellStyle name="4_III_Tagesbetreuung_2010_Rev1 3 3 2 2 2" xfId="16621"/>
    <cellStyle name="4_III_Tagesbetreuung_2010_Rev1 3 3 2 2 2 2" xfId="23780"/>
    <cellStyle name="4_III_Tagesbetreuung_2010_Rev1 3 3 2 2 2 2 2" xfId="38095"/>
    <cellStyle name="4_III_Tagesbetreuung_2010_Rev1 3 3 2 2 2 3" xfId="30936"/>
    <cellStyle name="4_III_Tagesbetreuung_2010_Rev1 3 3 2 2 3" xfId="18975"/>
    <cellStyle name="4_III_Tagesbetreuung_2010_Rev1 3 3 2 2 3 2" xfId="26112"/>
    <cellStyle name="4_III_Tagesbetreuung_2010_Rev1 3 3 2 2 3 2 2" xfId="40427"/>
    <cellStyle name="4_III_Tagesbetreuung_2010_Rev1 3 3 2 2 3 3" xfId="33290"/>
    <cellStyle name="4_III_Tagesbetreuung_2010_Rev1 3 3 2 2 4" xfId="20308"/>
    <cellStyle name="4_III_Tagesbetreuung_2010_Rev1 3 3 2 2 4 2" xfId="27445"/>
    <cellStyle name="4_III_Tagesbetreuung_2010_Rev1 3 3 2 2 4 2 2" xfId="41760"/>
    <cellStyle name="4_III_Tagesbetreuung_2010_Rev1 3 3 2 2 4 3" xfId="34623"/>
    <cellStyle name="4_III_Tagesbetreuung_2010_Rev1 3 3 2 2 5" xfId="21523"/>
    <cellStyle name="4_III_Tagesbetreuung_2010_Rev1 3 3 2 2 5 2" xfId="35838"/>
    <cellStyle name="4_III_Tagesbetreuung_2010_Rev1 3 3 2 2 6" xfId="28660"/>
    <cellStyle name="4_III_Tagesbetreuung_2010_Rev1 3 3 2 3" xfId="14905"/>
    <cellStyle name="4_III_Tagesbetreuung_2010_Rev1 3 3 2 3 2" xfId="22064"/>
    <cellStyle name="4_III_Tagesbetreuung_2010_Rev1 3 3 2 3 2 2" xfId="36379"/>
    <cellStyle name="4_III_Tagesbetreuung_2010_Rev1 3 3 2 3 3" xfId="29220"/>
    <cellStyle name="4_III_Tagesbetreuung_2010_Rev1 3 3 2 4" xfId="17259"/>
    <cellStyle name="4_III_Tagesbetreuung_2010_Rev1 3 3 2 4 2" xfId="24396"/>
    <cellStyle name="4_III_Tagesbetreuung_2010_Rev1 3 3 2 4 2 2" xfId="38711"/>
    <cellStyle name="4_III_Tagesbetreuung_2010_Rev1 3 3 2 4 3" xfId="31574"/>
    <cellStyle name="4_III_Tagesbetreuung_2010_Rev1 3 4" xfId="213"/>
    <cellStyle name="4_III_Tagesbetreuung_2010_Rev1 3 4 2" xfId="12537"/>
    <cellStyle name="4_III_Tagesbetreuung_2010_Rev1 3 4 2 2" xfId="14385"/>
    <cellStyle name="4_III_Tagesbetreuung_2010_Rev1 3 4 2 2 2" xfId="16754"/>
    <cellStyle name="4_III_Tagesbetreuung_2010_Rev1 3 4 2 2 2 2" xfId="23913"/>
    <cellStyle name="4_III_Tagesbetreuung_2010_Rev1 3 4 2 2 2 2 2" xfId="38228"/>
    <cellStyle name="4_III_Tagesbetreuung_2010_Rev1 3 4 2 2 2 3" xfId="31069"/>
    <cellStyle name="4_III_Tagesbetreuung_2010_Rev1 3 4 2 2 3" xfId="19108"/>
    <cellStyle name="4_III_Tagesbetreuung_2010_Rev1 3 4 2 2 3 2" xfId="26245"/>
    <cellStyle name="4_III_Tagesbetreuung_2010_Rev1 3 4 2 2 3 2 2" xfId="40560"/>
    <cellStyle name="4_III_Tagesbetreuung_2010_Rev1 3 4 2 2 3 3" xfId="33423"/>
    <cellStyle name="4_III_Tagesbetreuung_2010_Rev1 3 4 2 2 4" xfId="20406"/>
    <cellStyle name="4_III_Tagesbetreuung_2010_Rev1 3 4 2 2 4 2" xfId="27543"/>
    <cellStyle name="4_III_Tagesbetreuung_2010_Rev1 3 4 2 2 4 2 2" xfId="41858"/>
    <cellStyle name="4_III_Tagesbetreuung_2010_Rev1 3 4 2 2 4 3" xfId="34721"/>
    <cellStyle name="4_III_Tagesbetreuung_2010_Rev1 3 4 2 2 5" xfId="21621"/>
    <cellStyle name="4_III_Tagesbetreuung_2010_Rev1 3 4 2 2 5 2" xfId="35936"/>
    <cellStyle name="4_III_Tagesbetreuung_2010_Rev1 3 4 2 2 6" xfId="28758"/>
    <cellStyle name="4_III_Tagesbetreuung_2010_Rev1 3 4 2 3" xfId="14906"/>
    <cellStyle name="4_III_Tagesbetreuung_2010_Rev1 3 4 2 3 2" xfId="22065"/>
    <cellStyle name="4_III_Tagesbetreuung_2010_Rev1 3 4 2 3 2 2" xfId="36380"/>
    <cellStyle name="4_III_Tagesbetreuung_2010_Rev1 3 4 2 3 3" xfId="29221"/>
    <cellStyle name="4_III_Tagesbetreuung_2010_Rev1 3 4 2 4" xfId="17260"/>
    <cellStyle name="4_III_Tagesbetreuung_2010_Rev1 3 4 2 4 2" xfId="24397"/>
    <cellStyle name="4_III_Tagesbetreuung_2010_Rev1 3 4 2 4 2 2" xfId="38712"/>
    <cellStyle name="4_III_Tagesbetreuung_2010_Rev1 3 4 2 4 3" xfId="31575"/>
    <cellStyle name="4_III_Tagesbetreuung_2010_Rev1 3 5" xfId="214"/>
    <cellStyle name="4_III_Tagesbetreuung_2010_Rev1 3 5 2" xfId="12538"/>
    <cellStyle name="4_III_Tagesbetreuung_2010_Rev1 3 5 2 2" xfId="13214"/>
    <cellStyle name="4_III_Tagesbetreuung_2010_Rev1 3 5 2 2 2" xfId="15583"/>
    <cellStyle name="4_III_Tagesbetreuung_2010_Rev1 3 5 2 2 2 2" xfId="22742"/>
    <cellStyle name="4_III_Tagesbetreuung_2010_Rev1 3 5 2 2 2 2 2" xfId="37057"/>
    <cellStyle name="4_III_Tagesbetreuung_2010_Rev1 3 5 2 2 2 3" xfId="29898"/>
    <cellStyle name="4_III_Tagesbetreuung_2010_Rev1 3 5 2 2 3" xfId="17937"/>
    <cellStyle name="4_III_Tagesbetreuung_2010_Rev1 3 5 2 2 3 2" xfId="25074"/>
    <cellStyle name="4_III_Tagesbetreuung_2010_Rev1 3 5 2 2 3 2 2" xfId="39389"/>
    <cellStyle name="4_III_Tagesbetreuung_2010_Rev1 3 5 2 2 3 3" xfId="32252"/>
    <cellStyle name="4_III_Tagesbetreuung_2010_Rev1 3 5 2 2 4" xfId="19641"/>
    <cellStyle name="4_III_Tagesbetreuung_2010_Rev1 3 5 2 2 4 2" xfId="26778"/>
    <cellStyle name="4_III_Tagesbetreuung_2010_Rev1 3 5 2 2 4 2 2" xfId="41093"/>
    <cellStyle name="4_III_Tagesbetreuung_2010_Rev1 3 5 2 2 4 3" xfId="33956"/>
    <cellStyle name="4_III_Tagesbetreuung_2010_Rev1 3 5 2 2 5" xfId="20856"/>
    <cellStyle name="4_III_Tagesbetreuung_2010_Rev1 3 5 2 2 5 2" xfId="35171"/>
    <cellStyle name="4_III_Tagesbetreuung_2010_Rev1 3 5 2 2 6" xfId="27993"/>
    <cellStyle name="4_III_Tagesbetreuung_2010_Rev1 3 5 2 3" xfId="14907"/>
    <cellStyle name="4_III_Tagesbetreuung_2010_Rev1 3 5 2 3 2" xfId="22066"/>
    <cellStyle name="4_III_Tagesbetreuung_2010_Rev1 3 5 2 3 2 2" xfId="36381"/>
    <cellStyle name="4_III_Tagesbetreuung_2010_Rev1 3 5 2 3 3" xfId="29222"/>
    <cellStyle name="4_III_Tagesbetreuung_2010_Rev1 3 5 2 4" xfId="17261"/>
    <cellStyle name="4_III_Tagesbetreuung_2010_Rev1 3 5 2 4 2" xfId="24398"/>
    <cellStyle name="4_III_Tagesbetreuung_2010_Rev1 3 5 2 4 2 2" xfId="38713"/>
    <cellStyle name="4_III_Tagesbetreuung_2010_Rev1 3 5 2 4 3" xfId="31576"/>
    <cellStyle name="4_III_Tagesbetreuung_2010_Rev1 3 6" xfId="215"/>
    <cellStyle name="4_III_Tagesbetreuung_2010_Rev1 3 6 2" xfId="12539"/>
    <cellStyle name="4_III_Tagesbetreuung_2010_Rev1 3 6 2 2" xfId="13491"/>
    <cellStyle name="4_III_Tagesbetreuung_2010_Rev1 3 6 2 2 2" xfId="15860"/>
    <cellStyle name="4_III_Tagesbetreuung_2010_Rev1 3 6 2 2 2 2" xfId="23019"/>
    <cellStyle name="4_III_Tagesbetreuung_2010_Rev1 3 6 2 2 2 2 2" xfId="37334"/>
    <cellStyle name="4_III_Tagesbetreuung_2010_Rev1 3 6 2 2 2 3" xfId="30175"/>
    <cellStyle name="4_III_Tagesbetreuung_2010_Rev1 3 6 2 2 3" xfId="18214"/>
    <cellStyle name="4_III_Tagesbetreuung_2010_Rev1 3 6 2 2 3 2" xfId="25351"/>
    <cellStyle name="4_III_Tagesbetreuung_2010_Rev1 3 6 2 2 3 2 2" xfId="39666"/>
    <cellStyle name="4_III_Tagesbetreuung_2010_Rev1 3 6 2 2 3 3" xfId="32529"/>
    <cellStyle name="4_III_Tagesbetreuung_2010_Rev1 3 6 2 2 4" xfId="19740"/>
    <cellStyle name="4_III_Tagesbetreuung_2010_Rev1 3 6 2 2 4 2" xfId="26877"/>
    <cellStyle name="4_III_Tagesbetreuung_2010_Rev1 3 6 2 2 4 2 2" xfId="41192"/>
    <cellStyle name="4_III_Tagesbetreuung_2010_Rev1 3 6 2 2 4 3" xfId="34055"/>
    <cellStyle name="4_III_Tagesbetreuung_2010_Rev1 3 6 2 2 5" xfId="20955"/>
    <cellStyle name="4_III_Tagesbetreuung_2010_Rev1 3 6 2 2 5 2" xfId="35270"/>
    <cellStyle name="4_III_Tagesbetreuung_2010_Rev1 3 6 2 2 6" xfId="28092"/>
    <cellStyle name="4_III_Tagesbetreuung_2010_Rev1 3 6 2 3" xfId="14908"/>
    <cellStyle name="4_III_Tagesbetreuung_2010_Rev1 3 6 2 3 2" xfId="22067"/>
    <cellStyle name="4_III_Tagesbetreuung_2010_Rev1 3 6 2 3 2 2" xfId="36382"/>
    <cellStyle name="4_III_Tagesbetreuung_2010_Rev1 3 6 2 3 3" xfId="29223"/>
    <cellStyle name="4_III_Tagesbetreuung_2010_Rev1 3 6 2 4" xfId="17262"/>
    <cellStyle name="4_III_Tagesbetreuung_2010_Rev1 3 6 2 4 2" xfId="24399"/>
    <cellStyle name="4_III_Tagesbetreuung_2010_Rev1 3 6 2 4 2 2" xfId="38714"/>
    <cellStyle name="4_III_Tagesbetreuung_2010_Rev1 3 6 2 4 3" xfId="31577"/>
    <cellStyle name="4_III_Tagesbetreuung_2010_Rev1 3 7" xfId="12530"/>
    <cellStyle name="4_III_Tagesbetreuung_2010_Rev1 3 7 2" xfId="14445"/>
    <cellStyle name="4_III_Tagesbetreuung_2010_Rev1 3 7 2 2" xfId="16808"/>
    <cellStyle name="4_III_Tagesbetreuung_2010_Rev1 3 7 2 2 2" xfId="23967"/>
    <cellStyle name="4_III_Tagesbetreuung_2010_Rev1 3 7 2 2 2 2" xfId="38282"/>
    <cellStyle name="4_III_Tagesbetreuung_2010_Rev1 3 7 2 2 3" xfId="31123"/>
    <cellStyle name="4_III_Tagesbetreuung_2010_Rev1 3 7 2 3" xfId="19162"/>
    <cellStyle name="4_III_Tagesbetreuung_2010_Rev1 3 7 2 3 2" xfId="26299"/>
    <cellStyle name="4_III_Tagesbetreuung_2010_Rev1 3 7 2 3 2 2" xfId="40614"/>
    <cellStyle name="4_III_Tagesbetreuung_2010_Rev1 3 7 2 3 3" xfId="33477"/>
    <cellStyle name="4_III_Tagesbetreuung_2010_Rev1 3 7 2 4" xfId="20460"/>
    <cellStyle name="4_III_Tagesbetreuung_2010_Rev1 3 7 2 4 2" xfId="27597"/>
    <cellStyle name="4_III_Tagesbetreuung_2010_Rev1 3 7 2 4 2 2" xfId="41912"/>
    <cellStyle name="4_III_Tagesbetreuung_2010_Rev1 3 7 2 4 3" xfId="34775"/>
    <cellStyle name="4_III_Tagesbetreuung_2010_Rev1 3 7 2 5" xfId="21675"/>
    <cellStyle name="4_III_Tagesbetreuung_2010_Rev1 3 7 2 5 2" xfId="35990"/>
    <cellStyle name="4_III_Tagesbetreuung_2010_Rev1 3 7 2 6" xfId="28812"/>
    <cellStyle name="4_III_Tagesbetreuung_2010_Rev1 3 7 3" xfId="14899"/>
    <cellStyle name="4_III_Tagesbetreuung_2010_Rev1 3 7 3 2" xfId="22058"/>
    <cellStyle name="4_III_Tagesbetreuung_2010_Rev1 3 7 3 2 2" xfId="36373"/>
    <cellStyle name="4_III_Tagesbetreuung_2010_Rev1 3 7 3 3" xfId="29214"/>
    <cellStyle name="4_III_Tagesbetreuung_2010_Rev1 3 7 4" xfId="17253"/>
    <cellStyle name="4_III_Tagesbetreuung_2010_Rev1 3 7 4 2" xfId="24390"/>
    <cellStyle name="4_III_Tagesbetreuung_2010_Rev1 3 7 4 2 2" xfId="38705"/>
    <cellStyle name="4_III_Tagesbetreuung_2010_Rev1 3 7 4 3" xfId="31568"/>
    <cellStyle name="4_III_Tagesbetreuung_2010_Rev1 4" xfId="216"/>
    <cellStyle name="4_III_Tagesbetreuung_2010_Rev1 4 2" xfId="217"/>
    <cellStyle name="4_III_Tagesbetreuung_2010_Rev1 4 2 2" xfId="12541"/>
    <cellStyle name="4_III_Tagesbetreuung_2010_Rev1 4 2 2 2" xfId="14387"/>
    <cellStyle name="4_III_Tagesbetreuung_2010_Rev1 4 2 2 2 2" xfId="16756"/>
    <cellStyle name="4_III_Tagesbetreuung_2010_Rev1 4 2 2 2 2 2" xfId="23915"/>
    <cellStyle name="4_III_Tagesbetreuung_2010_Rev1 4 2 2 2 2 2 2" xfId="38230"/>
    <cellStyle name="4_III_Tagesbetreuung_2010_Rev1 4 2 2 2 2 3" xfId="31071"/>
    <cellStyle name="4_III_Tagesbetreuung_2010_Rev1 4 2 2 2 3" xfId="19110"/>
    <cellStyle name="4_III_Tagesbetreuung_2010_Rev1 4 2 2 2 3 2" xfId="26247"/>
    <cellStyle name="4_III_Tagesbetreuung_2010_Rev1 4 2 2 2 3 2 2" xfId="40562"/>
    <cellStyle name="4_III_Tagesbetreuung_2010_Rev1 4 2 2 2 3 3" xfId="33425"/>
    <cellStyle name="4_III_Tagesbetreuung_2010_Rev1 4 2 2 2 4" xfId="20408"/>
    <cellStyle name="4_III_Tagesbetreuung_2010_Rev1 4 2 2 2 4 2" xfId="27545"/>
    <cellStyle name="4_III_Tagesbetreuung_2010_Rev1 4 2 2 2 4 2 2" xfId="41860"/>
    <cellStyle name="4_III_Tagesbetreuung_2010_Rev1 4 2 2 2 4 3" xfId="34723"/>
    <cellStyle name="4_III_Tagesbetreuung_2010_Rev1 4 2 2 2 5" xfId="21623"/>
    <cellStyle name="4_III_Tagesbetreuung_2010_Rev1 4 2 2 2 5 2" xfId="35938"/>
    <cellStyle name="4_III_Tagesbetreuung_2010_Rev1 4 2 2 2 6" xfId="28760"/>
    <cellStyle name="4_III_Tagesbetreuung_2010_Rev1 4 2 2 3" xfId="14910"/>
    <cellStyle name="4_III_Tagesbetreuung_2010_Rev1 4 2 2 3 2" xfId="22069"/>
    <cellStyle name="4_III_Tagesbetreuung_2010_Rev1 4 2 2 3 2 2" xfId="36384"/>
    <cellStyle name="4_III_Tagesbetreuung_2010_Rev1 4 2 2 3 3" xfId="29225"/>
    <cellStyle name="4_III_Tagesbetreuung_2010_Rev1 4 2 2 4" xfId="17264"/>
    <cellStyle name="4_III_Tagesbetreuung_2010_Rev1 4 2 2 4 2" xfId="24401"/>
    <cellStyle name="4_III_Tagesbetreuung_2010_Rev1 4 2 2 4 2 2" xfId="38716"/>
    <cellStyle name="4_III_Tagesbetreuung_2010_Rev1 4 2 2 4 3" xfId="31579"/>
    <cellStyle name="4_III_Tagesbetreuung_2010_Rev1 4 3" xfId="218"/>
    <cellStyle name="4_III_Tagesbetreuung_2010_Rev1 4 3 2" xfId="12542"/>
    <cellStyle name="4_III_Tagesbetreuung_2010_Rev1 4 3 2 2" xfId="14075"/>
    <cellStyle name="4_III_Tagesbetreuung_2010_Rev1 4 3 2 2 2" xfId="16444"/>
    <cellStyle name="4_III_Tagesbetreuung_2010_Rev1 4 3 2 2 2 2" xfId="23603"/>
    <cellStyle name="4_III_Tagesbetreuung_2010_Rev1 4 3 2 2 2 2 2" xfId="37918"/>
    <cellStyle name="4_III_Tagesbetreuung_2010_Rev1 4 3 2 2 2 3" xfId="30759"/>
    <cellStyle name="4_III_Tagesbetreuung_2010_Rev1 4 3 2 2 3" xfId="18798"/>
    <cellStyle name="4_III_Tagesbetreuung_2010_Rev1 4 3 2 2 3 2" xfId="25935"/>
    <cellStyle name="4_III_Tagesbetreuung_2010_Rev1 4 3 2 2 3 2 2" xfId="40250"/>
    <cellStyle name="4_III_Tagesbetreuung_2010_Rev1 4 3 2 2 3 3" xfId="33113"/>
    <cellStyle name="4_III_Tagesbetreuung_2010_Rev1 4 3 2 2 4" xfId="20131"/>
    <cellStyle name="4_III_Tagesbetreuung_2010_Rev1 4 3 2 2 4 2" xfId="27268"/>
    <cellStyle name="4_III_Tagesbetreuung_2010_Rev1 4 3 2 2 4 2 2" xfId="41583"/>
    <cellStyle name="4_III_Tagesbetreuung_2010_Rev1 4 3 2 2 4 3" xfId="34446"/>
    <cellStyle name="4_III_Tagesbetreuung_2010_Rev1 4 3 2 2 5" xfId="21346"/>
    <cellStyle name="4_III_Tagesbetreuung_2010_Rev1 4 3 2 2 5 2" xfId="35661"/>
    <cellStyle name="4_III_Tagesbetreuung_2010_Rev1 4 3 2 2 6" xfId="28483"/>
    <cellStyle name="4_III_Tagesbetreuung_2010_Rev1 4 3 2 3" xfId="14911"/>
    <cellStyle name="4_III_Tagesbetreuung_2010_Rev1 4 3 2 3 2" xfId="22070"/>
    <cellStyle name="4_III_Tagesbetreuung_2010_Rev1 4 3 2 3 2 2" xfId="36385"/>
    <cellStyle name="4_III_Tagesbetreuung_2010_Rev1 4 3 2 3 3" xfId="29226"/>
    <cellStyle name="4_III_Tagesbetreuung_2010_Rev1 4 3 2 4" xfId="17265"/>
    <cellStyle name="4_III_Tagesbetreuung_2010_Rev1 4 3 2 4 2" xfId="24402"/>
    <cellStyle name="4_III_Tagesbetreuung_2010_Rev1 4 3 2 4 2 2" xfId="38717"/>
    <cellStyle name="4_III_Tagesbetreuung_2010_Rev1 4 3 2 4 3" xfId="31580"/>
    <cellStyle name="4_III_Tagesbetreuung_2010_Rev1 4 4" xfId="219"/>
    <cellStyle name="4_III_Tagesbetreuung_2010_Rev1 4 4 2" xfId="12543"/>
    <cellStyle name="4_III_Tagesbetreuung_2010_Rev1 4 4 2 2" xfId="14444"/>
    <cellStyle name="4_III_Tagesbetreuung_2010_Rev1 4 4 2 2 2" xfId="16807"/>
    <cellStyle name="4_III_Tagesbetreuung_2010_Rev1 4 4 2 2 2 2" xfId="23966"/>
    <cellStyle name="4_III_Tagesbetreuung_2010_Rev1 4 4 2 2 2 2 2" xfId="38281"/>
    <cellStyle name="4_III_Tagesbetreuung_2010_Rev1 4 4 2 2 2 3" xfId="31122"/>
    <cellStyle name="4_III_Tagesbetreuung_2010_Rev1 4 4 2 2 3" xfId="19161"/>
    <cellStyle name="4_III_Tagesbetreuung_2010_Rev1 4 4 2 2 3 2" xfId="26298"/>
    <cellStyle name="4_III_Tagesbetreuung_2010_Rev1 4 4 2 2 3 2 2" xfId="40613"/>
    <cellStyle name="4_III_Tagesbetreuung_2010_Rev1 4 4 2 2 3 3" xfId="33476"/>
    <cellStyle name="4_III_Tagesbetreuung_2010_Rev1 4 4 2 2 4" xfId="20459"/>
    <cellStyle name="4_III_Tagesbetreuung_2010_Rev1 4 4 2 2 4 2" xfId="27596"/>
    <cellStyle name="4_III_Tagesbetreuung_2010_Rev1 4 4 2 2 4 2 2" xfId="41911"/>
    <cellStyle name="4_III_Tagesbetreuung_2010_Rev1 4 4 2 2 4 3" xfId="34774"/>
    <cellStyle name="4_III_Tagesbetreuung_2010_Rev1 4 4 2 2 5" xfId="21674"/>
    <cellStyle name="4_III_Tagesbetreuung_2010_Rev1 4 4 2 2 5 2" xfId="35989"/>
    <cellStyle name="4_III_Tagesbetreuung_2010_Rev1 4 4 2 2 6" xfId="28811"/>
    <cellStyle name="4_III_Tagesbetreuung_2010_Rev1 4 4 2 3" xfId="14912"/>
    <cellStyle name="4_III_Tagesbetreuung_2010_Rev1 4 4 2 3 2" xfId="22071"/>
    <cellStyle name="4_III_Tagesbetreuung_2010_Rev1 4 4 2 3 2 2" xfId="36386"/>
    <cellStyle name="4_III_Tagesbetreuung_2010_Rev1 4 4 2 3 3" xfId="29227"/>
    <cellStyle name="4_III_Tagesbetreuung_2010_Rev1 4 4 2 4" xfId="17266"/>
    <cellStyle name="4_III_Tagesbetreuung_2010_Rev1 4 4 2 4 2" xfId="24403"/>
    <cellStyle name="4_III_Tagesbetreuung_2010_Rev1 4 4 2 4 2 2" xfId="38718"/>
    <cellStyle name="4_III_Tagesbetreuung_2010_Rev1 4 4 2 4 3" xfId="31581"/>
    <cellStyle name="4_III_Tagesbetreuung_2010_Rev1 4 5" xfId="220"/>
    <cellStyle name="4_III_Tagesbetreuung_2010_Rev1 4 5 2" xfId="12544"/>
    <cellStyle name="4_III_Tagesbetreuung_2010_Rev1 4 5 2 2" xfId="14369"/>
    <cellStyle name="4_III_Tagesbetreuung_2010_Rev1 4 5 2 2 2" xfId="16738"/>
    <cellStyle name="4_III_Tagesbetreuung_2010_Rev1 4 5 2 2 2 2" xfId="23897"/>
    <cellStyle name="4_III_Tagesbetreuung_2010_Rev1 4 5 2 2 2 2 2" xfId="38212"/>
    <cellStyle name="4_III_Tagesbetreuung_2010_Rev1 4 5 2 2 2 3" xfId="31053"/>
    <cellStyle name="4_III_Tagesbetreuung_2010_Rev1 4 5 2 2 3" xfId="19092"/>
    <cellStyle name="4_III_Tagesbetreuung_2010_Rev1 4 5 2 2 3 2" xfId="26229"/>
    <cellStyle name="4_III_Tagesbetreuung_2010_Rev1 4 5 2 2 3 2 2" xfId="40544"/>
    <cellStyle name="4_III_Tagesbetreuung_2010_Rev1 4 5 2 2 3 3" xfId="33407"/>
    <cellStyle name="4_III_Tagesbetreuung_2010_Rev1 4 5 2 2 4" xfId="20390"/>
    <cellStyle name="4_III_Tagesbetreuung_2010_Rev1 4 5 2 2 4 2" xfId="27527"/>
    <cellStyle name="4_III_Tagesbetreuung_2010_Rev1 4 5 2 2 4 2 2" xfId="41842"/>
    <cellStyle name="4_III_Tagesbetreuung_2010_Rev1 4 5 2 2 4 3" xfId="34705"/>
    <cellStyle name="4_III_Tagesbetreuung_2010_Rev1 4 5 2 2 5" xfId="21605"/>
    <cellStyle name="4_III_Tagesbetreuung_2010_Rev1 4 5 2 2 5 2" xfId="35920"/>
    <cellStyle name="4_III_Tagesbetreuung_2010_Rev1 4 5 2 2 6" xfId="28742"/>
    <cellStyle name="4_III_Tagesbetreuung_2010_Rev1 4 5 2 3" xfId="14913"/>
    <cellStyle name="4_III_Tagesbetreuung_2010_Rev1 4 5 2 3 2" xfId="22072"/>
    <cellStyle name="4_III_Tagesbetreuung_2010_Rev1 4 5 2 3 2 2" xfId="36387"/>
    <cellStyle name="4_III_Tagesbetreuung_2010_Rev1 4 5 2 3 3" xfId="29228"/>
    <cellStyle name="4_III_Tagesbetreuung_2010_Rev1 4 5 2 4" xfId="17267"/>
    <cellStyle name="4_III_Tagesbetreuung_2010_Rev1 4 5 2 4 2" xfId="24404"/>
    <cellStyle name="4_III_Tagesbetreuung_2010_Rev1 4 5 2 4 2 2" xfId="38719"/>
    <cellStyle name="4_III_Tagesbetreuung_2010_Rev1 4 5 2 4 3" xfId="31582"/>
    <cellStyle name="4_III_Tagesbetreuung_2010_Rev1 4 6" xfId="12540"/>
    <cellStyle name="4_III_Tagesbetreuung_2010_Rev1 4 6 2" xfId="14386"/>
    <cellStyle name="4_III_Tagesbetreuung_2010_Rev1 4 6 2 2" xfId="16755"/>
    <cellStyle name="4_III_Tagesbetreuung_2010_Rev1 4 6 2 2 2" xfId="23914"/>
    <cellStyle name="4_III_Tagesbetreuung_2010_Rev1 4 6 2 2 2 2" xfId="38229"/>
    <cellStyle name="4_III_Tagesbetreuung_2010_Rev1 4 6 2 2 3" xfId="31070"/>
    <cellStyle name="4_III_Tagesbetreuung_2010_Rev1 4 6 2 3" xfId="19109"/>
    <cellStyle name="4_III_Tagesbetreuung_2010_Rev1 4 6 2 3 2" xfId="26246"/>
    <cellStyle name="4_III_Tagesbetreuung_2010_Rev1 4 6 2 3 2 2" xfId="40561"/>
    <cellStyle name="4_III_Tagesbetreuung_2010_Rev1 4 6 2 3 3" xfId="33424"/>
    <cellStyle name="4_III_Tagesbetreuung_2010_Rev1 4 6 2 4" xfId="20407"/>
    <cellStyle name="4_III_Tagesbetreuung_2010_Rev1 4 6 2 4 2" xfId="27544"/>
    <cellStyle name="4_III_Tagesbetreuung_2010_Rev1 4 6 2 4 2 2" xfId="41859"/>
    <cellStyle name="4_III_Tagesbetreuung_2010_Rev1 4 6 2 4 3" xfId="34722"/>
    <cellStyle name="4_III_Tagesbetreuung_2010_Rev1 4 6 2 5" xfId="21622"/>
    <cellStyle name="4_III_Tagesbetreuung_2010_Rev1 4 6 2 5 2" xfId="35937"/>
    <cellStyle name="4_III_Tagesbetreuung_2010_Rev1 4 6 2 6" xfId="28759"/>
    <cellStyle name="4_III_Tagesbetreuung_2010_Rev1 4 6 3" xfId="14909"/>
    <cellStyle name="4_III_Tagesbetreuung_2010_Rev1 4 6 3 2" xfId="22068"/>
    <cellStyle name="4_III_Tagesbetreuung_2010_Rev1 4 6 3 2 2" xfId="36383"/>
    <cellStyle name="4_III_Tagesbetreuung_2010_Rev1 4 6 3 3" xfId="29224"/>
    <cellStyle name="4_III_Tagesbetreuung_2010_Rev1 4 6 4" xfId="17263"/>
    <cellStyle name="4_III_Tagesbetreuung_2010_Rev1 4 6 4 2" xfId="24400"/>
    <cellStyle name="4_III_Tagesbetreuung_2010_Rev1 4 6 4 2 2" xfId="38715"/>
    <cellStyle name="4_III_Tagesbetreuung_2010_Rev1 4 6 4 3" xfId="31578"/>
    <cellStyle name="4_III_Tagesbetreuung_2010_Rev1 5" xfId="221"/>
    <cellStyle name="4_III_Tagesbetreuung_2010_Rev1 5 2" xfId="12545"/>
    <cellStyle name="4_III_Tagesbetreuung_2010_Rev1 5 2 2" xfId="14443"/>
    <cellStyle name="4_III_Tagesbetreuung_2010_Rev1 5 2 2 2" xfId="16806"/>
    <cellStyle name="4_III_Tagesbetreuung_2010_Rev1 5 2 2 2 2" xfId="23965"/>
    <cellStyle name="4_III_Tagesbetreuung_2010_Rev1 5 2 2 2 2 2" xfId="38280"/>
    <cellStyle name="4_III_Tagesbetreuung_2010_Rev1 5 2 2 2 3" xfId="31121"/>
    <cellStyle name="4_III_Tagesbetreuung_2010_Rev1 5 2 2 3" xfId="19160"/>
    <cellStyle name="4_III_Tagesbetreuung_2010_Rev1 5 2 2 3 2" xfId="26297"/>
    <cellStyle name="4_III_Tagesbetreuung_2010_Rev1 5 2 2 3 2 2" xfId="40612"/>
    <cellStyle name="4_III_Tagesbetreuung_2010_Rev1 5 2 2 3 3" xfId="33475"/>
    <cellStyle name="4_III_Tagesbetreuung_2010_Rev1 5 2 2 4" xfId="20458"/>
    <cellStyle name="4_III_Tagesbetreuung_2010_Rev1 5 2 2 4 2" xfId="27595"/>
    <cellStyle name="4_III_Tagesbetreuung_2010_Rev1 5 2 2 4 2 2" xfId="41910"/>
    <cellStyle name="4_III_Tagesbetreuung_2010_Rev1 5 2 2 4 3" xfId="34773"/>
    <cellStyle name="4_III_Tagesbetreuung_2010_Rev1 5 2 2 5" xfId="21673"/>
    <cellStyle name="4_III_Tagesbetreuung_2010_Rev1 5 2 2 5 2" xfId="35988"/>
    <cellStyle name="4_III_Tagesbetreuung_2010_Rev1 5 2 2 6" xfId="28810"/>
    <cellStyle name="4_III_Tagesbetreuung_2010_Rev1 5 2 3" xfId="14914"/>
    <cellStyle name="4_III_Tagesbetreuung_2010_Rev1 5 2 3 2" xfId="22073"/>
    <cellStyle name="4_III_Tagesbetreuung_2010_Rev1 5 2 3 2 2" xfId="36388"/>
    <cellStyle name="4_III_Tagesbetreuung_2010_Rev1 5 2 3 3" xfId="29229"/>
    <cellStyle name="4_III_Tagesbetreuung_2010_Rev1 5 2 4" xfId="17268"/>
    <cellStyle name="4_III_Tagesbetreuung_2010_Rev1 5 2 4 2" xfId="24405"/>
    <cellStyle name="4_III_Tagesbetreuung_2010_Rev1 5 2 4 2 2" xfId="38720"/>
    <cellStyle name="4_III_Tagesbetreuung_2010_Rev1 5 2 4 3" xfId="31583"/>
    <cellStyle name="4_III_Tagesbetreuung_2010_Rev1 6" xfId="222"/>
    <cellStyle name="4_III_Tagesbetreuung_2010_Rev1 6 2" xfId="12546"/>
    <cellStyle name="4_III_Tagesbetreuung_2010_Rev1 6 2 2" xfId="13591"/>
    <cellStyle name="4_III_Tagesbetreuung_2010_Rev1 6 2 2 2" xfId="15960"/>
    <cellStyle name="4_III_Tagesbetreuung_2010_Rev1 6 2 2 2 2" xfId="23119"/>
    <cellStyle name="4_III_Tagesbetreuung_2010_Rev1 6 2 2 2 2 2" xfId="37434"/>
    <cellStyle name="4_III_Tagesbetreuung_2010_Rev1 6 2 2 2 3" xfId="30275"/>
    <cellStyle name="4_III_Tagesbetreuung_2010_Rev1 6 2 2 3" xfId="18314"/>
    <cellStyle name="4_III_Tagesbetreuung_2010_Rev1 6 2 2 3 2" xfId="25451"/>
    <cellStyle name="4_III_Tagesbetreuung_2010_Rev1 6 2 2 3 2 2" xfId="39766"/>
    <cellStyle name="4_III_Tagesbetreuung_2010_Rev1 6 2 2 3 3" xfId="32629"/>
    <cellStyle name="4_III_Tagesbetreuung_2010_Rev1 6 2 2 4" xfId="19839"/>
    <cellStyle name="4_III_Tagesbetreuung_2010_Rev1 6 2 2 4 2" xfId="26976"/>
    <cellStyle name="4_III_Tagesbetreuung_2010_Rev1 6 2 2 4 2 2" xfId="41291"/>
    <cellStyle name="4_III_Tagesbetreuung_2010_Rev1 6 2 2 4 3" xfId="34154"/>
    <cellStyle name="4_III_Tagesbetreuung_2010_Rev1 6 2 2 5" xfId="21054"/>
    <cellStyle name="4_III_Tagesbetreuung_2010_Rev1 6 2 2 5 2" xfId="35369"/>
    <cellStyle name="4_III_Tagesbetreuung_2010_Rev1 6 2 2 6" xfId="28191"/>
    <cellStyle name="4_III_Tagesbetreuung_2010_Rev1 6 2 3" xfId="14915"/>
    <cellStyle name="4_III_Tagesbetreuung_2010_Rev1 6 2 3 2" xfId="22074"/>
    <cellStyle name="4_III_Tagesbetreuung_2010_Rev1 6 2 3 2 2" xfId="36389"/>
    <cellStyle name="4_III_Tagesbetreuung_2010_Rev1 6 2 3 3" xfId="29230"/>
    <cellStyle name="4_III_Tagesbetreuung_2010_Rev1 6 2 4" xfId="17269"/>
    <cellStyle name="4_III_Tagesbetreuung_2010_Rev1 6 2 4 2" xfId="24406"/>
    <cellStyle name="4_III_Tagesbetreuung_2010_Rev1 6 2 4 2 2" xfId="38721"/>
    <cellStyle name="4_III_Tagesbetreuung_2010_Rev1 6 2 4 3" xfId="31584"/>
    <cellStyle name="4_III_Tagesbetreuung_2010_Rev1 7" xfId="223"/>
    <cellStyle name="4_III_Tagesbetreuung_2010_Rev1 7 2" xfId="12547"/>
    <cellStyle name="4_III_Tagesbetreuung_2010_Rev1 7 2 2" xfId="14442"/>
    <cellStyle name="4_III_Tagesbetreuung_2010_Rev1 7 2 2 2" xfId="16805"/>
    <cellStyle name="4_III_Tagesbetreuung_2010_Rev1 7 2 2 2 2" xfId="23964"/>
    <cellStyle name="4_III_Tagesbetreuung_2010_Rev1 7 2 2 2 2 2" xfId="38279"/>
    <cellStyle name="4_III_Tagesbetreuung_2010_Rev1 7 2 2 2 3" xfId="31120"/>
    <cellStyle name="4_III_Tagesbetreuung_2010_Rev1 7 2 2 3" xfId="19159"/>
    <cellStyle name="4_III_Tagesbetreuung_2010_Rev1 7 2 2 3 2" xfId="26296"/>
    <cellStyle name="4_III_Tagesbetreuung_2010_Rev1 7 2 2 3 2 2" xfId="40611"/>
    <cellStyle name="4_III_Tagesbetreuung_2010_Rev1 7 2 2 3 3" xfId="33474"/>
    <cellStyle name="4_III_Tagesbetreuung_2010_Rev1 7 2 2 4" xfId="20457"/>
    <cellStyle name="4_III_Tagesbetreuung_2010_Rev1 7 2 2 4 2" xfId="27594"/>
    <cellStyle name="4_III_Tagesbetreuung_2010_Rev1 7 2 2 4 2 2" xfId="41909"/>
    <cellStyle name="4_III_Tagesbetreuung_2010_Rev1 7 2 2 4 3" xfId="34772"/>
    <cellStyle name="4_III_Tagesbetreuung_2010_Rev1 7 2 2 5" xfId="21672"/>
    <cellStyle name="4_III_Tagesbetreuung_2010_Rev1 7 2 2 5 2" xfId="35987"/>
    <cellStyle name="4_III_Tagesbetreuung_2010_Rev1 7 2 2 6" xfId="28809"/>
    <cellStyle name="4_III_Tagesbetreuung_2010_Rev1 7 2 3" xfId="14916"/>
    <cellStyle name="4_III_Tagesbetreuung_2010_Rev1 7 2 3 2" xfId="22075"/>
    <cellStyle name="4_III_Tagesbetreuung_2010_Rev1 7 2 3 2 2" xfId="36390"/>
    <cellStyle name="4_III_Tagesbetreuung_2010_Rev1 7 2 3 3" xfId="29231"/>
    <cellStyle name="4_III_Tagesbetreuung_2010_Rev1 7 2 4" xfId="17270"/>
    <cellStyle name="4_III_Tagesbetreuung_2010_Rev1 7 2 4 2" xfId="24407"/>
    <cellStyle name="4_III_Tagesbetreuung_2010_Rev1 7 2 4 2 2" xfId="38722"/>
    <cellStyle name="4_III_Tagesbetreuung_2010_Rev1 7 2 4 3" xfId="31585"/>
    <cellStyle name="4_III_Tagesbetreuung_2010_Rev1 8" xfId="224"/>
    <cellStyle name="4_III_Tagesbetreuung_2010_Rev1 8 2" xfId="12548"/>
    <cellStyle name="4_III_Tagesbetreuung_2010_Rev1 8 2 2" xfId="13492"/>
    <cellStyle name="4_III_Tagesbetreuung_2010_Rev1 8 2 2 2" xfId="15861"/>
    <cellStyle name="4_III_Tagesbetreuung_2010_Rev1 8 2 2 2 2" xfId="23020"/>
    <cellStyle name="4_III_Tagesbetreuung_2010_Rev1 8 2 2 2 2 2" xfId="37335"/>
    <cellStyle name="4_III_Tagesbetreuung_2010_Rev1 8 2 2 2 3" xfId="30176"/>
    <cellStyle name="4_III_Tagesbetreuung_2010_Rev1 8 2 2 3" xfId="18215"/>
    <cellStyle name="4_III_Tagesbetreuung_2010_Rev1 8 2 2 3 2" xfId="25352"/>
    <cellStyle name="4_III_Tagesbetreuung_2010_Rev1 8 2 2 3 2 2" xfId="39667"/>
    <cellStyle name="4_III_Tagesbetreuung_2010_Rev1 8 2 2 3 3" xfId="32530"/>
    <cellStyle name="4_III_Tagesbetreuung_2010_Rev1 8 2 2 4" xfId="19741"/>
    <cellStyle name="4_III_Tagesbetreuung_2010_Rev1 8 2 2 4 2" xfId="26878"/>
    <cellStyle name="4_III_Tagesbetreuung_2010_Rev1 8 2 2 4 2 2" xfId="41193"/>
    <cellStyle name="4_III_Tagesbetreuung_2010_Rev1 8 2 2 4 3" xfId="34056"/>
    <cellStyle name="4_III_Tagesbetreuung_2010_Rev1 8 2 2 5" xfId="20956"/>
    <cellStyle name="4_III_Tagesbetreuung_2010_Rev1 8 2 2 5 2" xfId="35271"/>
    <cellStyle name="4_III_Tagesbetreuung_2010_Rev1 8 2 2 6" xfId="28093"/>
    <cellStyle name="4_III_Tagesbetreuung_2010_Rev1 8 2 3" xfId="14917"/>
    <cellStyle name="4_III_Tagesbetreuung_2010_Rev1 8 2 3 2" xfId="22076"/>
    <cellStyle name="4_III_Tagesbetreuung_2010_Rev1 8 2 3 2 2" xfId="36391"/>
    <cellStyle name="4_III_Tagesbetreuung_2010_Rev1 8 2 3 3" xfId="29232"/>
    <cellStyle name="4_III_Tagesbetreuung_2010_Rev1 8 2 4" xfId="17271"/>
    <cellStyle name="4_III_Tagesbetreuung_2010_Rev1 8 2 4 2" xfId="24408"/>
    <cellStyle name="4_III_Tagesbetreuung_2010_Rev1 8 2 4 2 2" xfId="38723"/>
    <cellStyle name="4_III_Tagesbetreuung_2010_Rev1 8 2 4 3" xfId="31586"/>
    <cellStyle name="4_III_Tagesbetreuung_2010_Rev1 9" xfId="12519"/>
    <cellStyle name="4_III_Tagesbetreuung_2010_Rev1 9 2" xfId="13578"/>
    <cellStyle name="4_III_Tagesbetreuung_2010_Rev1 9 2 2" xfId="15947"/>
    <cellStyle name="4_III_Tagesbetreuung_2010_Rev1 9 2 2 2" xfId="23106"/>
    <cellStyle name="4_III_Tagesbetreuung_2010_Rev1 9 2 2 2 2" xfId="37421"/>
    <cellStyle name="4_III_Tagesbetreuung_2010_Rev1 9 2 2 3" xfId="30262"/>
    <cellStyle name="4_III_Tagesbetreuung_2010_Rev1 9 2 3" xfId="18301"/>
    <cellStyle name="4_III_Tagesbetreuung_2010_Rev1 9 2 3 2" xfId="25438"/>
    <cellStyle name="4_III_Tagesbetreuung_2010_Rev1 9 2 3 2 2" xfId="39753"/>
    <cellStyle name="4_III_Tagesbetreuung_2010_Rev1 9 2 3 3" xfId="32616"/>
    <cellStyle name="4_III_Tagesbetreuung_2010_Rev1 9 2 4" xfId="19827"/>
    <cellStyle name="4_III_Tagesbetreuung_2010_Rev1 9 2 4 2" xfId="26964"/>
    <cellStyle name="4_III_Tagesbetreuung_2010_Rev1 9 2 4 2 2" xfId="41279"/>
    <cellStyle name="4_III_Tagesbetreuung_2010_Rev1 9 2 4 3" xfId="34142"/>
    <cellStyle name="4_III_Tagesbetreuung_2010_Rev1 9 2 5" xfId="21042"/>
    <cellStyle name="4_III_Tagesbetreuung_2010_Rev1 9 2 5 2" xfId="35357"/>
    <cellStyle name="4_III_Tagesbetreuung_2010_Rev1 9 2 6" xfId="28179"/>
    <cellStyle name="4_III_Tagesbetreuung_2010_Rev1 9 3" xfId="14888"/>
    <cellStyle name="4_III_Tagesbetreuung_2010_Rev1 9 3 2" xfId="22047"/>
    <cellStyle name="4_III_Tagesbetreuung_2010_Rev1 9 3 2 2" xfId="36362"/>
    <cellStyle name="4_III_Tagesbetreuung_2010_Rev1 9 3 3" xfId="29203"/>
    <cellStyle name="4_III_Tagesbetreuung_2010_Rev1 9 4" xfId="17242"/>
    <cellStyle name="4_III_Tagesbetreuung_2010_Rev1 9 4 2" xfId="24379"/>
    <cellStyle name="4_III_Tagesbetreuung_2010_Rev1 9 4 2 2" xfId="38694"/>
    <cellStyle name="4_III_Tagesbetreuung_2010_Rev1 9 4 3" xfId="31557"/>
    <cellStyle name="4_leertabellen_teil_iii" xfId="12"/>
    <cellStyle name="4_leertabellen_teil_iii 2" xfId="225"/>
    <cellStyle name="4_leertabellen_teil_iii 2 2" xfId="226"/>
    <cellStyle name="4_leertabellen_teil_iii 2 2 2" xfId="227"/>
    <cellStyle name="4_leertabellen_teil_iii 2 2 2 2" xfId="12552"/>
    <cellStyle name="4_leertabellen_teil_iii 2 2 2 2 2" xfId="14251"/>
    <cellStyle name="4_leertabellen_teil_iii 2 2 2 2 2 2" xfId="16620"/>
    <cellStyle name="4_leertabellen_teil_iii 2 2 2 2 2 2 2" xfId="23779"/>
    <cellStyle name="4_leertabellen_teil_iii 2 2 2 2 2 2 2 2" xfId="38094"/>
    <cellStyle name="4_leertabellen_teil_iii 2 2 2 2 2 2 3" xfId="30935"/>
    <cellStyle name="4_leertabellen_teil_iii 2 2 2 2 2 3" xfId="18974"/>
    <cellStyle name="4_leertabellen_teil_iii 2 2 2 2 2 3 2" xfId="26111"/>
    <cellStyle name="4_leertabellen_teil_iii 2 2 2 2 2 3 2 2" xfId="40426"/>
    <cellStyle name="4_leertabellen_teil_iii 2 2 2 2 2 3 3" xfId="33289"/>
    <cellStyle name="4_leertabellen_teil_iii 2 2 2 2 2 4" xfId="20307"/>
    <cellStyle name="4_leertabellen_teil_iii 2 2 2 2 2 4 2" xfId="27444"/>
    <cellStyle name="4_leertabellen_teil_iii 2 2 2 2 2 4 2 2" xfId="41759"/>
    <cellStyle name="4_leertabellen_teil_iii 2 2 2 2 2 4 3" xfId="34622"/>
    <cellStyle name="4_leertabellen_teil_iii 2 2 2 2 2 5" xfId="21522"/>
    <cellStyle name="4_leertabellen_teil_iii 2 2 2 2 2 5 2" xfId="35837"/>
    <cellStyle name="4_leertabellen_teil_iii 2 2 2 2 2 6" xfId="28659"/>
    <cellStyle name="4_leertabellen_teil_iii 2 2 2 2 3" xfId="14921"/>
    <cellStyle name="4_leertabellen_teil_iii 2 2 2 2 3 2" xfId="22080"/>
    <cellStyle name="4_leertabellen_teil_iii 2 2 2 2 3 2 2" xfId="36395"/>
    <cellStyle name="4_leertabellen_teil_iii 2 2 2 2 3 3" xfId="29236"/>
    <cellStyle name="4_leertabellen_teil_iii 2 2 2 2 4" xfId="17275"/>
    <cellStyle name="4_leertabellen_teil_iii 2 2 2 2 4 2" xfId="24412"/>
    <cellStyle name="4_leertabellen_teil_iii 2 2 2 2 4 2 2" xfId="38727"/>
    <cellStyle name="4_leertabellen_teil_iii 2 2 2 2 4 3" xfId="31590"/>
    <cellStyle name="4_leertabellen_teil_iii 2 2 3" xfId="228"/>
    <cellStyle name="4_leertabellen_teil_iii 2 2 3 2" xfId="12553"/>
    <cellStyle name="4_leertabellen_teil_iii 2 2 3 2 2" xfId="13222"/>
    <cellStyle name="4_leertabellen_teil_iii 2 2 3 2 2 2" xfId="15591"/>
    <cellStyle name="4_leertabellen_teil_iii 2 2 3 2 2 2 2" xfId="22750"/>
    <cellStyle name="4_leertabellen_teil_iii 2 2 3 2 2 2 2 2" xfId="37065"/>
    <cellStyle name="4_leertabellen_teil_iii 2 2 3 2 2 2 3" xfId="29906"/>
    <cellStyle name="4_leertabellen_teil_iii 2 2 3 2 2 3" xfId="17945"/>
    <cellStyle name="4_leertabellen_teil_iii 2 2 3 2 2 3 2" xfId="25082"/>
    <cellStyle name="4_leertabellen_teil_iii 2 2 3 2 2 3 2 2" xfId="39397"/>
    <cellStyle name="4_leertabellen_teil_iii 2 2 3 2 2 3 3" xfId="32260"/>
    <cellStyle name="4_leertabellen_teil_iii 2 2 3 2 2 4" xfId="19649"/>
    <cellStyle name="4_leertabellen_teil_iii 2 2 3 2 2 4 2" xfId="26786"/>
    <cellStyle name="4_leertabellen_teil_iii 2 2 3 2 2 4 2 2" xfId="41101"/>
    <cellStyle name="4_leertabellen_teil_iii 2 2 3 2 2 4 3" xfId="33964"/>
    <cellStyle name="4_leertabellen_teil_iii 2 2 3 2 2 5" xfId="20864"/>
    <cellStyle name="4_leertabellen_teil_iii 2 2 3 2 2 5 2" xfId="35179"/>
    <cellStyle name="4_leertabellen_teil_iii 2 2 3 2 2 6" xfId="28001"/>
    <cellStyle name="4_leertabellen_teil_iii 2 2 3 2 3" xfId="14922"/>
    <cellStyle name="4_leertabellen_teil_iii 2 2 3 2 3 2" xfId="22081"/>
    <cellStyle name="4_leertabellen_teil_iii 2 2 3 2 3 2 2" xfId="36396"/>
    <cellStyle name="4_leertabellen_teil_iii 2 2 3 2 3 3" xfId="29237"/>
    <cellStyle name="4_leertabellen_teil_iii 2 2 3 2 4" xfId="17276"/>
    <cellStyle name="4_leertabellen_teil_iii 2 2 3 2 4 2" xfId="24413"/>
    <cellStyle name="4_leertabellen_teil_iii 2 2 3 2 4 2 2" xfId="38728"/>
    <cellStyle name="4_leertabellen_teil_iii 2 2 3 2 4 3" xfId="31591"/>
    <cellStyle name="4_leertabellen_teil_iii 2 2 4" xfId="229"/>
    <cellStyle name="4_leertabellen_teil_iii 2 2 4 2" xfId="12554"/>
    <cellStyle name="4_leertabellen_teil_iii 2 2 4 2 2" xfId="13923"/>
    <cellStyle name="4_leertabellen_teil_iii 2 2 4 2 2 2" xfId="16292"/>
    <cellStyle name="4_leertabellen_teil_iii 2 2 4 2 2 2 2" xfId="23451"/>
    <cellStyle name="4_leertabellen_teil_iii 2 2 4 2 2 2 2 2" xfId="37766"/>
    <cellStyle name="4_leertabellen_teil_iii 2 2 4 2 2 2 3" xfId="30607"/>
    <cellStyle name="4_leertabellen_teil_iii 2 2 4 2 2 3" xfId="18646"/>
    <cellStyle name="4_leertabellen_teil_iii 2 2 4 2 2 3 2" xfId="25783"/>
    <cellStyle name="4_leertabellen_teil_iii 2 2 4 2 2 3 2 2" xfId="40098"/>
    <cellStyle name="4_leertabellen_teil_iii 2 2 4 2 2 3 3" xfId="32961"/>
    <cellStyle name="4_leertabellen_teil_iii 2 2 4 2 2 4" xfId="19983"/>
    <cellStyle name="4_leertabellen_teil_iii 2 2 4 2 2 4 2" xfId="27120"/>
    <cellStyle name="4_leertabellen_teil_iii 2 2 4 2 2 4 2 2" xfId="41435"/>
    <cellStyle name="4_leertabellen_teil_iii 2 2 4 2 2 4 3" xfId="34298"/>
    <cellStyle name="4_leertabellen_teil_iii 2 2 4 2 2 5" xfId="21198"/>
    <cellStyle name="4_leertabellen_teil_iii 2 2 4 2 2 5 2" xfId="35513"/>
    <cellStyle name="4_leertabellen_teil_iii 2 2 4 2 2 6" xfId="28335"/>
    <cellStyle name="4_leertabellen_teil_iii 2 2 4 2 3" xfId="14923"/>
    <cellStyle name="4_leertabellen_teil_iii 2 2 4 2 3 2" xfId="22082"/>
    <cellStyle name="4_leertabellen_teil_iii 2 2 4 2 3 2 2" xfId="36397"/>
    <cellStyle name="4_leertabellen_teil_iii 2 2 4 2 3 3" xfId="29238"/>
    <cellStyle name="4_leertabellen_teil_iii 2 2 4 2 4" xfId="17277"/>
    <cellStyle name="4_leertabellen_teil_iii 2 2 4 2 4 2" xfId="24414"/>
    <cellStyle name="4_leertabellen_teil_iii 2 2 4 2 4 2 2" xfId="38729"/>
    <cellStyle name="4_leertabellen_teil_iii 2 2 4 2 4 3" xfId="31592"/>
    <cellStyle name="4_leertabellen_teil_iii 2 2 5" xfId="230"/>
    <cellStyle name="4_leertabellen_teil_iii 2 2 5 2" xfId="12555"/>
    <cellStyle name="4_leertabellen_teil_iii 2 2 5 2 2" xfId="14388"/>
    <cellStyle name="4_leertabellen_teil_iii 2 2 5 2 2 2" xfId="16757"/>
    <cellStyle name="4_leertabellen_teil_iii 2 2 5 2 2 2 2" xfId="23916"/>
    <cellStyle name="4_leertabellen_teil_iii 2 2 5 2 2 2 2 2" xfId="38231"/>
    <cellStyle name="4_leertabellen_teil_iii 2 2 5 2 2 2 3" xfId="31072"/>
    <cellStyle name="4_leertabellen_teil_iii 2 2 5 2 2 3" xfId="19111"/>
    <cellStyle name="4_leertabellen_teil_iii 2 2 5 2 2 3 2" xfId="26248"/>
    <cellStyle name="4_leertabellen_teil_iii 2 2 5 2 2 3 2 2" xfId="40563"/>
    <cellStyle name="4_leertabellen_teil_iii 2 2 5 2 2 3 3" xfId="33426"/>
    <cellStyle name="4_leertabellen_teil_iii 2 2 5 2 2 4" xfId="20409"/>
    <cellStyle name="4_leertabellen_teil_iii 2 2 5 2 2 4 2" xfId="27546"/>
    <cellStyle name="4_leertabellen_teil_iii 2 2 5 2 2 4 2 2" xfId="41861"/>
    <cellStyle name="4_leertabellen_teil_iii 2 2 5 2 2 4 3" xfId="34724"/>
    <cellStyle name="4_leertabellen_teil_iii 2 2 5 2 2 5" xfId="21624"/>
    <cellStyle name="4_leertabellen_teil_iii 2 2 5 2 2 5 2" xfId="35939"/>
    <cellStyle name="4_leertabellen_teil_iii 2 2 5 2 2 6" xfId="28761"/>
    <cellStyle name="4_leertabellen_teil_iii 2 2 5 2 3" xfId="14924"/>
    <cellStyle name="4_leertabellen_teil_iii 2 2 5 2 3 2" xfId="22083"/>
    <cellStyle name="4_leertabellen_teil_iii 2 2 5 2 3 2 2" xfId="36398"/>
    <cellStyle name="4_leertabellen_teil_iii 2 2 5 2 3 3" xfId="29239"/>
    <cellStyle name="4_leertabellen_teil_iii 2 2 5 2 4" xfId="17278"/>
    <cellStyle name="4_leertabellen_teil_iii 2 2 5 2 4 2" xfId="24415"/>
    <cellStyle name="4_leertabellen_teil_iii 2 2 5 2 4 2 2" xfId="38730"/>
    <cellStyle name="4_leertabellen_teil_iii 2 2 5 2 4 3" xfId="31593"/>
    <cellStyle name="4_leertabellen_teil_iii 2 2 6" xfId="12551"/>
    <cellStyle name="4_leertabellen_teil_iii 2 2 6 2" xfId="13357"/>
    <cellStyle name="4_leertabellen_teil_iii 2 2 6 2 2" xfId="15726"/>
    <cellStyle name="4_leertabellen_teil_iii 2 2 6 2 2 2" xfId="22885"/>
    <cellStyle name="4_leertabellen_teil_iii 2 2 6 2 2 2 2" xfId="37200"/>
    <cellStyle name="4_leertabellen_teil_iii 2 2 6 2 2 3" xfId="30041"/>
    <cellStyle name="4_leertabellen_teil_iii 2 2 6 2 3" xfId="18080"/>
    <cellStyle name="4_leertabellen_teil_iii 2 2 6 2 3 2" xfId="25217"/>
    <cellStyle name="4_leertabellen_teil_iii 2 2 6 2 3 2 2" xfId="39532"/>
    <cellStyle name="4_leertabellen_teil_iii 2 2 6 2 3 3" xfId="32395"/>
    <cellStyle name="4_leertabellen_teil_iii 2 2 6 2 4" xfId="19705"/>
    <cellStyle name="4_leertabellen_teil_iii 2 2 6 2 4 2" xfId="26842"/>
    <cellStyle name="4_leertabellen_teil_iii 2 2 6 2 4 2 2" xfId="41157"/>
    <cellStyle name="4_leertabellen_teil_iii 2 2 6 2 4 3" xfId="34020"/>
    <cellStyle name="4_leertabellen_teil_iii 2 2 6 2 5" xfId="20920"/>
    <cellStyle name="4_leertabellen_teil_iii 2 2 6 2 5 2" xfId="35235"/>
    <cellStyle name="4_leertabellen_teil_iii 2 2 6 2 6" xfId="28057"/>
    <cellStyle name="4_leertabellen_teil_iii 2 2 6 3" xfId="14920"/>
    <cellStyle name="4_leertabellen_teil_iii 2 2 6 3 2" xfId="22079"/>
    <cellStyle name="4_leertabellen_teil_iii 2 2 6 3 2 2" xfId="36394"/>
    <cellStyle name="4_leertabellen_teil_iii 2 2 6 3 3" xfId="29235"/>
    <cellStyle name="4_leertabellen_teil_iii 2 2 6 4" xfId="17274"/>
    <cellStyle name="4_leertabellen_teil_iii 2 2 6 4 2" xfId="24411"/>
    <cellStyle name="4_leertabellen_teil_iii 2 2 6 4 2 2" xfId="38726"/>
    <cellStyle name="4_leertabellen_teil_iii 2 2 6 4 3" xfId="31589"/>
    <cellStyle name="4_leertabellen_teil_iii 2 3" xfId="231"/>
    <cellStyle name="4_leertabellen_teil_iii 2 3 2" xfId="12556"/>
    <cellStyle name="4_leertabellen_teil_iii 2 3 2 2" xfId="14389"/>
    <cellStyle name="4_leertabellen_teil_iii 2 3 2 2 2" xfId="16758"/>
    <cellStyle name="4_leertabellen_teil_iii 2 3 2 2 2 2" xfId="23917"/>
    <cellStyle name="4_leertabellen_teil_iii 2 3 2 2 2 2 2" xfId="38232"/>
    <cellStyle name="4_leertabellen_teil_iii 2 3 2 2 2 3" xfId="31073"/>
    <cellStyle name="4_leertabellen_teil_iii 2 3 2 2 3" xfId="19112"/>
    <cellStyle name="4_leertabellen_teil_iii 2 3 2 2 3 2" xfId="26249"/>
    <cellStyle name="4_leertabellen_teil_iii 2 3 2 2 3 2 2" xfId="40564"/>
    <cellStyle name="4_leertabellen_teil_iii 2 3 2 2 3 3" xfId="33427"/>
    <cellStyle name="4_leertabellen_teil_iii 2 3 2 2 4" xfId="20410"/>
    <cellStyle name="4_leertabellen_teil_iii 2 3 2 2 4 2" xfId="27547"/>
    <cellStyle name="4_leertabellen_teil_iii 2 3 2 2 4 2 2" xfId="41862"/>
    <cellStyle name="4_leertabellen_teil_iii 2 3 2 2 4 3" xfId="34725"/>
    <cellStyle name="4_leertabellen_teil_iii 2 3 2 2 5" xfId="21625"/>
    <cellStyle name="4_leertabellen_teil_iii 2 3 2 2 5 2" xfId="35940"/>
    <cellStyle name="4_leertabellen_teil_iii 2 3 2 2 6" xfId="28762"/>
    <cellStyle name="4_leertabellen_teil_iii 2 3 2 3" xfId="14925"/>
    <cellStyle name="4_leertabellen_teil_iii 2 3 2 3 2" xfId="22084"/>
    <cellStyle name="4_leertabellen_teil_iii 2 3 2 3 2 2" xfId="36399"/>
    <cellStyle name="4_leertabellen_teil_iii 2 3 2 3 3" xfId="29240"/>
    <cellStyle name="4_leertabellen_teil_iii 2 3 2 4" xfId="17279"/>
    <cellStyle name="4_leertabellen_teil_iii 2 3 2 4 2" xfId="24416"/>
    <cellStyle name="4_leertabellen_teil_iii 2 3 2 4 2 2" xfId="38731"/>
    <cellStyle name="4_leertabellen_teil_iii 2 3 2 4 3" xfId="31594"/>
    <cellStyle name="4_leertabellen_teil_iii 2 4" xfId="232"/>
    <cellStyle name="4_leertabellen_teil_iii 2 4 2" xfId="12557"/>
    <cellStyle name="4_leertabellen_teil_iii 2 4 2 2" xfId="13871"/>
    <cellStyle name="4_leertabellen_teil_iii 2 4 2 2 2" xfId="16240"/>
    <cellStyle name="4_leertabellen_teil_iii 2 4 2 2 2 2" xfId="23399"/>
    <cellStyle name="4_leertabellen_teil_iii 2 4 2 2 2 2 2" xfId="37714"/>
    <cellStyle name="4_leertabellen_teil_iii 2 4 2 2 2 3" xfId="30555"/>
    <cellStyle name="4_leertabellen_teil_iii 2 4 2 2 3" xfId="18594"/>
    <cellStyle name="4_leertabellen_teil_iii 2 4 2 2 3 2" xfId="25731"/>
    <cellStyle name="4_leertabellen_teil_iii 2 4 2 2 3 2 2" xfId="40046"/>
    <cellStyle name="4_leertabellen_teil_iii 2 4 2 2 3 3" xfId="32909"/>
    <cellStyle name="4_leertabellen_teil_iii 2 4 2 2 4" xfId="19954"/>
    <cellStyle name="4_leertabellen_teil_iii 2 4 2 2 4 2" xfId="27091"/>
    <cellStyle name="4_leertabellen_teil_iii 2 4 2 2 4 2 2" xfId="41406"/>
    <cellStyle name="4_leertabellen_teil_iii 2 4 2 2 4 3" xfId="34269"/>
    <cellStyle name="4_leertabellen_teil_iii 2 4 2 2 5" xfId="21169"/>
    <cellStyle name="4_leertabellen_teil_iii 2 4 2 2 5 2" xfId="35484"/>
    <cellStyle name="4_leertabellen_teil_iii 2 4 2 2 6" xfId="28306"/>
    <cellStyle name="4_leertabellen_teil_iii 2 4 2 3" xfId="14926"/>
    <cellStyle name="4_leertabellen_teil_iii 2 4 2 3 2" xfId="22085"/>
    <cellStyle name="4_leertabellen_teil_iii 2 4 2 3 2 2" xfId="36400"/>
    <cellStyle name="4_leertabellen_teil_iii 2 4 2 3 3" xfId="29241"/>
    <cellStyle name="4_leertabellen_teil_iii 2 4 2 4" xfId="17280"/>
    <cellStyle name="4_leertabellen_teil_iii 2 4 2 4 2" xfId="24417"/>
    <cellStyle name="4_leertabellen_teil_iii 2 4 2 4 2 2" xfId="38732"/>
    <cellStyle name="4_leertabellen_teil_iii 2 4 2 4 3" xfId="31595"/>
    <cellStyle name="4_leertabellen_teil_iii 2 5" xfId="233"/>
    <cellStyle name="4_leertabellen_teil_iii 2 5 2" xfId="12558"/>
    <cellStyle name="4_leertabellen_teil_iii 2 5 2 2" xfId="14294"/>
    <cellStyle name="4_leertabellen_teil_iii 2 5 2 2 2" xfId="16663"/>
    <cellStyle name="4_leertabellen_teil_iii 2 5 2 2 2 2" xfId="23822"/>
    <cellStyle name="4_leertabellen_teil_iii 2 5 2 2 2 2 2" xfId="38137"/>
    <cellStyle name="4_leertabellen_teil_iii 2 5 2 2 2 3" xfId="30978"/>
    <cellStyle name="4_leertabellen_teil_iii 2 5 2 2 3" xfId="19017"/>
    <cellStyle name="4_leertabellen_teil_iii 2 5 2 2 3 2" xfId="26154"/>
    <cellStyle name="4_leertabellen_teil_iii 2 5 2 2 3 2 2" xfId="40469"/>
    <cellStyle name="4_leertabellen_teil_iii 2 5 2 2 3 3" xfId="33332"/>
    <cellStyle name="4_leertabellen_teil_iii 2 5 2 2 4" xfId="20324"/>
    <cellStyle name="4_leertabellen_teil_iii 2 5 2 2 4 2" xfId="27461"/>
    <cellStyle name="4_leertabellen_teil_iii 2 5 2 2 4 2 2" xfId="41776"/>
    <cellStyle name="4_leertabellen_teil_iii 2 5 2 2 4 3" xfId="34639"/>
    <cellStyle name="4_leertabellen_teil_iii 2 5 2 2 5" xfId="21539"/>
    <cellStyle name="4_leertabellen_teil_iii 2 5 2 2 5 2" xfId="35854"/>
    <cellStyle name="4_leertabellen_teil_iii 2 5 2 2 6" xfId="28676"/>
    <cellStyle name="4_leertabellen_teil_iii 2 5 2 3" xfId="14927"/>
    <cellStyle name="4_leertabellen_teil_iii 2 5 2 3 2" xfId="22086"/>
    <cellStyle name="4_leertabellen_teil_iii 2 5 2 3 2 2" xfId="36401"/>
    <cellStyle name="4_leertabellen_teil_iii 2 5 2 3 3" xfId="29242"/>
    <cellStyle name="4_leertabellen_teil_iii 2 5 2 4" xfId="17281"/>
    <cellStyle name="4_leertabellen_teil_iii 2 5 2 4 2" xfId="24418"/>
    <cellStyle name="4_leertabellen_teil_iii 2 5 2 4 2 2" xfId="38733"/>
    <cellStyle name="4_leertabellen_teil_iii 2 5 2 4 3" xfId="31596"/>
    <cellStyle name="4_leertabellen_teil_iii 2 6" xfId="234"/>
    <cellStyle name="4_leertabellen_teil_iii 2 6 2" xfId="12559"/>
    <cellStyle name="4_leertabellen_teil_iii 2 6 2 2" xfId="14285"/>
    <cellStyle name="4_leertabellen_teil_iii 2 6 2 2 2" xfId="16654"/>
    <cellStyle name="4_leertabellen_teil_iii 2 6 2 2 2 2" xfId="23813"/>
    <cellStyle name="4_leertabellen_teil_iii 2 6 2 2 2 2 2" xfId="38128"/>
    <cellStyle name="4_leertabellen_teil_iii 2 6 2 2 2 3" xfId="30969"/>
    <cellStyle name="4_leertabellen_teil_iii 2 6 2 2 3" xfId="19008"/>
    <cellStyle name="4_leertabellen_teil_iii 2 6 2 2 3 2" xfId="26145"/>
    <cellStyle name="4_leertabellen_teil_iii 2 6 2 2 3 2 2" xfId="40460"/>
    <cellStyle name="4_leertabellen_teil_iii 2 6 2 2 3 3" xfId="33323"/>
    <cellStyle name="4_leertabellen_teil_iii 2 6 2 2 4" xfId="20323"/>
    <cellStyle name="4_leertabellen_teil_iii 2 6 2 2 4 2" xfId="27460"/>
    <cellStyle name="4_leertabellen_teil_iii 2 6 2 2 4 2 2" xfId="41775"/>
    <cellStyle name="4_leertabellen_teil_iii 2 6 2 2 4 3" xfId="34638"/>
    <cellStyle name="4_leertabellen_teil_iii 2 6 2 2 5" xfId="21538"/>
    <cellStyle name="4_leertabellen_teil_iii 2 6 2 2 5 2" xfId="35853"/>
    <cellStyle name="4_leertabellen_teil_iii 2 6 2 2 6" xfId="28675"/>
    <cellStyle name="4_leertabellen_teil_iii 2 6 2 3" xfId="14928"/>
    <cellStyle name="4_leertabellen_teil_iii 2 6 2 3 2" xfId="22087"/>
    <cellStyle name="4_leertabellen_teil_iii 2 6 2 3 2 2" xfId="36402"/>
    <cellStyle name="4_leertabellen_teil_iii 2 6 2 3 3" xfId="29243"/>
    <cellStyle name="4_leertabellen_teil_iii 2 6 2 4" xfId="17282"/>
    <cellStyle name="4_leertabellen_teil_iii 2 6 2 4 2" xfId="24419"/>
    <cellStyle name="4_leertabellen_teil_iii 2 6 2 4 2 2" xfId="38734"/>
    <cellStyle name="4_leertabellen_teil_iii 2 6 2 4 3" xfId="31597"/>
    <cellStyle name="4_leertabellen_teil_iii 2 7" xfId="12550"/>
    <cellStyle name="4_leertabellen_teil_iii 2 7 2" xfId="13493"/>
    <cellStyle name="4_leertabellen_teil_iii 2 7 2 2" xfId="15862"/>
    <cellStyle name="4_leertabellen_teil_iii 2 7 2 2 2" xfId="23021"/>
    <cellStyle name="4_leertabellen_teil_iii 2 7 2 2 2 2" xfId="37336"/>
    <cellStyle name="4_leertabellen_teil_iii 2 7 2 2 3" xfId="30177"/>
    <cellStyle name="4_leertabellen_teil_iii 2 7 2 3" xfId="18216"/>
    <cellStyle name="4_leertabellen_teil_iii 2 7 2 3 2" xfId="25353"/>
    <cellStyle name="4_leertabellen_teil_iii 2 7 2 3 2 2" xfId="39668"/>
    <cellStyle name="4_leertabellen_teil_iii 2 7 2 3 3" xfId="32531"/>
    <cellStyle name="4_leertabellen_teil_iii 2 7 2 4" xfId="19742"/>
    <cellStyle name="4_leertabellen_teil_iii 2 7 2 4 2" xfId="26879"/>
    <cellStyle name="4_leertabellen_teil_iii 2 7 2 4 2 2" xfId="41194"/>
    <cellStyle name="4_leertabellen_teil_iii 2 7 2 4 3" xfId="34057"/>
    <cellStyle name="4_leertabellen_teil_iii 2 7 2 5" xfId="20957"/>
    <cellStyle name="4_leertabellen_teil_iii 2 7 2 5 2" xfId="35272"/>
    <cellStyle name="4_leertabellen_teil_iii 2 7 2 6" xfId="28094"/>
    <cellStyle name="4_leertabellen_teil_iii 2 7 3" xfId="14919"/>
    <cellStyle name="4_leertabellen_teil_iii 2 7 3 2" xfId="22078"/>
    <cellStyle name="4_leertabellen_teil_iii 2 7 3 2 2" xfId="36393"/>
    <cellStyle name="4_leertabellen_teil_iii 2 7 3 3" xfId="29234"/>
    <cellStyle name="4_leertabellen_teil_iii 2 7 4" xfId="17273"/>
    <cellStyle name="4_leertabellen_teil_iii 2 7 4 2" xfId="24410"/>
    <cellStyle name="4_leertabellen_teil_iii 2 7 4 2 2" xfId="38725"/>
    <cellStyle name="4_leertabellen_teil_iii 2 7 4 3" xfId="31588"/>
    <cellStyle name="4_leertabellen_teil_iii 3" xfId="235"/>
    <cellStyle name="4_leertabellen_teil_iii 3 2" xfId="236"/>
    <cellStyle name="4_leertabellen_teil_iii 3 2 2" xfId="237"/>
    <cellStyle name="4_leertabellen_teil_iii 3 2 2 2" xfId="12562"/>
    <cellStyle name="4_leertabellen_teil_iii 3 2 2 2 2" xfId="13601"/>
    <cellStyle name="4_leertabellen_teil_iii 3 2 2 2 2 2" xfId="15970"/>
    <cellStyle name="4_leertabellen_teil_iii 3 2 2 2 2 2 2" xfId="23129"/>
    <cellStyle name="4_leertabellen_teil_iii 3 2 2 2 2 2 2 2" xfId="37444"/>
    <cellStyle name="4_leertabellen_teil_iii 3 2 2 2 2 2 3" xfId="30285"/>
    <cellStyle name="4_leertabellen_teil_iii 3 2 2 2 2 3" xfId="18324"/>
    <cellStyle name="4_leertabellen_teil_iii 3 2 2 2 2 3 2" xfId="25461"/>
    <cellStyle name="4_leertabellen_teil_iii 3 2 2 2 2 3 2 2" xfId="39776"/>
    <cellStyle name="4_leertabellen_teil_iii 3 2 2 2 2 3 3" xfId="32639"/>
    <cellStyle name="4_leertabellen_teil_iii 3 2 2 2 2 4" xfId="19849"/>
    <cellStyle name="4_leertabellen_teil_iii 3 2 2 2 2 4 2" xfId="26986"/>
    <cellStyle name="4_leertabellen_teil_iii 3 2 2 2 2 4 2 2" xfId="41301"/>
    <cellStyle name="4_leertabellen_teil_iii 3 2 2 2 2 4 3" xfId="34164"/>
    <cellStyle name="4_leertabellen_teil_iii 3 2 2 2 2 5" xfId="21064"/>
    <cellStyle name="4_leertabellen_teil_iii 3 2 2 2 2 5 2" xfId="35379"/>
    <cellStyle name="4_leertabellen_teil_iii 3 2 2 2 2 6" xfId="28201"/>
    <cellStyle name="4_leertabellen_teil_iii 3 2 2 2 3" xfId="14931"/>
    <cellStyle name="4_leertabellen_teil_iii 3 2 2 2 3 2" xfId="22090"/>
    <cellStyle name="4_leertabellen_teil_iii 3 2 2 2 3 2 2" xfId="36405"/>
    <cellStyle name="4_leertabellen_teil_iii 3 2 2 2 3 3" xfId="29246"/>
    <cellStyle name="4_leertabellen_teil_iii 3 2 2 2 4" xfId="17285"/>
    <cellStyle name="4_leertabellen_teil_iii 3 2 2 2 4 2" xfId="24422"/>
    <cellStyle name="4_leertabellen_teil_iii 3 2 2 2 4 2 2" xfId="38737"/>
    <cellStyle name="4_leertabellen_teil_iii 3 2 2 2 4 3" xfId="31600"/>
    <cellStyle name="4_leertabellen_teil_iii 3 2 3" xfId="238"/>
    <cellStyle name="4_leertabellen_teil_iii 3 2 3 2" xfId="12563"/>
    <cellStyle name="4_leertabellen_teil_iii 3 2 3 2 2" xfId="13228"/>
    <cellStyle name="4_leertabellen_teil_iii 3 2 3 2 2 2" xfId="15597"/>
    <cellStyle name="4_leertabellen_teil_iii 3 2 3 2 2 2 2" xfId="22756"/>
    <cellStyle name="4_leertabellen_teil_iii 3 2 3 2 2 2 2 2" xfId="37071"/>
    <cellStyle name="4_leertabellen_teil_iii 3 2 3 2 2 2 3" xfId="29912"/>
    <cellStyle name="4_leertabellen_teil_iii 3 2 3 2 2 3" xfId="17951"/>
    <cellStyle name="4_leertabellen_teil_iii 3 2 3 2 2 3 2" xfId="25088"/>
    <cellStyle name="4_leertabellen_teil_iii 3 2 3 2 2 3 2 2" xfId="39403"/>
    <cellStyle name="4_leertabellen_teil_iii 3 2 3 2 2 3 3" xfId="32266"/>
    <cellStyle name="4_leertabellen_teil_iii 3 2 3 2 2 4" xfId="19655"/>
    <cellStyle name="4_leertabellen_teil_iii 3 2 3 2 2 4 2" xfId="26792"/>
    <cellStyle name="4_leertabellen_teil_iii 3 2 3 2 2 4 2 2" xfId="41107"/>
    <cellStyle name="4_leertabellen_teil_iii 3 2 3 2 2 4 3" xfId="33970"/>
    <cellStyle name="4_leertabellen_teil_iii 3 2 3 2 2 5" xfId="20870"/>
    <cellStyle name="4_leertabellen_teil_iii 3 2 3 2 2 5 2" xfId="35185"/>
    <cellStyle name="4_leertabellen_teil_iii 3 2 3 2 2 6" xfId="28007"/>
    <cellStyle name="4_leertabellen_teil_iii 3 2 3 2 3" xfId="14932"/>
    <cellStyle name="4_leertabellen_teil_iii 3 2 3 2 3 2" xfId="22091"/>
    <cellStyle name="4_leertabellen_teil_iii 3 2 3 2 3 2 2" xfId="36406"/>
    <cellStyle name="4_leertabellen_teil_iii 3 2 3 2 3 3" xfId="29247"/>
    <cellStyle name="4_leertabellen_teil_iii 3 2 3 2 4" xfId="17286"/>
    <cellStyle name="4_leertabellen_teil_iii 3 2 3 2 4 2" xfId="24423"/>
    <cellStyle name="4_leertabellen_teil_iii 3 2 3 2 4 2 2" xfId="38738"/>
    <cellStyle name="4_leertabellen_teil_iii 3 2 3 2 4 3" xfId="31601"/>
    <cellStyle name="4_leertabellen_teil_iii 3 2 4" xfId="239"/>
    <cellStyle name="4_leertabellen_teil_iii 3 2 4 2" xfId="12564"/>
    <cellStyle name="4_leertabellen_teil_iii 3 2 4 2 2" xfId="13885"/>
    <cellStyle name="4_leertabellen_teil_iii 3 2 4 2 2 2" xfId="16254"/>
    <cellStyle name="4_leertabellen_teil_iii 3 2 4 2 2 2 2" xfId="23413"/>
    <cellStyle name="4_leertabellen_teil_iii 3 2 4 2 2 2 2 2" xfId="37728"/>
    <cellStyle name="4_leertabellen_teil_iii 3 2 4 2 2 2 3" xfId="30569"/>
    <cellStyle name="4_leertabellen_teil_iii 3 2 4 2 2 3" xfId="18608"/>
    <cellStyle name="4_leertabellen_teil_iii 3 2 4 2 2 3 2" xfId="25745"/>
    <cellStyle name="4_leertabellen_teil_iii 3 2 4 2 2 3 2 2" xfId="40060"/>
    <cellStyle name="4_leertabellen_teil_iii 3 2 4 2 2 3 3" xfId="32923"/>
    <cellStyle name="4_leertabellen_teil_iii 3 2 4 2 2 4" xfId="19968"/>
    <cellStyle name="4_leertabellen_teil_iii 3 2 4 2 2 4 2" xfId="27105"/>
    <cellStyle name="4_leertabellen_teil_iii 3 2 4 2 2 4 2 2" xfId="41420"/>
    <cellStyle name="4_leertabellen_teil_iii 3 2 4 2 2 4 3" xfId="34283"/>
    <cellStyle name="4_leertabellen_teil_iii 3 2 4 2 2 5" xfId="21183"/>
    <cellStyle name="4_leertabellen_teil_iii 3 2 4 2 2 5 2" xfId="35498"/>
    <cellStyle name="4_leertabellen_teil_iii 3 2 4 2 2 6" xfId="28320"/>
    <cellStyle name="4_leertabellen_teil_iii 3 2 4 2 3" xfId="14933"/>
    <cellStyle name="4_leertabellen_teil_iii 3 2 4 2 3 2" xfId="22092"/>
    <cellStyle name="4_leertabellen_teil_iii 3 2 4 2 3 2 2" xfId="36407"/>
    <cellStyle name="4_leertabellen_teil_iii 3 2 4 2 3 3" xfId="29248"/>
    <cellStyle name="4_leertabellen_teil_iii 3 2 4 2 4" xfId="17287"/>
    <cellStyle name="4_leertabellen_teil_iii 3 2 4 2 4 2" xfId="24424"/>
    <cellStyle name="4_leertabellen_teil_iii 3 2 4 2 4 2 2" xfId="38739"/>
    <cellStyle name="4_leertabellen_teil_iii 3 2 4 2 4 3" xfId="31602"/>
    <cellStyle name="4_leertabellen_teil_iii 3 2 5" xfId="240"/>
    <cellStyle name="4_leertabellen_teil_iii 3 2 5 2" xfId="12565"/>
    <cellStyle name="4_leertabellen_teil_iii 3 2 5 2 2" xfId="13924"/>
    <cellStyle name="4_leertabellen_teil_iii 3 2 5 2 2 2" xfId="16293"/>
    <cellStyle name="4_leertabellen_teil_iii 3 2 5 2 2 2 2" xfId="23452"/>
    <cellStyle name="4_leertabellen_teil_iii 3 2 5 2 2 2 2 2" xfId="37767"/>
    <cellStyle name="4_leertabellen_teil_iii 3 2 5 2 2 2 3" xfId="30608"/>
    <cellStyle name="4_leertabellen_teil_iii 3 2 5 2 2 3" xfId="18647"/>
    <cellStyle name="4_leertabellen_teil_iii 3 2 5 2 2 3 2" xfId="25784"/>
    <cellStyle name="4_leertabellen_teil_iii 3 2 5 2 2 3 2 2" xfId="40099"/>
    <cellStyle name="4_leertabellen_teil_iii 3 2 5 2 2 3 3" xfId="32962"/>
    <cellStyle name="4_leertabellen_teil_iii 3 2 5 2 2 4" xfId="19984"/>
    <cellStyle name="4_leertabellen_teil_iii 3 2 5 2 2 4 2" xfId="27121"/>
    <cellStyle name="4_leertabellen_teil_iii 3 2 5 2 2 4 2 2" xfId="41436"/>
    <cellStyle name="4_leertabellen_teil_iii 3 2 5 2 2 4 3" xfId="34299"/>
    <cellStyle name="4_leertabellen_teil_iii 3 2 5 2 2 5" xfId="21199"/>
    <cellStyle name="4_leertabellen_teil_iii 3 2 5 2 2 5 2" xfId="35514"/>
    <cellStyle name="4_leertabellen_teil_iii 3 2 5 2 2 6" xfId="28336"/>
    <cellStyle name="4_leertabellen_teil_iii 3 2 5 2 3" xfId="14934"/>
    <cellStyle name="4_leertabellen_teil_iii 3 2 5 2 3 2" xfId="22093"/>
    <cellStyle name="4_leertabellen_teil_iii 3 2 5 2 3 2 2" xfId="36408"/>
    <cellStyle name="4_leertabellen_teil_iii 3 2 5 2 3 3" xfId="29249"/>
    <cellStyle name="4_leertabellen_teil_iii 3 2 5 2 4" xfId="17288"/>
    <cellStyle name="4_leertabellen_teil_iii 3 2 5 2 4 2" xfId="24425"/>
    <cellStyle name="4_leertabellen_teil_iii 3 2 5 2 4 2 2" xfId="38740"/>
    <cellStyle name="4_leertabellen_teil_iii 3 2 5 2 4 3" xfId="31603"/>
    <cellStyle name="4_leertabellen_teil_iii 3 2 6" xfId="12561"/>
    <cellStyle name="4_leertabellen_teil_iii 3 2 6 2" xfId="13227"/>
    <cellStyle name="4_leertabellen_teil_iii 3 2 6 2 2" xfId="15596"/>
    <cellStyle name="4_leertabellen_teil_iii 3 2 6 2 2 2" xfId="22755"/>
    <cellStyle name="4_leertabellen_teil_iii 3 2 6 2 2 2 2" xfId="37070"/>
    <cellStyle name="4_leertabellen_teil_iii 3 2 6 2 2 3" xfId="29911"/>
    <cellStyle name="4_leertabellen_teil_iii 3 2 6 2 3" xfId="17950"/>
    <cellStyle name="4_leertabellen_teil_iii 3 2 6 2 3 2" xfId="25087"/>
    <cellStyle name="4_leertabellen_teil_iii 3 2 6 2 3 2 2" xfId="39402"/>
    <cellStyle name="4_leertabellen_teil_iii 3 2 6 2 3 3" xfId="32265"/>
    <cellStyle name="4_leertabellen_teil_iii 3 2 6 2 4" xfId="19654"/>
    <cellStyle name="4_leertabellen_teil_iii 3 2 6 2 4 2" xfId="26791"/>
    <cellStyle name="4_leertabellen_teil_iii 3 2 6 2 4 2 2" xfId="41106"/>
    <cellStyle name="4_leertabellen_teil_iii 3 2 6 2 4 3" xfId="33969"/>
    <cellStyle name="4_leertabellen_teil_iii 3 2 6 2 5" xfId="20869"/>
    <cellStyle name="4_leertabellen_teil_iii 3 2 6 2 5 2" xfId="35184"/>
    <cellStyle name="4_leertabellen_teil_iii 3 2 6 2 6" xfId="28006"/>
    <cellStyle name="4_leertabellen_teil_iii 3 2 6 3" xfId="14930"/>
    <cellStyle name="4_leertabellen_teil_iii 3 2 6 3 2" xfId="22089"/>
    <cellStyle name="4_leertabellen_teil_iii 3 2 6 3 2 2" xfId="36404"/>
    <cellStyle name="4_leertabellen_teil_iii 3 2 6 3 3" xfId="29245"/>
    <cellStyle name="4_leertabellen_teil_iii 3 2 6 4" xfId="17284"/>
    <cellStyle name="4_leertabellen_teil_iii 3 2 6 4 2" xfId="24421"/>
    <cellStyle name="4_leertabellen_teil_iii 3 2 6 4 2 2" xfId="38736"/>
    <cellStyle name="4_leertabellen_teil_iii 3 2 6 4 3" xfId="31599"/>
    <cellStyle name="4_leertabellen_teil_iii 3 3" xfId="241"/>
    <cellStyle name="4_leertabellen_teil_iii 3 3 2" xfId="12566"/>
    <cellStyle name="4_leertabellen_teil_iii 3 3 2 2" xfId="13229"/>
    <cellStyle name="4_leertabellen_teil_iii 3 3 2 2 2" xfId="15598"/>
    <cellStyle name="4_leertabellen_teil_iii 3 3 2 2 2 2" xfId="22757"/>
    <cellStyle name="4_leertabellen_teil_iii 3 3 2 2 2 2 2" xfId="37072"/>
    <cellStyle name="4_leertabellen_teil_iii 3 3 2 2 2 3" xfId="29913"/>
    <cellStyle name="4_leertabellen_teil_iii 3 3 2 2 3" xfId="17952"/>
    <cellStyle name="4_leertabellen_teil_iii 3 3 2 2 3 2" xfId="25089"/>
    <cellStyle name="4_leertabellen_teil_iii 3 3 2 2 3 2 2" xfId="39404"/>
    <cellStyle name="4_leertabellen_teil_iii 3 3 2 2 3 3" xfId="32267"/>
    <cellStyle name="4_leertabellen_teil_iii 3 3 2 2 4" xfId="19656"/>
    <cellStyle name="4_leertabellen_teil_iii 3 3 2 2 4 2" xfId="26793"/>
    <cellStyle name="4_leertabellen_teil_iii 3 3 2 2 4 2 2" xfId="41108"/>
    <cellStyle name="4_leertabellen_teil_iii 3 3 2 2 4 3" xfId="33971"/>
    <cellStyle name="4_leertabellen_teil_iii 3 3 2 2 5" xfId="20871"/>
    <cellStyle name="4_leertabellen_teil_iii 3 3 2 2 5 2" xfId="35186"/>
    <cellStyle name="4_leertabellen_teil_iii 3 3 2 2 6" xfId="28008"/>
    <cellStyle name="4_leertabellen_teil_iii 3 3 2 3" xfId="14935"/>
    <cellStyle name="4_leertabellen_teil_iii 3 3 2 3 2" xfId="22094"/>
    <cellStyle name="4_leertabellen_teil_iii 3 3 2 3 2 2" xfId="36409"/>
    <cellStyle name="4_leertabellen_teil_iii 3 3 2 3 3" xfId="29250"/>
    <cellStyle name="4_leertabellen_teil_iii 3 3 2 4" xfId="17289"/>
    <cellStyle name="4_leertabellen_teil_iii 3 3 2 4 2" xfId="24426"/>
    <cellStyle name="4_leertabellen_teil_iii 3 3 2 4 2 2" xfId="38741"/>
    <cellStyle name="4_leertabellen_teil_iii 3 3 2 4 3" xfId="31604"/>
    <cellStyle name="4_leertabellen_teil_iii 3 4" xfId="242"/>
    <cellStyle name="4_leertabellen_teil_iii 3 4 2" xfId="12567"/>
    <cellStyle name="4_leertabellen_teil_iii 3 4 2 2" xfId="13886"/>
    <cellStyle name="4_leertabellen_teil_iii 3 4 2 2 2" xfId="16255"/>
    <cellStyle name="4_leertabellen_teil_iii 3 4 2 2 2 2" xfId="23414"/>
    <cellStyle name="4_leertabellen_teil_iii 3 4 2 2 2 2 2" xfId="37729"/>
    <cellStyle name="4_leertabellen_teil_iii 3 4 2 2 2 3" xfId="30570"/>
    <cellStyle name="4_leertabellen_teil_iii 3 4 2 2 3" xfId="18609"/>
    <cellStyle name="4_leertabellen_teil_iii 3 4 2 2 3 2" xfId="25746"/>
    <cellStyle name="4_leertabellen_teil_iii 3 4 2 2 3 2 2" xfId="40061"/>
    <cellStyle name="4_leertabellen_teil_iii 3 4 2 2 3 3" xfId="32924"/>
    <cellStyle name="4_leertabellen_teil_iii 3 4 2 2 4" xfId="19969"/>
    <cellStyle name="4_leertabellen_teil_iii 3 4 2 2 4 2" xfId="27106"/>
    <cellStyle name="4_leertabellen_teil_iii 3 4 2 2 4 2 2" xfId="41421"/>
    <cellStyle name="4_leertabellen_teil_iii 3 4 2 2 4 3" xfId="34284"/>
    <cellStyle name="4_leertabellen_teil_iii 3 4 2 2 5" xfId="21184"/>
    <cellStyle name="4_leertabellen_teil_iii 3 4 2 2 5 2" xfId="35499"/>
    <cellStyle name="4_leertabellen_teil_iii 3 4 2 2 6" xfId="28321"/>
    <cellStyle name="4_leertabellen_teil_iii 3 4 2 3" xfId="14936"/>
    <cellStyle name="4_leertabellen_teil_iii 3 4 2 3 2" xfId="22095"/>
    <cellStyle name="4_leertabellen_teil_iii 3 4 2 3 2 2" xfId="36410"/>
    <cellStyle name="4_leertabellen_teil_iii 3 4 2 3 3" xfId="29251"/>
    <cellStyle name="4_leertabellen_teil_iii 3 4 2 4" xfId="17290"/>
    <cellStyle name="4_leertabellen_teil_iii 3 4 2 4 2" xfId="24427"/>
    <cellStyle name="4_leertabellen_teil_iii 3 4 2 4 2 2" xfId="38742"/>
    <cellStyle name="4_leertabellen_teil_iii 3 4 2 4 3" xfId="31605"/>
    <cellStyle name="4_leertabellen_teil_iii 3 5" xfId="243"/>
    <cellStyle name="4_leertabellen_teil_iii 3 5 2" xfId="12568"/>
    <cellStyle name="4_leertabellen_teil_iii 3 5 2 2" xfId="14043"/>
    <cellStyle name="4_leertabellen_teil_iii 3 5 2 2 2" xfId="16412"/>
    <cellStyle name="4_leertabellen_teil_iii 3 5 2 2 2 2" xfId="23571"/>
    <cellStyle name="4_leertabellen_teil_iii 3 5 2 2 2 2 2" xfId="37886"/>
    <cellStyle name="4_leertabellen_teil_iii 3 5 2 2 2 3" xfId="30727"/>
    <cellStyle name="4_leertabellen_teil_iii 3 5 2 2 3" xfId="18766"/>
    <cellStyle name="4_leertabellen_teil_iii 3 5 2 2 3 2" xfId="25903"/>
    <cellStyle name="4_leertabellen_teil_iii 3 5 2 2 3 2 2" xfId="40218"/>
    <cellStyle name="4_leertabellen_teil_iii 3 5 2 2 3 3" xfId="33081"/>
    <cellStyle name="4_leertabellen_teil_iii 3 5 2 2 4" xfId="20100"/>
    <cellStyle name="4_leertabellen_teil_iii 3 5 2 2 4 2" xfId="27237"/>
    <cellStyle name="4_leertabellen_teil_iii 3 5 2 2 4 2 2" xfId="41552"/>
    <cellStyle name="4_leertabellen_teil_iii 3 5 2 2 4 3" xfId="34415"/>
    <cellStyle name="4_leertabellen_teil_iii 3 5 2 2 5" xfId="21315"/>
    <cellStyle name="4_leertabellen_teil_iii 3 5 2 2 5 2" xfId="35630"/>
    <cellStyle name="4_leertabellen_teil_iii 3 5 2 2 6" xfId="28452"/>
    <cellStyle name="4_leertabellen_teil_iii 3 5 2 3" xfId="14937"/>
    <cellStyle name="4_leertabellen_teil_iii 3 5 2 3 2" xfId="22096"/>
    <cellStyle name="4_leertabellen_teil_iii 3 5 2 3 2 2" xfId="36411"/>
    <cellStyle name="4_leertabellen_teil_iii 3 5 2 3 3" xfId="29252"/>
    <cellStyle name="4_leertabellen_teil_iii 3 5 2 4" xfId="17291"/>
    <cellStyle name="4_leertabellen_teil_iii 3 5 2 4 2" xfId="24428"/>
    <cellStyle name="4_leertabellen_teil_iii 3 5 2 4 2 2" xfId="38743"/>
    <cellStyle name="4_leertabellen_teil_iii 3 5 2 4 3" xfId="31606"/>
    <cellStyle name="4_leertabellen_teil_iii 3 6" xfId="244"/>
    <cellStyle name="4_leertabellen_teil_iii 3 6 2" xfId="12569"/>
    <cellStyle name="4_leertabellen_teil_iii 3 6 2 2" xfId="13894"/>
    <cellStyle name="4_leertabellen_teil_iii 3 6 2 2 2" xfId="16263"/>
    <cellStyle name="4_leertabellen_teil_iii 3 6 2 2 2 2" xfId="23422"/>
    <cellStyle name="4_leertabellen_teil_iii 3 6 2 2 2 2 2" xfId="37737"/>
    <cellStyle name="4_leertabellen_teil_iii 3 6 2 2 2 3" xfId="30578"/>
    <cellStyle name="4_leertabellen_teil_iii 3 6 2 2 3" xfId="18617"/>
    <cellStyle name="4_leertabellen_teil_iii 3 6 2 2 3 2" xfId="25754"/>
    <cellStyle name="4_leertabellen_teil_iii 3 6 2 2 3 2 2" xfId="40069"/>
    <cellStyle name="4_leertabellen_teil_iii 3 6 2 2 3 3" xfId="32932"/>
    <cellStyle name="4_leertabellen_teil_iii 3 6 2 2 4" xfId="19977"/>
    <cellStyle name="4_leertabellen_teil_iii 3 6 2 2 4 2" xfId="27114"/>
    <cellStyle name="4_leertabellen_teil_iii 3 6 2 2 4 2 2" xfId="41429"/>
    <cellStyle name="4_leertabellen_teil_iii 3 6 2 2 4 3" xfId="34292"/>
    <cellStyle name="4_leertabellen_teil_iii 3 6 2 2 5" xfId="21192"/>
    <cellStyle name="4_leertabellen_teil_iii 3 6 2 2 5 2" xfId="35507"/>
    <cellStyle name="4_leertabellen_teil_iii 3 6 2 2 6" xfId="28329"/>
    <cellStyle name="4_leertabellen_teil_iii 3 6 2 3" xfId="14938"/>
    <cellStyle name="4_leertabellen_teil_iii 3 6 2 3 2" xfId="22097"/>
    <cellStyle name="4_leertabellen_teil_iii 3 6 2 3 2 2" xfId="36412"/>
    <cellStyle name="4_leertabellen_teil_iii 3 6 2 3 3" xfId="29253"/>
    <cellStyle name="4_leertabellen_teil_iii 3 6 2 4" xfId="17292"/>
    <cellStyle name="4_leertabellen_teil_iii 3 6 2 4 2" xfId="24429"/>
    <cellStyle name="4_leertabellen_teil_iii 3 6 2 4 2 2" xfId="38744"/>
    <cellStyle name="4_leertabellen_teil_iii 3 6 2 4 3" xfId="31607"/>
    <cellStyle name="4_leertabellen_teil_iii 3 7" xfId="12560"/>
    <cellStyle name="4_leertabellen_teil_iii 3 7 2" xfId="13922"/>
    <cellStyle name="4_leertabellen_teil_iii 3 7 2 2" xfId="16291"/>
    <cellStyle name="4_leertabellen_teil_iii 3 7 2 2 2" xfId="23450"/>
    <cellStyle name="4_leertabellen_teil_iii 3 7 2 2 2 2" xfId="37765"/>
    <cellStyle name="4_leertabellen_teil_iii 3 7 2 2 3" xfId="30606"/>
    <cellStyle name="4_leertabellen_teil_iii 3 7 2 3" xfId="18645"/>
    <cellStyle name="4_leertabellen_teil_iii 3 7 2 3 2" xfId="25782"/>
    <cellStyle name="4_leertabellen_teil_iii 3 7 2 3 2 2" xfId="40097"/>
    <cellStyle name="4_leertabellen_teil_iii 3 7 2 3 3" xfId="32960"/>
    <cellStyle name="4_leertabellen_teil_iii 3 7 2 4" xfId="19982"/>
    <cellStyle name="4_leertabellen_teil_iii 3 7 2 4 2" xfId="27119"/>
    <cellStyle name="4_leertabellen_teil_iii 3 7 2 4 2 2" xfId="41434"/>
    <cellStyle name="4_leertabellen_teil_iii 3 7 2 4 3" xfId="34297"/>
    <cellStyle name="4_leertabellen_teil_iii 3 7 2 5" xfId="21197"/>
    <cellStyle name="4_leertabellen_teil_iii 3 7 2 5 2" xfId="35512"/>
    <cellStyle name="4_leertabellen_teil_iii 3 7 2 6" xfId="28334"/>
    <cellStyle name="4_leertabellen_teil_iii 3 7 3" xfId="14929"/>
    <cellStyle name="4_leertabellen_teil_iii 3 7 3 2" xfId="22088"/>
    <cellStyle name="4_leertabellen_teil_iii 3 7 3 2 2" xfId="36403"/>
    <cellStyle name="4_leertabellen_teil_iii 3 7 3 3" xfId="29244"/>
    <cellStyle name="4_leertabellen_teil_iii 3 7 4" xfId="17283"/>
    <cellStyle name="4_leertabellen_teil_iii 3 7 4 2" xfId="24420"/>
    <cellStyle name="4_leertabellen_teil_iii 3 7 4 2 2" xfId="38735"/>
    <cellStyle name="4_leertabellen_teil_iii 3 7 4 3" xfId="31598"/>
    <cellStyle name="4_leertabellen_teil_iii 4" xfId="245"/>
    <cellStyle name="4_leertabellen_teil_iii 4 2" xfId="246"/>
    <cellStyle name="4_leertabellen_teil_iii 4 2 2" xfId="12571"/>
    <cellStyle name="4_leertabellen_teil_iii 4 2 2 2" xfId="13834"/>
    <cellStyle name="4_leertabellen_teil_iii 4 2 2 2 2" xfId="16203"/>
    <cellStyle name="4_leertabellen_teil_iii 4 2 2 2 2 2" xfId="23362"/>
    <cellStyle name="4_leertabellen_teil_iii 4 2 2 2 2 2 2" xfId="37677"/>
    <cellStyle name="4_leertabellen_teil_iii 4 2 2 2 2 3" xfId="30518"/>
    <cellStyle name="4_leertabellen_teil_iii 4 2 2 2 3" xfId="18557"/>
    <cellStyle name="4_leertabellen_teil_iii 4 2 2 2 3 2" xfId="25694"/>
    <cellStyle name="4_leertabellen_teil_iii 4 2 2 2 3 2 2" xfId="40009"/>
    <cellStyle name="4_leertabellen_teil_iii 4 2 2 2 3 3" xfId="32872"/>
    <cellStyle name="4_leertabellen_teil_iii 4 2 2 2 4" xfId="19926"/>
    <cellStyle name="4_leertabellen_teil_iii 4 2 2 2 4 2" xfId="27063"/>
    <cellStyle name="4_leertabellen_teil_iii 4 2 2 2 4 2 2" xfId="41378"/>
    <cellStyle name="4_leertabellen_teil_iii 4 2 2 2 4 3" xfId="34241"/>
    <cellStyle name="4_leertabellen_teil_iii 4 2 2 2 5" xfId="21141"/>
    <cellStyle name="4_leertabellen_teil_iii 4 2 2 2 5 2" xfId="35456"/>
    <cellStyle name="4_leertabellen_teil_iii 4 2 2 2 6" xfId="28278"/>
    <cellStyle name="4_leertabellen_teil_iii 4 2 2 3" xfId="14940"/>
    <cellStyle name="4_leertabellen_teil_iii 4 2 2 3 2" xfId="22099"/>
    <cellStyle name="4_leertabellen_teil_iii 4 2 2 3 2 2" xfId="36414"/>
    <cellStyle name="4_leertabellen_teil_iii 4 2 2 3 3" xfId="29255"/>
    <cellStyle name="4_leertabellen_teil_iii 4 2 2 4" xfId="17294"/>
    <cellStyle name="4_leertabellen_teil_iii 4 2 2 4 2" xfId="24431"/>
    <cellStyle name="4_leertabellen_teil_iii 4 2 2 4 2 2" xfId="38746"/>
    <cellStyle name="4_leertabellen_teil_iii 4 2 2 4 3" xfId="31609"/>
    <cellStyle name="4_leertabellen_teil_iii 4 3" xfId="247"/>
    <cellStyle name="4_leertabellen_teil_iii 4 3 2" xfId="12572"/>
    <cellStyle name="4_leertabellen_teil_iii 4 3 2 2" xfId="13230"/>
    <cellStyle name="4_leertabellen_teil_iii 4 3 2 2 2" xfId="15599"/>
    <cellStyle name="4_leertabellen_teil_iii 4 3 2 2 2 2" xfId="22758"/>
    <cellStyle name="4_leertabellen_teil_iii 4 3 2 2 2 2 2" xfId="37073"/>
    <cellStyle name="4_leertabellen_teil_iii 4 3 2 2 2 3" xfId="29914"/>
    <cellStyle name="4_leertabellen_teil_iii 4 3 2 2 3" xfId="17953"/>
    <cellStyle name="4_leertabellen_teil_iii 4 3 2 2 3 2" xfId="25090"/>
    <cellStyle name="4_leertabellen_teil_iii 4 3 2 2 3 2 2" xfId="39405"/>
    <cellStyle name="4_leertabellen_teil_iii 4 3 2 2 3 3" xfId="32268"/>
    <cellStyle name="4_leertabellen_teil_iii 4 3 2 2 4" xfId="19657"/>
    <cellStyle name="4_leertabellen_teil_iii 4 3 2 2 4 2" xfId="26794"/>
    <cellStyle name="4_leertabellen_teil_iii 4 3 2 2 4 2 2" xfId="41109"/>
    <cellStyle name="4_leertabellen_teil_iii 4 3 2 2 4 3" xfId="33972"/>
    <cellStyle name="4_leertabellen_teil_iii 4 3 2 2 5" xfId="20872"/>
    <cellStyle name="4_leertabellen_teil_iii 4 3 2 2 5 2" xfId="35187"/>
    <cellStyle name="4_leertabellen_teil_iii 4 3 2 2 6" xfId="28009"/>
    <cellStyle name="4_leertabellen_teil_iii 4 3 2 3" xfId="14941"/>
    <cellStyle name="4_leertabellen_teil_iii 4 3 2 3 2" xfId="22100"/>
    <cellStyle name="4_leertabellen_teil_iii 4 3 2 3 2 2" xfId="36415"/>
    <cellStyle name="4_leertabellen_teil_iii 4 3 2 3 3" xfId="29256"/>
    <cellStyle name="4_leertabellen_teil_iii 4 3 2 4" xfId="17295"/>
    <cellStyle name="4_leertabellen_teil_iii 4 3 2 4 2" xfId="24432"/>
    <cellStyle name="4_leertabellen_teil_iii 4 3 2 4 2 2" xfId="38747"/>
    <cellStyle name="4_leertabellen_teil_iii 4 3 2 4 3" xfId="31610"/>
    <cellStyle name="4_leertabellen_teil_iii 4 4" xfId="248"/>
    <cellStyle name="4_leertabellen_teil_iii 4 4 2" xfId="12573"/>
    <cellStyle name="4_leertabellen_teil_iii 4 4 2 2" xfId="13730"/>
    <cellStyle name="4_leertabellen_teil_iii 4 4 2 2 2" xfId="16099"/>
    <cellStyle name="4_leertabellen_teil_iii 4 4 2 2 2 2" xfId="23258"/>
    <cellStyle name="4_leertabellen_teil_iii 4 4 2 2 2 2 2" xfId="37573"/>
    <cellStyle name="4_leertabellen_teil_iii 4 4 2 2 2 3" xfId="30414"/>
    <cellStyle name="4_leertabellen_teil_iii 4 4 2 2 3" xfId="18453"/>
    <cellStyle name="4_leertabellen_teil_iii 4 4 2 2 3 2" xfId="25590"/>
    <cellStyle name="4_leertabellen_teil_iii 4 4 2 2 3 2 2" xfId="39905"/>
    <cellStyle name="4_leertabellen_teil_iii 4 4 2 2 3 3" xfId="32768"/>
    <cellStyle name="4_leertabellen_teil_iii 4 4 2 2 4" xfId="19896"/>
    <cellStyle name="4_leertabellen_teil_iii 4 4 2 2 4 2" xfId="27033"/>
    <cellStyle name="4_leertabellen_teil_iii 4 4 2 2 4 2 2" xfId="41348"/>
    <cellStyle name="4_leertabellen_teil_iii 4 4 2 2 4 3" xfId="34211"/>
    <cellStyle name="4_leertabellen_teil_iii 4 4 2 2 5" xfId="21111"/>
    <cellStyle name="4_leertabellen_teil_iii 4 4 2 2 5 2" xfId="35426"/>
    <cellStyle name="4_leertabellen_teil_iii 4 4 2 2 6" xfId="28248"/>
    <cellStyle name="4_leertabellen_teil_iii 4 4 2 3" xfId="14942"/>
    <cellStyle name="4_leertabellen_teil_iii 4 4 2 3 2" xfId="22101"/>
    <cellStyle name="4_leertabellen_teil_iii 4 4 2 3 2 2" xfId="36416"/>
    <cellStyle name="4_leertabellen_teil_iii 4 4 2 3 3" xfId="29257"/>
    <cellStyle name="4_leertabellen_teil_iii 4 4 2 4" xfId="17296"/>
    <cellStyle name="4_leertabellen_teil_iii 4 4 2 4 2" xfId="24433"/>
    <cellStyle name="4_leertabellen_teil_iii 4 4 2 4 2 2" xfId="38748"/>
    <cellStyle name="4_leertabellen_teil_iii 4 4 2 4 3" xfId="31611"/>
    <cellStyle name="4_leertabellen_teil_iii 4 5" xfId="249"/>
    <cellStyle name="4_leertabellen_teil_iii 4 5 2" xfId="12574"/>
    <cellStyle name="4_leertabellen_teil_iii 4 5 2 2" xfId="13953"/>
    <cellStyle name="4_leertabellen_teil_iii 4 5 2 2 2" xfId="16322"/>
    <cellStyle name="4_leertabellen_teil_iii 4 5 2 2 2 2" xfId="23481"/>
    <cellStyle name="4_leertabellen_teil_iii 4 5 2 2 2 2 2" xfId="37796"/>
    <cellStyle name="4_leertabellen_teil_iii 4 5 2 2 2 3" xfId="30637"/>
    <cellStyle name="4_leertabellen_teil_iii 4 5 2 2 3" xfId="18676"/>
    <cellStyle name="4_leertabellen_teil_iii 4 5 2 2 3 2" xfId="25813"/>
    <cellStyle name="4_leertabellen_teil_iii 4 5 2 2 3 2 2" xfId="40128"/>
    <cellStyle name="4_leertabellen_teil_iii 4 5 2 2 3 3" xfId="32991"/>
    <cellStyle name="4_leertabellen_teil_iii 4 5 2 2 4" xfId="20013"/>
    <cellStyle name="4_leertabellen_teil_iii 4 5 2 2 4 2" xfId="27150"/>
    <cellStyle name="4_leertabellen_teil_iii 4 5 2 2 4 2 2" xfId="41465"/>
    <cellStyle name="4_leertabellen_teil_iii 4 5 2 2 4 3" xfId="34328"/>
    <cellStyle name="4_leertabellen_teil_iii 4 5 2 2 5" xfId="21228"/>
    <cellStyle name="4_leertabellen_teil_iii 4 5 2 2 5 2" xfId="35543"/>
    <cellStyle name="4_leertabellen_teil_iii 4 5 2 2 6" xfId="28365"/>
    <cellStyle name="4_leertabellen_teil_iii 4 5 2 3" xfId="14943"/>
    <cellStyle name="4_leertabellen_teil_iii 4 5 2 3 2" xfId="22102"/>
    <cellStyle name="4_leertabellen_teil_iii 4 5 2 3 2 2" xfId="36417"/>
    <cellStyle name="4_leertabellen_teil_iii 4 5 2 3 3" xfId="29258"/>
    <cellStyle name="4_leertabellen_teil_iii 4 5 2 4" xfId="17297"/>
    <cellStyle name="4_leertabellen_teil_iii 4 5 2 4 2" xfId="24434"/>
    <cellStyle name="4_leertabellen_teil_iii 4 5 2 4 2 2" xfId="38749"/>
    <cellStyle name="4_leertabellen_teil_iii 4 5 2 4 3" xfId="31612"/>
    <cellStyle name="4_leertabellen_teil_iii 4 6" xfId="12570"/>
    <cellStyle name="4_leertabellen_teil_iii 4 6 2" xfId="13887"/>
    <cellStyle name="4_leertabellen_teil_iii 4 6 2 2" xfId="16256"/>
    <cellStyle name="4_leertabellen_teil_iii 4 6 2 2 2" xfId="23415"/>
    <cellStyle name="4_leertabellen_teil_iii 4 6 2 2 2 2" xfId="37730"/>
    <cellStyle name="4_leertabellen_teil_iii 4 6 2 2 3" xfId="30571"/>
    <cellStyle name="4_leertabellen_teil_iii 4 6 2 3" xfId="18610"/>
    <cellStyle name="4_leertabellen_teil_iii 4 6 2 3 2" xfId="25747"/>
    <cellStyle name="4_leertabellen_teil_iii 4 6 2 3 2 2" xfId="40062"/>
    <cellStyle name="4_leertabellen_teil_iii 4 6 2 3 3" xfId="32925"/>
    <cellStyle name="4_leertabellen_teil_iii 4 6 2 4" xfId="19970"/>
    <cellStyle name="4_leertabellen_teil_iii 4 6 2 4 2" xfId="27107"/>
    <cellStyle name="4_leertabellen_teil_iii 4 6 2 4 2 2" xfId="41422"/>
    <cellStyle name="4_leertabellen_teil_iii 4 6 2 4 3" xfId="34285"/>
    <cellStyle name="4_leertabellen_teil_iii 4 6 2 5" xfId="21185"/>
    <cellStyle name="4_leertabellen_teil_iii 4 6 2 5 2" xfId="35500"/>
    <cellStyle name="4_leertabellen_teil_iii 4 6 2 6" xfId="28322"/>
    <cellStyle name="4_leertabellen_teil_iii 4 6 3" xfId="14939"/>
    <cellStyle name="4_leertabellen_teil_iii 4 6 3 2" xfId="22098"/>
    <cellStyle name="4_leertabellen_teil_iii 4 6 3 2 2" xfId="36413"/>
    <cellStyle name="4_leertabellen_teil_iii 4 6 3 3" xfId="29254"/>
    <cellStyle name="4_leertabellen_teil_iii 4 6 4" xfId="17293"/>
    <cellStyle name="4_leertabellen_teil_iii 4 6 4 2" xfId="24430"/>
    <cellStyle name="4_leertabellen_teil_iii 4 6 4 2 2" xfId="38745"/>
    <cellStyle name="4_leertabellen_teil_iii 4 6 4 3" xfId="31608"/>
    <cellStyle name="4_leertabellen_teil_iii 5" xfId="250"/>
    <cellStyle name="4_leertabellen_teil_iii 5 2" xfId="12575"/>
    <cellStyle name="4_leertabellen_teil_iii 5 2 2" xfId="14720"/>
    <cellStyle name="4_leertabellen_teil_iii 5 2 2 2" xfId="17083"/>
    <cellStyle name="4_leertabellen_teil_iii 5 2 2 2 2" xfId="24220"/>
    <cellStyle name="4_leertabellen_teil_iii 5 2 2 2 2 2" xfId="38535"/>
    <cellStyle name="4_leertabellen_teil_iii 5 2 2 2 3" xfId="31398"/>
    <cellStyle name="4_leertabellen_teil_iii 5 2 2 3" xfId="19437"/>
    <cellStyle name="4_leertabellen_teil_iii 5 2 2 3 2" xfId="26574"/>
    <cellStyle name="4_leertabellen_teil_iii 5 2 2 3 2 2" xfId="40889"/>
    <cellStyle name="4_leertabellen_teil_iii 5 2 2 3 3" xfId="33752"/>
    <cellStyle name="4_leertabellen_teil_iii 5 2 2 4" xfId="20713"/>
    <cellStyle name="4_leertabellen_teil_iii 5 2 2 4 2" xfId="27850"/>
    <cellStyle name="4_leertabellen_teil_iii 5 2 2 4 2 2" xfId="42165"/>
    <cellStyle name="4_leertabellen_teil_iii 5 2 2 4 3" xfId="35028"/>
    <cellStyle name="4_leertabellen_teil_iii 5 2 2 5" xfId="21889"/>
    <cellStyle name="4_leertabellen_teil_iii 5 2 2 5 2" xfId="36204"/>
    <cellStyle name="4_leertabellen_teil_iii 5 2 2 6" xfId="29045"/>
    <cellStyle name="4_leertabellen_teil_iii 5 2 3" xfId="14944"/>
    <cellStyle name="4_leertabellen_teil_iii 5 2 3 2" xfId="22103"/>
    <cellStyle name="4_leertabellen_teil_iii 5 2 3 2 2" xfId="36418"/>
    <cellStyle name="4_leertabellen_teil_iii 5 2 3 3" xfId="29259"/>
    <cellStyle name="4_leertabellen_teil_iii 5 2 4" xfId="17298"/>
    <cellStyle name="4_leertabellen_teil_iii 5 2 4 2" xfId="24435"/>
    <cellStyle name="4_leertabellen_teil_iii 5 2 4 2 2" xfId="38750"/>
    <cellStyle name="4_leertabellen_teil_iii 5 2 4 3" xfId="31613"/>
    <cellStyle name="4_leertabellen_teil_iii 6" xfId="251"/>
    <cellStyle name="4_leertabellen_teil_iii 6 2" xfId="12576"/>
    <cellStyle name="4_leertabellen_teil_iii 6 2 2" xfId="14744"/>
    <cellStyle name="4_leertabellen_teil_iii 6 2 2 2" xfId="17107"/>
    <cellStyle name="4_leertabellen_teil_iii 6 2 2 2 2" xfId="24244"/>
    <cellStyle name="4_leertabellen_teil_iii 6 2 2 2 2 2" xfId="38559"/>
    <cellStyle name="4_leertabellen_teil_iii 6 2 2 2 3" xfId="31422"/>
    <cellStyle name="4_leertabellen_teil_iii 6 2 2 3" xfId="19461"/>
    <cellStyle name="4_leertabellen_teil_iii 6 2 2 3 2" xfId="26598"/>
    <cellStyle name="4_leertabellen_teil_iii 6 2 2 3 2 2" xfId="40913"/>
    <cellStyle name="4_leertabellen_teil_iii 6 2 2 3 3" xfId="33776"/>
    <cellStyle name="4_leertabellen_teil_iii 6 2 2 4" xfId="20737"/>
    <cellStyle name="4_leertabellen_teil_iii 6 2 2 4 2" xfId="27874"/>
    <cellStyle name="4_leertabellen_teil_iii 6 2 2 4 2 2" xfId="42189"/>
    <cellStyle name="4_leertabellen_teil_iii 6 2 2 4 3" xfId="35052"/>
    <cellStyle name="4_leertabellen_teil_iii 6 2 2 5" xfId="21913"/>
    <cellStyle name="4_leertabellen_teil_iii 6 2 2 5 2" xfId="36228"/>
    <cellStyle name="4_leertabellen_teil_iii 6 2 2 6" xfId="29069"/>
    <cellStyle name="4_leertabellen_teil_iii 6 2 3" xfId="14945"/>
    <cellStyle name="4_leertabellen_teil_iii 6 2 3 2" xfId="22104"/>
    <cellStyle name="4_leertabellen_teil_iii 6 2 3 2 2" xfId="36419"/>
    <cellStyle name="4_leertabellen_teil_iii 6 2 3 3" xfId="29260"/>
    <cellStyle name="4_leertabellen_teil_iii 6 2 4" xfId="17299"/>
    <cellStyle name="4_leertabellen_teil_iii 6 2 4 2" xfId="24436"/>
    <cellStyle name="4_leertabellen_teil_iii 6 2 4 2 2" xfId="38751"/>
    <cellStyle name="4_leertabellen_teil_iii 6 2 4 3" xfId="31614"/>
    <cellStyle name="4_leertabellen_teil_iii 7" xfId="252"/>
    <cellStyle name="4_leertabellen_teil_iii 7 2" xfId="12577"/>
    <cellStyle name="4_leertabellen_teil_iii 7 2 2" xfId="14390"/>
    <cellStyle name="4_leertabellen_teil_iii 7 2 2 2" xfId="16759"/>
    <cellStyle name="4_leertabellen_teil_iii 7 2 2 2 2" xfId="23918"/>
    <cellStyle name="4_leertabellen_teil_iii 7 2 2 2 2 2" xfId="38233"/>
    <cellStyle name="4_leertabellen_teil_iii 7 2 2 2 3" xfId="31074"/>
    <cellStyle name="4_leertabellen_teil_iii 7 2 2 3" xfId="19113"/>
    <cellStyle name="4_leertabellen_teil_iii 7 2 2 3 2" xfId="26250"/>
    <cellStyle name="4_leertabellen_teil_iii 7 2 2 3 2 2" xfId="40565"/>
    <cellStyle name="4_leertabellen_teil_iii 7 2 2 3 3" xfId="33428"/>
    <cellStyle name="4_leertabellen_teil_iii 7 2 2 4" xfId="20411"/>
    <cellStyle name="4_leertabellen_teil_iii 7 2 2 4 2" xfId="27548"/>
    <cellStyle name="4_leertabellen_teil_iii 7 2 2 4 2 2" xfId="41863"/>
    <cellStyle name="4_leertabellen_teil_iii 7 2 2 4 3" xfId="34726"/>
    <cellStyle name="4_leertabellen_teil_iii 7 2 2 5" xfId="21626"/>
    <cellStyle name="4_leertabellen_teil_iii 7 2 2 5 2" xfId="35941"/>
    <cellStyle name="4_leertabellen_teil_iii 7 2 2 6" xfId="28763"/>
    <cellStyle name="4_leertabellen_teil_iii 7 2 3" xfId="14946"/>
    <cellStyle name="4_leertabellen_teil_iii 7 2 3 2" xfId="22105"/>
    <cellStyle name="4_leertabellen_teil_iii 7 2 3 2 2" xfId="36420"/>
    <cellStyle name="4_leertabellen_teil_iii 7 2 3 3" xfId="29261"/>
    <cellStyle name="4_leertabellen_teil_iii 7 2 4" xfId="17300"/>
    <cellStyle name="4_leertabellen_teil_iii 7 2 4 2" xfId="24437"/>
    <cellStyle name="4_leertabellen_teil_iii 7 2 4 2 2" xfId="38752"/>
    <cellStyle name="4_leertabellen_teil_iii 7 2 4 3" xfId="31615"/>
    <cellStyle name="4_leertabellen_teil_iii 8" xfId="253"/>
    <cellStyle name="4_leertabellen_teil_iii 8 2" xfId="12578"/>
    <cellStyle name="4_leertabellen_teil_iii 8 2 2" xfId="14743"/>
    <cellStyle name="4_leertabellen_teil_iii 8 2 2 2" xfId="17106"/>
    <cellStyle name="4_leertabellen_teil_iii 8 2 2 2 2" xfId="24243"/>
    <cellStyle name="4_leertabellen_teil_iii 8 2 2 2 2 2" xfId="38558"/>
    <cellStyle name="4_leertabellen_teil_iii 8 2 2 2 3" xfId="31421"/>
    <cellStyle name="4_leertabellen_teil_iii 8 2 2 3" xfId="19460"/>
    <cellStyle name="4_leertabellen_teil_iii 8 2 2 3 2" xfId="26597"/>
    <cellStyle name="4_leertabellen_teil_iii 8 2 2 3 2 2" xfId="40912"/>
    <cellStyle name="4_leertabellen_teil_iii 8 2 2 3 3" xfId="33775"/>
    <cellStyle name="4_leertabellen_teil_iii 8 2 2 4" xfId="20736"/>
    <cellStyle name="4_leertabellen_teil_iii 8 2 2 4 2" xfId="27873"/>
    <cellStyle name="4_leertabellen_teil_iii 8 2 2 4 2 2" xfId="42188"/>
    <cellStyle name="4_leertabellen_teil_iii 8 2 2 4 3" xfId="35051"/>
    <cellStyle name="4_leertabellen_teil_iii 8 2 2 5" xfId="21912"/>
    <cellStyle name="4_leertabellen_teil_iii 8 2 2 5 2" xfId="36227"/>
    <cellStyle name="4_leertabellen_teil_iii 8 2 2 6" xfId="29068"/>
    <cellStyle name="4_leertabellen_teil_iii 8 2 3" xfId="14947"/>
    <cellStyle name="4_leertabellen_teil_iii 8 2 3 2" xfId="22106"/>
    <cellStyle name="4_leertabellen_teil_iii 8 2 3 2 2" xfId="36421"/>
    <cellStyle name="4_leertabellen_teil_iii 8 2 3 3" xfId="29262"/>
    <cellStyle name="4_leertabellen_teil_iii 8 2 4" xfId="17301"/>
    <cellStyle name="4_leertabellen_teil_iii 8 2 4 2" xfId="24438"/>
    <cellStyle name="4_leertabellen_teil_iii 8 2 4 2 2" xfId="38753"/>
    <cellStyle name="4_leertabellen_teil_iii 8 2 4 3" xfId="31616"/>
    <cellStyle name="4_leertabellen_teil_iii 9" xfId="12549"/>
    <cellStyle name="4_leertabellen_teil_iii 9 2" xfId="14472"/>
    <cellStyle name="4_leertabellen_teil_iii 9 2 2" xfId="16835"/>
    <cellStyle name="4_leertabellen_teil_iii 9 2 2 2" xfId="23994"/>
    <cellStyle name="4_leertabellen_teil_iii 9 2 2 2 2" xfId="38309"/>
    <cellStyle name="4_leertabellen_teil_iii 9 2 2 3" xfId="31150"/>
    <cellStyle name="4_leertabellen_teil_iii 9 2 3" xfId="19189"/>
    <cellStyle name="4_leertabellen_teil_iii 9 2 3 2" xfId="26326"/>
    <cellStyle name="4_leertabellen_teil_iii 9 2 3 2 2" xfId="40641"/>
    <cellStyle name="4_leertabellen_teil_iii 9 2 3 3" xfId="33504"/>
    <cellStyle name="4_leertabellen_teil_iii 9 2 4" xfId="20487"/>
    <cellStyle name="4_leertabellen_teil_iii 9 2 4 2" xfId="27624"/>
    <cellStyle name="4_leertabellen_teil_iii 9 2 4 2 2" xfId="41939"/>
    <cellStyle name="4_leertabellen_teil_iii 9 2 4 3" xfId="34802"/>
    <cellStyle name="4_leertabellen_teil_iii 9 2 5" xfId="21702"/>
    <cellStyle name="4_leertabellen_teil_iii 9 2 5 2" xfId="36017"/>
    <cellStyle name="4_leertabellen_teil_iii 9 2 6" xfId="28839"/>
    <cellStyle name="4_leertabellen_teil_iii 9 3" xfId="14918"/>
    <cellStyle name="4_leertabellen_teil_iii 9 3 2" xfId="22077"/>
    <cellStyle name="4_leertabellen_teil_iii 9 3 2 2" xfId="36392"/>
    <cellStyle name="4_leertabellen_teil_iii 9 3 3" xfId="29233"/>
    <cellStyle name="4_leertabellen_teil_iii 9 4" xfId="17272"/>
    <cellStyle name="4_leertabellen_teil_iii 9 4 2" xfId="24409"/>
    <cellStyle name="4_leertabellen_teil_iii 9 4 2 2" xfId="38724"/>
    <cellStyle name="4_leertabellen_teil_iii 9 4 3" xfId="31587"/>
    <cellStyle name="4_Merkmalsuebersicht_neu" xfId="13"/>
    <cellStyle name="4_Merkmalsuebersicht_neu 2" xfId="254"/>
    <cellStyle name="4_Merkmalsuebersicht_neu 2 2" xfId="255"/>
    <cellStyle name="4_Merkmalsuebersicht_neu 2 2 2" xfId="256"/>
    <cellStyle name="4_Merkmalsuebersicht_neu 2 2 2 2" xfId="12582"/>
    <cellStyle name="4_Merkmalsuebersicht_neu 2 2 2 2 2" xfId="14741"/>
    <cellStyle name="4_Merkmalsuebersicht_neu 2 2 2 2 2 2" xfId="17104"/>
    <cellStyle name="4_Merkmalsuebersicht_neu 2 2 2 2 2 2 2" xfId="24241"/>
    <cellStyle name="4_Merkmalsuebersicht_neu 2 2 2 2 2 2 2 2" xfId="38556"/>
    <cellStyle name="4_Merkmalsuebersicht_neu 2 2 2 2 2 2 3" xfId="31419"/>
    <cellStyle name="4_Merkmalsuebersicht_neu 2 2 2 2 2 3" xfId="19458"/>
    <cellStyle name="4_Merkmalsuebersicht_neu 2 2 2 2 2 3 2" xfId="26595"/>
    <cellStyle name="4_Merkmalsuebersicht_neu 2 2 2 2 2 3 2 2" xfId="40910"/>
    <cellStyle name="4_Merkmalsuebersicht_neu 2 2 2 2 2 3 3" xfId="33773"/>
    <cellStyle name="4_Merkmalsuebersicht_neu 2 2 2 2 2 4" xfId="20734"/>
    <cellStyle name="4_Merkmalsuebersicht_neu 2 2 2 2 2 4 2" xfId="27871"/>
    <cellStyle name="4_Merkmalsuebersicht_neu 2 2 2 2 2 4 2 2" xfId="42186"/>
    <cellStyle name="4_Merkmalsuebersicht_neu 2 2 2 2 2 4 3" xfId="35049"/>
    <cellStyle name="4_Merkmalsuebersicht_neu 2 2 2 2 2 5" xfId="21910"/>
    <cellStyle name="4_Merkmalsuebersicht_neu 2 2 2 2 2 5 2" xfId="36225"/>
    <cellStyle name="4_Merkmalsuebersicht_neu 2 2 2 2 2 6" xfId="29066"/>
    <cellStyle name="4_Merkmalsuebersicht_neu 2 2 2 2 3" xfId="14951"/>
    <cellStyle name="4_Merkmalsuebersicht_neu 2 2 2 2 3 2" xfId="22110"/>
    <cellStyle name="4_Merkmalsuebersicht_neu 2 2 2 2 3 2 2" xfId="36425"/>
    <cellStyle name="4_Merkmalsuebersicht_neu 2 2 2 2 3 3" xfId="29266"/>
    <cellStyle name="4_Merkmalsuebersicht_neu 2 2 2 2 4" xfId="17305"/>
    <cellStyle name="4_Merkmalsuebersicht_neu 2 2 2 2 4 2" xfId="24442"/>
    <cellStyle name="4_Merkmalsuebersicht_neu 2 2 2 2 4 2 2" xfId="38757"/>
    <cellStyle name="4_Merkmalsuebersicht_neu 2 2 2 2 4 3" xfId="31620"/>
    <cellStyle name="4_Merkmalsuebersicht_neu 2 2 3" xfId="257"/>
    <cellStyle name="4_Merkmalsuebersicht_neu 2 2 3 2" xfId="12583"/>
    <cellStyle name="4_Merkmalsuebersicht_neu 2 2 3 2 2" xfId="14393"/>
    <cellStyle name="4_Merkmalsuebersicht_neu 2 2 3 2 2 2" xfId="16762"/>
    <cellStyle name="4_Merkmalsuebersicht_neu 2 2 3 2 2 2 2" xfId="23921"/>
    <cellStyle name="4_Merkmalsuebersicht_neu 2 2 3 2 2 2 2 2" xfId="38236"/>
    <cellStyle name="4_Merkmalsuebersicht_neu 2 2 3 2 2 2 3" xfId="31077"/>
    <cellStyle name="4_Merkmalsuebersicht_neu 2 2 3 2 2 3" xfId="19116"/>
    <cellStyle name="4_Merkmalsuebersicht_neu 2 2 3 2 2 3 2" xfId="26253"/>
    <cellStyle name="4_Merkmalsuebersicht_neu 2 2 3 2 2 3 2 2" xfId="40568"/>
    <cellStyle name="4_Merkmalsuebersicht_neu 2 2 3 2 2 3 3" xfId="33431"/>
    <cellStyle name="4_Merkmalsuebersicht_neu 2 2 3 2 2 4" xfId="20414"/>
    <cellStyle name="4_Merkmalsuebersicht_neu 2 2 3 2 2 4 2" xfId="27551"/>
    <cellStyle name="4_Merkmalsuebersicht_neu 2 2 3 2 2 4 2 2" xfId="41866"/>
    <cellStyle name="4_Merkmalsuebersicht_neu 2 2 3 2 2 4 3" xfId="34729"/>
    <cellStyle name="4_Merkmalsuebersicht_neu 2 2 3 2 2 5" xfId="21629"/>
    <cellStyle name="4_Merkmalsuebersicht_neu 2 2 3 2 2 5 2" xfId="35944"/>
    <cellStyle name="4_Merkmalsuebersicht_neu 2 2 3 2 2 6" xfId="28766"/>
    <cellStyle name="4_Merkmalsuebersicht_neu 2 2 3 2 3" xfId="14952"/>
    <cellStyle name="4_Merkmalsuebersicht_neu 2 2 3 2 3 2" xfId="22111"/>
    <cellStyle name="4_Merkmalsuebersicht_neu 2 2 3 2 3 2 2" xfId="36426"/>
    <cellStyle name="4_Merkmalsuebersicht_neu 2 2 3 2 3 3" xfId="29267"/>
    <cellStyle name="4_Merkmalsuebersicht_neu 2 2 3 2 4" xfId="17306"/>
    <cellStyle name="4_Merkmalsuebersicht_neu 2 2 3 2 4 2" xfId="24443"/>
    <cellStyle name="4_Merkmalsuebersicht_neu 2 2 3 2 4 2 2" xfId="38758"/>
    <cellStyle name="4_Merkmalsuebersicht_neu 2 2 3 2 4 3" xfId="31621"/>
    <cellStyle name="4_Merkmalsuebersicht_neu 2 2 4" xfId="258"/>
    <cellStyle name="4_Merkmalsuebersicht_neu 2 2 4 2" xfId="12584"/>
    <cellStyle name="4_Merkmalsuebersicht_neu 2 2 4 2 2" xfId="14736"/>
    <cellStyle name="4_Merkmalsuebersicht_neu 2 2 4 2 2 2" xfId="17099"/>
    <cellStyle name="4_Merkmalsuebersicht_neu 2 2 4 2 2 2 2" xfId="24236"/>
    <cellStyle name="4_Merkmalsuebersicht_neu 2 2 4 2 2 2 2 2" xfId="38551"/>
    <cellStyle name="4_Merkmalsuebersicht_neu 2 2 4 2 2 2 3" xfId="31414"/>
    <cellStyle name="4_Merkmalsuebersicht_neu 2 2 4 2 2 3" xfId="19453"/>
    <cellStyle name="4_Merkmalsuebersicht_neu 2 2 4 2 2 3 2" xfId="26590"/>
    <cellStyle name="4_Merkmalsuebersicht_neu 2 2 4 2 2 3 2 2" xfId="40905"/>
    <cellStyle name="4_Merkmalsuebersicht_neu 2 2 4 2 2 3 3" xfId="33768"/>
    <cellStyle name="4_Merkmalsuebersicht_neu 2 2 4 2 2 4" xfId="20729"/>
    <cellStyle name="4_Merkmalsuebersicht_neu 2 2 4 2 2 4 2" xfId="27866"/>
    <cellStyle name="4_Merkmalsuebersicht_neu 2 2 4 2 2 4 2 2" xfId="42181"/>
    <cellStyle name="4_Merkmalsuebersicht_neu 2 2 4 2 2 4 3" xfId="35044"/>
    <cellStyle name="4_Merkmalsuebersicht_neu 2 2 4 2 2 5" xfId="21905"/>
    <cellStyle name="4_Merkmalsuebersicht_neu 2 2 4 2 2 5 2" xfId="36220"/>
    <cellStyle name="4_Merkmalsuebersicht_neu 2 2 4 2 2 6" xfId="29061"/>
    <cellStyle name="4_Merkmalsuebersicht_neu 2 2 4 2 3" xfId="14953"/>
    <cellStyle name="4_Merkmalsuebersicht_neu 2 2 4 2 3 2" xfId="22112"/>
    <cellStyle name="4_Merkmalsuebersicht_neu 2 2 4 2 3 2 2" xfId="36427"/>
    <cellStyle name="4_Merkmalsuebersicht_neu 2 2 4 2 3 3" xfId="29268"/>
    <cellStyle name="4_Merkmalsuebersicht_neu 2 2 4 2 4" xfId="17307"/>
    <cellStyle name="4_Merkmalsuebersicht_neu 2 2 4 2 4 2" xfId="24444"/>
    <cellStyle name="4_Merkmalsuebersicht_neu 2 2 4 2 4 2 2" xfId="38759"/>
    <cellStyle name="4_Merkmalsuebersicht_neu 2 2 4 2 4 3" xfId="31622"/>
    <cellStyle name="4_Merkmalsuebersicht_neu 2 2 5" xfId="259"/>
    <cellStyle name="4_Merkmalsuebersicht_neu 2 2 5 2" xfId="12585"/>
    <cellStyle name="4_Merkmalsuebersicht_neu 2 2 5 2 2" xfId="14740"/>
    <cellStyle name="4_Merkmalsuebersicht_neu 2 2 5 2 2 2" xfId="17103"/>
    <cellStyle name="4_Merkmalsuebersicht_neu 2 2 5 2 2 2 2" xfId="24240"/>
    <cellStyle name="4_Merkmalsuebersicht_neu 2 2 5 2 2 2 2 2" xfId="38555"/>
    <cellStyle name="4_Merkmalsuebersicht_neu 2 2 5 2 2 2 3" xfId="31418"/>
    <cellStyle name="4_Merkmalsuebersicht_neu 2 2 5 2 2 3" xfId="19457"/>
    <cellStyle name="4_Merkmalsuebersicht_neu 2 2 5 2 2 3 2" xfId="26594"/>
    <cellStyle name="4_Merkmalsuebersicht_neu 2 2 5 2 2 3 2 2" xfId="40909"/>
    <cellStyle name="4_Merkmalsuebersicht_neu 2 2 5 2 2 3 3" xfId="33772"/>
    <cellStyle name="4_Merkmalsuebersicht_neu 2 2 5 2 2 4" xfId="20733"/>
    <cellStyle name="4_Merkmalsuebersicht_neu 2 2 5 2 2 4 2" xfId="27870"/>
    <cellStyle name="4_Merkmalsuebersicht_neu 2 2 5 2 2 4 2 2" xfId="42185"/>
    <cellStyle name="4_Merkmalsuebersicht_neu 2 2 5 2 2 4 3" xfId="35048"/>
    <cellStyle name="4_Merkmalsuebersicht_neu 2 2 5 2 2 5" xfId="21909"/>
    <cellStyle name="4_Merkmalsuebersicht_neu 2 2 5 2 2 5 2" xfId="36224"/>
    <cellStyle name="4_Merkmalsuebersicht_neu 2 2 5 2 2 6" xfId="29065"/>
    <cellStyle name="4_Merkmalsuebersicht_neu 2 2 5 2 3" xfId="14954"/>
    <cellStyle name="4_Merkmalsuebersicht_neu 2 2 5 2 3 2" xfId="22113"/>
    <cellStyle name="4_Merkmalsuebersicht_neu 2 2 5 2 3 2 2" xfId="36428"/>
    <cellStyle name="4_Merkmalsuebersicht_neu 2 2 5 2 3 3" xfId="29269"/>
    <cellStyle name="4_Merkmalsuebersicht_neu 2 2 5 2 4" xfId="17308"/>
    <cellStyle name="4_Merkmalsuebersicht_neu 2 2 5 2 4 2" xfId="24445"/>
    <cellStyle name="4_Merkmalsuebersicht_neu 2 2 5 2 4 2 2" xfId="38760"/>
    <cellStyle name="4_Merkmalsuebersicht_neu 2 2 5 2 4 3" xfId="31623"/>
    <cellStyle name="4_Merkmalsuebersicht_neu 2 2 6" xfId="12581"/>
    <cellStyle name="4_Merkmalsuebersicht_neu 2 2 6 2" xfId="14392"/>
    <cellStyle name="4_Merkmalsuebersicht_neu 2 2 6 2 2" xfId="16761"/>
    <cellStyle name="4_Merkmalsuebersicht_neu 2 2 6 2 2 2" xfId="23920"/>
    <cellStyle name="4_Merkmalsuebersicht_neu 2 2 6 2 2 2 2" xfId="38235"/>
    <cellStyle name="4_Merkmalsuebersicht_neu 2 2 6 2 2 3" xfId="31076"/>
    <cellStyle name="4_Merkmalsuebersicht_neu 2 2 6 2 3" xfId="19115"/>
    <cellStyle name="4_Merkmalsuebersicht_neu 2 2 6 2 3 2" xfId="26252"/>
    <cellStyle name="4_Merkmalsuebersicht_neu 2 2 6 2 3 2 2" xfId="40567"/>
    <cellStyle name="4_Merkmalsuebersicht_neu 2 2 6 2 3 3" xfId="33430"/>
    <cellStyle name="4_Merkmalsuebersicht_neu 2 2 6 2 4" xfId="20413"/>
    <cellStyle name="4_Merkmalsuebersicht_neu 2 2 6 2 4 2" xfId="27550"/>
    <cellStyle name="4_Merkmalsuebersicht_neu 2 2 6 2 4 2 2" xfId="41865"/>
    <cellStyle name="4_Merkmalsuebersicht_neu 2 2 6 2 4 3" xfId="34728"/>
    <cellStyle name="4_Merkmalsuebersicht_neu 2 2 6 2 5" xfId="21628"/>
    <cellStyle name="4_Merkmalsuebersicht_neu 2 2 6 2 5 2" xfId="35943"/>
    <cellStyle name="4_Merkmalsuebersicht_neu 2 2 6 2 6" xfId="28765"/>
    <cellStyle name="4_Merkmalsuebersicht_neu 2 2 6 3" xfId="14950"/>
    <cellStyle name="4_Merkmalsuebersicht_neu 2 2 6 3 2" xfId="22109"/>
    <cellStyle name="4_Merkmalsuebersicht_neu 2 2 6 3 2 2" xfId="36424"/>
    <cellStyle name="4_Merkmalsuebersicht_neu 2 2 6 3 3" xfId="29265"/>
    <cellStyle name="4_Merkmalsuebersicht_neu 2 2 6 4" xfId="17304"/>
    <cellStyle name="4_Merkmalsuebersicht_neu 2 2 6 4 2" xfId="24441"/>
    <cellStyle name="4_Merkmalsuebersicht_neu 2 2 6 4 2 2" xfId="38756"/>
    <cellStyle name="4_Merkmalsuebersicht_neu 2 2 6 4 3" xfId="31619"/>
    <cellStyle name="4_Merkmalsuebersicht_neu 2 3" xfId="260"/>
    <cellStyle name="4_Merkmalsuebersicht_neu 2 3 2" xfId="12586"/>
    <cellStyle name="4_Merkmalsuebersicht_neu 2 3 2 2" xfId="14394"/>
    <cellStyle name="4_Merkmalsuebersicht_neu 2 3 2 2 2" xfId="16763"/>
    <cellStyle name="4_Merkmalsuebersicht_neu 2 3 2 2 2 2" xfId="23922"/>
    <cellStyle name="4_Merkmalsuebersicht_neu 2 3 2 2 2 2 2" xfId="38237"/>
    <cellStyle name="4_Merkmalsuebersicht_neu 2 3 2 2 2 3" xfId="31078"/>
    <cellStyle name="4_Merkmalsuebersicht_neu 2 3 2 2 3" xfId="19117"/>
    <cellStyle name="4_Merkmalsuebersicht_neu 2 3 2 2 3 2" xfId="26254"/>
    <cellStyle name="4_Merkmalsuebersicht_neu 2 3 2 2 3 2 2" xfId="40569"/>
    <cellStyle name="4_Merkmalsuebersicht_neu 2 3 2 2 3 3" xfId="33432"/>
    <cellStyle name="4_Merkmalsuebersicht_neu 2 3 2 2 4" xfId="20415"/>
    <cellStyle name="4_Merkmalsuebersicht_neu 2 3 2 2 4 2" xfId="27552"/>
    <cellStyle name="4_Merkmalsuebersicht_neu 2 3 2 2 4 2 2" xfId="41867"/>
    <cellStyle name="4_Merkmalsuebersicht_neu 2 3 2 2 4 3" xfId="34730"/>
    <cellStyle name="4_Merkmalsuebersicht_neu 2 3 2 2 5" xfId="21630"/>
    <cellStyle name="4_Merkmalsuebersicht_neu 2 3 2 2 5 2" xfId="35945"/>
    <cellStyle name="4_Merkmalsuebersicht_neu 2 3 2 2 6" xfId="28767"/>
    <cellStyle name="4_Merkmalsuebersicht_neu 2 3 2 3" xfId="14955"/>
    <cellStyle name="4_Merkmalsuebersicht_neu 2 3 2 3 2" xfId="22114"/>
    <cellStyle name="4_Merkmalsuebersicht_neu 2 3 2 3 2 2" xfId="36429"/>
    <cellStyle name="4_Merkmalsuebersicht_neu 2 3 2 3 3" xfId="29270"/>
    <cellStyle name="4_Merkmalsuebersicht_neu 2 3 2 4" xfId="17309"/>
    <cellStyle name="4_Merkmalsuebersicht_neu 2 3 2 4 2" xfId="24446"/>
    <cellStyle name="4_Merkmalsuebersicht_neu 2 3 2 4 2 2" xfId="38761"/>
    <cellStyle name="4_Merkmalsuebersicht_neu 2 3 2 4 3" xfId="31624"/>
    <cellStyle name="4_Merkmalsuebersicht_neu 2 4" xfId="261"/>
    <cellStyle name="4_Merkmalsuebersicht_neu 2 4 2" xfId="12587"/>
    <cellStyle name="4_Merkmalsuebersicht_neu 2 4 2 2" xfId="14739"/>
    <cellStyle name="4_Merkmalsuebersicht_neu 2 4 2 2 2" xfId="17102"/>
    <cellStyle name="4_Merkmalsuebersicht_neu 2 4 2 2 2 2" xfId="24239"/>
    <cellStyle name="4_Merkmalsuebersicht_neu 2 4 2 2 2 2 2" xfId="38554"/>
    <cellStyle name="4_Merkmalsuebersicht_neu 2 4 2 2 2 3" xfId="31417"/>
    <cellStyle name="4_Merkmalsuebersicht_neu 2 4 2 2 3" xfId="19456"/>
    <cellStyle name="4_Merkmalsuebersicht_neu 2 4 2 2 3 2" xfId="26593"/>
    <cellStyle name="4_Merkmalsuebersicht_neu 2 4 2 2 3 2 2" xfId="40908"/>
    <cellStyle name="4_Merkmalsuebersicht_neu 2 4 2 2 3 3" xfId="33771"/>
    <cellStyle name="4_Merkmalsuebersicht_neu 2 4 2 2 4" xfId="20732"/>
    <cellStyle name="4_Merkmalsuebersicht_neu 2 4 2 2 4 2" xfId="27869"/>
    <cellStyle name="4_Merkmalsuebersicht_neu 2 4 2 2 4 2 2" xfId="42184"/>
    <cellStyle name="4_Merkmalsuebersicht_neu 2 4 2 2 4 3" xfId="35047"/>
    <cellStyle name="4_Merkmalsuebersicht_neu 2 4 2 2 5" xfId="21908"/>
    <cellStyle name="4_Merkmalsuebersicht_neu 2 4 2 2 5 2" xfId="36223"/>
    <cellStyle name="4_Merkmalsuebersicht_neu 2 4 2 2 6" xfId="29064"/>
    <cellStyle name="4_Merkmalsuebersicht_neu 2 4 2 3" xfId="14956"/>
    <cellStyle name="4_Merkmalsuebersicht_neu 2 4 2 3 2" xfId="22115"/>
    <cellStyle name="4_Merkmalsuebersicht_neu 2 4 2 3 2 2" xfId="36430"/>
    <cellStyle name="4_Merkmalsuebersicht_neu 2 4 2 3 3" xfId="29271"/>
    <cellStyle name="4_Merkmalsuebersicht_neu 2 4 2 4" xfId="17310"/>
    <cellStyle name="4_Merkmalsuebersicht_neu 2 4 2 4 2" xfId="24447"/>
    <cellStyle name="4_Merkmalsuebersicht_neu 2 4 2 4 2 2" xfId="38762"/>
    <cellStyle name="4_Merkmalsuebersicht_neu 2 4 2 4 3" xfId="31625"/>
    <cellStyle name="4_Merkmalsuebersicht_neu 2 5" xfId="262"/>
    <cellStyle name="4_Merkmalsuebersicht_neu 2 5 2" xfId="12588"/>
    <cellStyle name="4_Merkmalsuebersicht_neu 2 5 2 2" xfId="14395"/>
    <cellStyle name="4_Merkmalsuebersicht_neu 2 5 2 2 2" xfId="16764"/>
    <cellStyle name="4_Merkmalsuebersicht_neu 2 5 2 2 2 2" xfId="23923"/>
    <cellStyle name="4_Merkmalsuebersicht_neu 2 5 2 2 2 2 2" xfId="38238"/>
    <cellStyle name="4_Merkmalsuebersicht_neu 2 5 2 2 2 3" xfId="31079"/>
    <cellStyle name="4_Merkmalsuebersicht_neu 2 5 2 2 3" xfId="19118"/>
    <cellStyle name="4_Merkmalsuebersicht_neu 2 5 2 2 3 2" xfId="26255"/>
    <cellStyle name="4_Merkmalsuebersicht_neu 2 5 2 2 3 2 2" xfId="40570"/>
    <cellStyle name="4_Merkmalsuebersicht_neu 2 5 2 2 3 3" xfId="33433"/>
    <cellStyle name="4_Merkmalsuebersicht_neu 2 5 2 2 4" xfId="20416"/>
    <cellStyle name="4_Merkmalsuebersicht_neu 2 5 2 2 4 2" xfId="27553"/>
    <cellStyle name="4_Merkmalsuebersicht_neu 2 5 2 2 4 2 2" xfId="41868"/>
    <cellStyle name="4_Merkmalsuebersicht_neu 2 5 2 2 4 3" xfId="34731"/>
    <cellStyle name="4_Merkmalsuebersicht_neu 2 5 2 2 5" xfId="21631"/>
    <cellStyle name="4_Merkmalsuebersicht_neu 2 5 2 2 5 2" xfId="35946"/>
    <cellStyle name="4_Merkmalsuebersicht_neu 2 5 2 2 6" xfId="28768"/>
    <cellStyle name="4_Merkmalsuebersicht_neu 2 5 2 3" xfId="14957"/>
    <cellStyle name="4_Merkmalsuebersicht_neu 2 5 2 3 2" xfId="22116"/>
    <cellStyle name="4_Merkmalsuebersicht_neu 2 5 2 3 2 2" xfId="36431"/>
    <cellStyle name="4_Merkmalsuebersicht_neu 2 5 2 3 3" xfId="29272"/>
    <cellStyle name="4_Merkmalsuebersicht_neu 2 5 2 4" xfId="17311"/>
    <cellStyle name="4_Merkmalsuebersicht_neu 2 5 2 4 2" xfId="24448"/>
    <cellStyle name="4_Merkmalsuebersicht_neu 2 5 2 4 2 2" xfId="38763"/>
    <cellStyle name="4_Merkmalsuebersicht_neu 2 5 2 4 3" xfId="31626"/>
    <cellStyle name="4_Merkmalsuebersicht_neu 2 6" xfId="263"/>
    <cellStyle name="4_Merkmalsuebersicht_neu 2 6 2" xfId="12589"/>
    <cellStyle name="4_Merkmalsuebersicht_neu 2 6 2 2" xfId="14738"/>
    <cellStyle name="4_Merkmalsuebersicht_neu 2 6 2 2 2" xfId="17101"/>
    <cellStyle name="4_Merkmalsuebersicht_neu 2 6 2 2 2 2" xfId="24238"/>
    <cellStyle name="4_Merkmalsuebersicht_neu 2 6 2 2 2 2 2" xfId="38553"/>
    <cellStyle name="4_Merkmalsuebersicht_neu 2 6 2 2 2 3" xfId="31416"/>
    <cellStyle name="4_Merkmalsuebersicht_neu 2 6 2 2 3" xfId="19455"/>
    <cellStyle name="4_Merkmalsuebersicht_neu 2 6 2 2 3 2" xfId="26592"/>
    <cellStyle name="4_Merkmalsuebersicht_neu 2 6 2 2 3 2 2" xfId="40907"/>
    <cellStyle name="4_Merkmalsuebersicht_neu 2 6 2 2 3 3" xfId="33770"/>
    <cellStyle name="4_Merkmalsuebersicht_neu 2 6 2 2 4" xfId="20731"/>
    <cellStyle name="4_Merkmalsuebersicht_neu 2 6 2 2 4 2" xfId="27868"/>
    <cellStyle name="4_Merkmalsuebersicht_neu 2 6 2 2 4 2 2" xfId="42183"/>
    <cellStyle name="4_Merkmalsuebersicht_neu 2 6 2 2 4 3" xfId="35046"/>
    <cellStyle name="4_Merkmalsuebersicht_neu 2 6 2 2 5" xfId="21907"/>
    <cellStyle name="4_Merkmalsuebersicht_neu 2 6 2 2 5 2" xfId="36222"/>
    <cellStyle name="4_Merkmalsuebersicht_neu 2 6 2 2 6" xfId="29063"/>
    <cellStyle name="4_Merkmalsuebersicht_neu 2 6 2 3" xfId="14958"/>
    <cellStyle name="4_Merkmalsuebersicht_neu 2 6 2 3 2" xfId="22117"/>
    <cellStyle name="4_Merkmalsuebersicht_neu 2 6 2 3 2 2" xfId="36432"/>
    <cellStyle name="4_Merkmalsuebersicht_neu 2 6 2 3 3" xfId="29273"/>
    <cellStyle name="4_Merkmalsuebersicht_neu 2 6 2 4" xfId="17312"/>
    <cellStyle name="4_Merkmalsuebersicht_neu 2 6 2 4 2" xfId="24449"/>
    <cellStyle name="4_Merkmalsuebersicht_neu 2 6 2 4 2 2" xfId="38764"/>
    <cellStyle name="4_Merkmalsuebersicht_neu 2 6 2 4 3" xfId="31627"/>
    <cellStyle name="4_Merkmalsuebersicht_neu 2 7" xfId="12580"/>
    <cellStyle name="4_Merkmalsuebersicht_neu 2 7 2" xfId="14742"/>
    <cellStyle name="4_Merkmalsuebersicht_neu 2 7 2 2" xfId="17105"/>
    <cellStyle name="4_Merkmalsuebersicht_neu 2 7 2 2 2" xfId="24242"/>
    <cellStyle name="4_Merkmalsuebersicht_neu 2 7 2 2 2 2" xfId="38557"/>
    <cellStyle name="4_Merkmalsuebersicht_neu 2 7 2 2 3" xfId="31420"/>
    <cellStyle name="4_Merkmalsuebersicht_neu 2 7 2 3" xfId="19459"/>
    <cellStyle name="4_Merkmalsuebersicht_neu 2 7 2 3 2" xfId="26596"/>
    <cellStyle name="4_Merkmalsuebersicht_neu 2 7 2 3 2 2" xfId="40911"/>
    <cellStyle name="4_Merkmalsuebersicht_neu 2 7 2 3 3" xfId="33774"/>
    <cellStyle name="4_Merkmalsuebersicht_neu 2 7 2 4" xfId="20735"/>
    <cellStyle name="4_Merkmalsuebersicht_neu 2 7 2 4 2" xfId="27872"/>
    <cellStyle name="4_Merkmalsuebersicht_neu 2 7 2 4 2 2" xfId="42187"/>
    <cellStyle name="4_Merkmalsuebersicht_neu 2 7 2 4 3" xfId="35050"/>
    <cellStyle name="4_Merkmalsuebersicht_neu 2 7 2 5" xfId="21911"/>
    <cellStyle name="4_Merkmalsuebersicht_neu 2 7 2 5 2" xfId="36226"/>
    <cellStyle name="4_Merkmalsuebersicht_neu 2 7 2 6" xfId="29067"/>
    <cellStyle name="4_Merkmalsuebersicht_neu 2 7 3" xfId="14949"/>
    <cellStyle name="4_Merkmalsuebersicht_neu 2 7 3 2" xfId="22108"/>
    <cellStyle name="4_Merkmalsuebersicht_neu 2 7 3 2 2" xfId="36423"/>
    <cellStyle name="4_Merkmalsuebersicht_neu 2 7 3 3" xfId="29264"/>
    <cellStyle name="4_Merkmalsuebersicht_neu 2 7 4" xfId="17303"/>
    <cellStyle name="4_Merkmalsuebersicht_neu 2 7 4 2" xfId="24440"/>
    <cellStyle name="4_Merkmalsuebersicht_neu 2 7 4 2 2" xfId="38755"/>
    <cellStyle name="4_Merkmalsuebersicht_neu 2 7 4 3" xfId="31618"/>
    <cellStyle name="4_Merkmalsuebersicht_neu 3" xfId="264"/>
    <cellStyle name="4_Merkmalsuebersicht_neu 3 2" xfId="265"/>
    <cellStyle name="4_Merkmalsuebersicht_neu 3 2 2" xfId="12591"/>
    <cellStyle name="4_Merkmalsuebersicht_neu 3 2 2 2" xfId="14737"/>
    <cellStyle name="4_Merkmalsuebersicht_neu 3 2 2 2 2" xfId="17100"/>
    <cellStyle name="4_Merkmalsuebersicht_neu 3 2 2 2 2 2" xfId="24237"/>
    <cellStyle name="4_Merkmalsuebersicht_neu 3 2 2 2 2 2 2" xfId="38552"/>
    <cellStyle name="4_Merkmalsuebersicht_neu 3 2 2 2 2 3" xfId="31415"/>
    <cellStyle name="4_Merkmalsuebersicht_neu 3 2 2 2 3" xfId="19454"/>
    <cellStyle name="4_Merkmalsuebersicht_neu 3 2 2 2 3 2" xfId="26591"/>
    <cellStyle name="4_Merkmalsuebersicht_neu 3 2 2 2 3 2 2" xfId="40906"/>
    <cellStyle name="4_Merkmalsuebersicht_neu 3 2 2 2 3 3" xfId="33769"/>
    <cellStyle name="4_Merkmalsuebersicht_neu 3 2 2 2 4" xfId="20730"/>
    <cellStyle name="4_Merkmalsuebersicht_neu 3 2 2 2 4 2" xfId="27867"/>
    <cellStyle name="4_Merkmalsuebersicht_neu 3 2 2 2 4 2 2" xfId="42182"/>
    <cellStyle name="4_Merkmalsuebersicht_neu 3 2 2 2 4 3" xfId="35045"/>
    <cellStyle name="4_Merkmalsuebersicht_neu 3 2 2 2 5" xfId="21906"/>
    <cellStyle name="4_Merkmalsuebersicht_neu 3 2 2 2 5 2" xfId="36221"/>
    <cellStyle name="4_Merkmalsuebersicht_neu 3 2 2 2 6" xfId="29062"/>
    <cellStyle name="4_Merkmalsuebersicht_neu 3 2 2 3" xfId="14960"/>
    <cellStyle name="4_Merkmalsuebersicht_neu 3 2 2 3 2" xfId="22119"/>
    <cellStyle name="4_Merkmalsuebersicht_neu 3 2 2 3 2 2" xfId="36434"/>
    <cellStyle name="4_Merkmalsuebersicht_neu 3 2 2 3 3" xfId="29275"/>
    <cellStyle name="4_Merkmalsuebersicht_neu 3 2 2 4" xfId="17314"/>
    <cellStyle name="4_Merkmalsuebersicht_neu 3 2 2 4 2" xfId="24451"/>
    <cellStyle name="4_Merkmalsuebersicht_neu 3 2 2 4 2 2" xfId="38766"/>
    <cellStyle name="4_Merkmalsuebersicht_neu 3 2 2 4 3" xfId="31629"/>
    <cellStyle name="4_Merkmalsuebersicht_neu 3 3" xfId="266"/>
    <cellStyle name="4_Merkmalsuebersicht_neu 3 3 2" xfId="12592"/>
    <cellStyle name="4_Merkmalsuebersicht_neu 3 3 2 2" xfId="14397"/>
    <cellStyle name="4_Merkmalsuebersicht_neu 3 3 2 2 2" xfId="16766"/>
    <cellStyle name="4_Merkmalsuebersicht_neu 3 3 2 2 2 2" xfId="23925"/>
    <cellStyle name="4_Merkmalsuebersicht_neu 3 3 2 2 2 2 2" xfId="38240"/>
    <cellStyle name="4_Merkmalsuebersicht_neu 3 3 2 2 2 3" xfId="31081"/>
    <cellStyle name="4_Merkmalsuebersicht_neu 3 3 2 2 3" xfId="19120"/>
    <cellStyle name="4_Merkmalsuebersicht_neu 3 3 2 2 3 2" xfId="26257"/>
    <cellStyle name="4_Merkmalsuebersicht_neu 3 3 2 2 3 2 2" xfId="40572"/>
    <cellStyle name="4_Merkmalsuebersicht_neu 3 3 2 2 3 3" xfId="33435"/>
    <cellStyle name="4_Merkmalsuebersicht_neu 3 3 2 2 4" xfId="20418"/>
    <cellStyle name="4_Merkmalsuebersicht_neu 3 3 2 2 4 2" xfId="27555"/>
    <cellStyle name="4_Merkmalsuebersicht_neu 3 3 2 2 4 2 2" xfId="41870"/>
    <cellStyle name="4_Merkmalsuebersicht_neu 3 3 2 2 4 3" xfId="34733"/>
    <cellStyle name="4_Merkmalsuebersicht_neu 3 3 2 2 5" xfId="21633"/>
    <cellStyle name="4_Merkmalsuebersicht_neu 3 3 2 2 5 2" xfId="35948"/>
    <cellStyle name="4_Merkmalsuebersicht_neu 3 3 2 2 6" xfId="28770"/>
    <cellStyle name="4_Merkmalsuebersicht_neu 3 3 2 3" xfId="14961"/>
    <cellStyle name="4_Merkmalsuebersicht_neu 3 3 2 3 2" xfId="22120"/>
    <cellStyle name="4_Merkmalsuebersicht_neu 3 3 2 3 2 2" xfId="36435"/>
    <cellStyle name="4_Merkmalsuebersicht_neu 3 3 2 3 3" xfId="29276"/>
    <cellStyle name="4_Merkmalsuebersicht_neu 3 3 2 4" xfId="17315"/>
    <cellStyle name="4_Merkmalsuebersicht_neu 3 3 2 4 2" xfId="24452"/>
    <cellStyle name="4_Merkmalsuebersicht_neu 3 3 2 4 2 2" xfId="38767"/>
    <cellStyle name="4_Merkmalsuebersicht_neu 3 3 2 4 3" xfId="31630"/>
    <cellStyle name="4_Merkmalsuebersicht_neu 3 4" xfId="267"/>
    <cellStyle name="4_Merkmalsuebersicht_neu 3 4 2" xfId="12593"/>
    <cellStyle name="4_Merkmalsuebersicht_neu 3 4 2 2" xfId="14398"/>
    <cellStyle name="4_Merkmalsuebersicht_neu 3 4 2 2 2" xfId="16767"/>
    <cellStyle name="4_Merkmalsuebersicht_neu 3 4 2 2 2 2" xfId="23926"/>
    <cellStyle name="4_Merkmalsuebersicht_neu 3 4 2 2 2 2 2" xfId="38241"/>
    <cellStyle name="4_Merkmalsuebersicht_neu 3 4 2 2 2 3" xfId="31082"/>
    <cellStyle name="4_Merkmalsuebersicht_neu 3 4 2 2 3" xfId="19121"/>
    <cellStyle name="4_Merkmalsuebersicht_neu 3 4 2 2 3 2" xfId="26258"/>
    <cellStyle name="4_Merkmalsuebersicht_neu 3 4 2 2 3 2 2" xfId="40573"/>
    <cellStyle name="4_Merkmalsuebersicht_neu 3 4 2 2 3 3" xfId="33436"/>
    <cellStyle name="4_Merkmalsuebersicht_neu 3 4 2 2 4" xfId="20419"/>
    <cellStyle name="4_Merkmalsuebersicht_neu 3 4 2 2 4 2" xfId="27556"/>
    <cellStyle name="4_Merkmalsuebersicht_neu 3 4 2 2 4 2 2" xfId="41871"/>
    <cellStyle name="4_Merkmalsuebersicht_neu 3 4 2 2 4 3" xfId="34734"/>
    <cellStyle name="4_Merkmalsuebersicht_neu 3 4 2 2 5" xfId="21634"/>
    <cellStyle name="4_Merkmalsuebersicht_neu 3 4 2 2 5 2" xfId="35949"/>
    <cellStyle name="4_Merkmalsuebersicht_neu 3 4 2 2 6" xfId="28771"/>
    <cellStyle name="4_Merkmalsuebersicht_neu 3 4 2 3" xfId="14962"/>
    <cellStyle name="4_Merkmalsuebersicht_neu 3 4 2 3 2" xfId="22121"/>
    <cellStyle name="4_Merkmalsuebersicht_neu 3 4 2 3 2 2" xfId="36436"/>
    <cellStyle name="4_Merkmalsuebersicht_neu 3 4 2 3 3" xfId="29277"/>
    <cellStyle name="4_Merkmalsuebersicht_neu 3 4 2 4" xfId="17316"/>
    <cellStyle name="4_Merkmalsuebersicht_neu 3 4 2 4 2" xfId="24453"/>
    <cellStyle name="4_Merkmalsuebersicht_neu 3 4 2 4 2 2" xfId="38768"/>
    <cellStyle name="4_Merkmalsuebersicht_neu 3 4 2 4 3" xfId="31631"/>
    <cellStyle name="4_Merkmalsuebersicht_neu 3 5" xfId="268"/>
    <cellStyle name="4_Merkmalsuebersicht_neu 3 5 2" xfId="12594"/>
    <cellStyle name="4_Merkmalsuebersicht_neu 3 5 2 2" xfId="14731"/>
    <cellStyle name="4_Merkmalsuebersicht_neu 3 5 2 2 2" xfId="17094"/>
    <cellStyle name="4_Merkmalsuebersicht_neu 3 5 2 2 2 2" xfId="24231"/>
    <cellStyle name="4_Merkmalsuebersicht_neu 3 5 2 2 2 2 2" xfId="38546"/>
    <cellStyle name="4_Merkmalsuebersicht_neu 3 5 2 2 2 3" xfId="31409"/>
    <cellStyle name="4_Merkmalsuebersicht_neu 3 5 2 2 3" xfId="19448"/>
    <cellStyle name="4_Merkmalsuebersicht_neu 3 5 2 2 3 2" xfId="26585"/>
    <cellStyle name="4_Merkmalsuebersicht_neu 3 5 2 2 3 2 2" xfId="40900"/>
    <cellStyle name="4_Merkmalsuebersicht_neu 3 5 2 2 3 3" xfId="33763"/>
    <cellStyle name="4_Merkmalsuebersicht_neu 3 5 2 2 4" xfId="20724"/>
    <cellStyle name="4_Merkmalsuebersicht_neu 3 5 2 2 4 2" xfId="27861"/>
    <cellStyle name="4_Merkmalsuebersicht_neu 3 5 2 2 4 2 2" xfId="42176"/>
    <cellStyle name="4_Merkmalsuebersicht_neu 3 5 2 2 4 3" xfId="35039"/>
    <cellStyle name="4_Merkmalsuebersicht_neu 3 5 2 2 5" xfId="21900"/>
    <cellStyle name="4_Merkmalsuebersicht_neu 3 5 2 2 5 2" xfId="36215"/>
    <cellStyle name="4_Merkmalsuebersicht_neu 3 5 2 2 6" xfId="29056"/>
    <cellStyle name="4_Merkmalsuebersicht_neu 3 5 2 3" xfId="14963"/>
    <cellStyle name="4_Merkmalsuebersicht_neu 3 5 2 3 2" xfId="22122"/>
    <cellStyle name="4_Merkmalsuebersicht_neu 3 5 2 3 2 2" xfId="36437"/>
    <cellStyle name="4_Merkmalsuebersicht_neu 3 5 2 3 3" xfId="29278"/>
    <cellStyle name="4_Merkmalsuebersicht_neu 3 5 2 4" xfId="17317"/>
    <cellStyle name="4_Merkmalsuebersicht_neu 3 5 2 4 2" xfId="24454"/>
    <cellStyle name="4_Merkmalsuebersicht_neu 3 5 2 4 2 2" xfId="38769"/>
    <cellStyle name="4_Merkmalsuebersicht_neu 3 5 2 4 3" xfId="31632"/>
    <cellStyle name="4_Merkmalsuebersicht_neu 3 6" xfId="12590"/>
    <cellStyle name="4_Merkmalsuebersicht_neu 3 6 2" xfId="14396"/>
    <cellStyle name="4_Merkmalsuebersicht_neu 3 6 2 2" xfId="16765"/>
    <cellStyle name="4_Merkmalsuebersicht_neu 3 6 2 2 2" xfId="23924"/>
    <cellStyle name="4_Merkmalsuebersicht_neu 3 6 2 2 2 2" xfId="38239"/>
    <cellStyle name="4_Merkmalsuebersicht_neu 3 6 2 2 3" xfId="31080"/>
    <cellStyle name="4_Merkmalsuebersicht_neu 3 6 2 3" xfId="19119"/>
    <cellStyle name="4_Merkmalsuebersicht_neu 3 6 2 3 2" xfId="26256"/>
    <cellStyle name="4_Merkmalsuebersicht_neu 3 6 2 3 2 2" xfId="40571"/>
    <cellStyle name="4_Merkmalsuebersicht_neu 3 6 2 3 3" xfId="33434"/>
    <cellStyle name="4_Merkmalsuebersicht_neu 3 6 2 4" xfId="20417"/>
    <cellStyle name="4_Merkmalsuebersicht_neu 3 6 2 4 2" xfId="27554"/>
    <cellStyle name="4_Merkmalsuebersicht_neu 3 6 2 4 2 2" xfId="41869"/>
    <cellStyle name="4_Merkmalsuebersicht_neu 3 6 2 4 3" xfId="34732"/>
    <cellStyle name="4_Merkmalsuebersicht_neu 3 6 2 5" xfId="21632"/>
    <cellStyle name="4_Merkmalsuebersicht_neu 3 6 2 5 2" xfId="35947"/>
    <cellStyle name="4_Merkmalsuebersicht_neu 3 6 2 6" xfId="28769"/>
    <cellStyle name="4_Merkmalsuebersicht_neu 3 6 3" xfId="14959"/>
    <cellStyle name="4_Merkmalsuebersicht_neu 3 6 3 2" xfId="22118"/>
    <cellStyle name="4_Merkmalsuebersicht_neu 3 6 3 2 2" xfId="36433"/>
    <cellStyle name="4_Merkmalsuebersicht_neu 3 6 3 3" xfId="29274"/>
    <cellStyle name="4_Merkmalsuebersicht_neu 3 6 4" xfId="17313"/>
    <cellStyle name="4_Merkmalsuebersicht_neu 3 6 4 2" xfId="24450"/>
    <cellStyle name="4_Merkmalsuebersicht_neu 3 6 4 2 2" xfId="38765"/>
    <cellStyle name="4_Merkmalsuebersicht_neu 3 6 4 3" xfId="31628"/>
    <cellStyle name="4_Merkmalsuebersicht_neu 4" xfId="269"/>
    <cellStyle name="4_Merkmalsuebersicht_neu 4 2" xfId="270"/>
    <cellStyle name="4_Merkmalsuebersicht_neu 4 2 2" xfId="12596"/>
    <cellStyle name="4_Merkmalsuebersicht_neu 4 2 2 2" xfId="14399"/>
    <cellStyle name="4_Merkmalsuebersicht_neu 4 2 2 2 2" xfId="16768"/>
    <cellStyle name="4_Merkmalsuebersicht_neu 4 2 2 2 2 2" xfId="23927"/>
    <cellStyle name="4_Merkmalsuebersicht_neu 4 2 2 2 2 2 2" xfId="38242"/>
    <cellStyle name="4_Merkmalsuebersicht_neu 4 2 2 2 2 3" xfId="31083"/>
    <cellStyle name="4_Merkmalsuebersicht_neu 4 2 2 2 3" xfId="19122"/>
    <cellStyle name="4_Merkmalsuebersicht_neu 4 2 2 2 3 2" xfId="26259"/>
    <cellStyle name="4_Merkmalsuebersicht_neu 4 2 2 2 3 2 2" xfId="40574"/>
    <cellStyle name="4_Merkmalsuebersicht_neu 4 2 2 2 3 3" xfId="33437"/>
    <cellStyle name="4_Merkmalsuebersicht_neu 4 2 2 2 4" xfId="20420"/>
    <cellStyle name="4_Merkmalsuebersicht_neu 4 2 2 2 4 2" xfId="27557"/>
    <cellStyle name="4_Merkmalsuebersicht_neu 4 2 2 2 4 2 2" xfId="41872"/>
    <cellStyle name="4_Merkmalsuebersicht_neu 4 2 2 2 4 3" xfId="34735"/>
    <cellStyle name="4_Merkmalsuebersicht_neu 4 2 2 2 5" xfId="21635"/>
    <cellStyle name="4_Merkmalsuebersicht_neu 4 2 2 2 5 2" xfId="35950"/>
    <cellStyle name="4_Merkmalsuebersicht_neu 4 2 2 2 6" xfId="28772"/>
    <cellStyle name="4_Merkmalsuebersicht_neu 4 2 2 3" xfId="14965"/>
    <cellStyle name="4_Merkmalsuebersicht_neu 4 2 2 3 2" xfId="22124"/>
    <cellStyle name="4_Merkmalsuebersicht_neu 4 2 2 3 2 2" xfId="36439"/>
    <cellStyle name="4_Merkmalsuebersicht_neu 4 2 2 3 3" xfId="29280"/>
    <cellStyle name="4_Merkmalsuebersicht_neu 4 2 2 4" xfId="17319"/>
    <cellStyle name="4_Merkmalsuebersicht_neu 4 2 2 4 2" xfId="24456"/>
    <cellStyle name="4_Merkmalsuebersicht_neu 4 2 2 4 2 2" xfId="38771"/>
    <cellStyle name="4_Merkmalsuebersicht_neu 4 2 2 4 3" xfId="31634"/>
    <cellStyle name="4_Merkmalsuebersicht_neu 4 3" xfId="271"/>
    <cellStyle name="4_Merkmalsuebersicht_neu 4 3 2" xfId="12597"/>
    <cellStyle name="4_Merkmalsuebersicht_neu 4 3 2 2" xfId="14734"/>
    <cellStyle name="4_Merkmalsuebersicht_neu 4 3 2 2 2" xfId="17097"/>
    <cellStyle name="4_Merkmalsuebersicht_neu 4 3 2 2 2 2" xfId="24234"/>
    <cellStyle name="4_Merkmalsuebersicht_neu 4 3 2 2 2 2 2" xfId="38549"/>
    <cellStyle name="4_Merkmalsuebersicht_neu 4 3 2 2 2 3" xfId="31412"/>
    <cellStyle name="4_Merkmalsuebersicht_neu 4 3 2 2 3" xfId="19451"/>
    <cellStyle name="4_Merkmalsuebersicht_neu 4 3 2 2 3 2" xfId="26588"/>
    <cellStyle name="4_Merkmalsuebersicht_neu 4 3 2 2 3 2 2" xfId="40903"/>
    <cellStyle name="4_Merkmalsuebersicht_neu 4 3 2 2 3 3" xfId="33766"/>
    <cellStyle name="4_Merkmalsuebersicht_neu 4 3 2 2 4" xfId="20727"/>
    <cellStyle name="4_Merkmalsuebersicht_neu 4 3 2 2 4 2" xfId="27864"/>
    <cellStyle name="4_Merkmalsuebersicht_neu 4 3 2 2 4 2 2" xfId="42179"/>
    <cellStyle name="4_Merkmalsuebersicht_neu 4 3 2 2 4 3" xfId="35042"/>
    <cellStyle name="4_Merkmalsuebersicht_neu 4 3 2 2 5" xfId="21903"/>
    <cellStyle name="4_Merkmalsuebersicht_neu 4 3 2 2 5 2" xfId="36218"/>
    <cellStyle name="4_Merkmalsuebersicht_neu 4 3 2 2 6" xfId="29059"/>
    <cellStyle name="4_Merkmalsuebersicht_neu 4 3 2 3" xfId="14966"/>
    <cellStyle name="4_Merkmalsuebersicht_neu 4 3 2 3 2" xfId="22125"/>
    <cellStyle name="4_Merkmalsuebersicht_neu 4 3 2 3 2 2" xfId="36440"/>
    <cellStyle name="4_Merkmalsuebersicht_neu 4 3 2 3 3" xfId="29281"/>
    <cellStyle name="4_Merkmalsuebersicht_neu 4 3 2 4" xfId="17320"/>
    <cellStyle name="4_Merkmalsuebersicht_neu 4 3 2 4 2" xfId="24457"/>
    <cellStyle name="4_Merkmalsuebersicht_neu 4 3 2 4 2 2" xfId="38772"/>
    <cellStyle name="4_Merkmalsuebersicht_neu 4 3 2 4 3" xfId="31635"/>
    <cellStyle name="4_Merkmalsuebersicht_neu 4 4" xfId="272"/>
    <cellStyle name="4_Merkmalsuebersicht_neu 4 4 2" xfId="12598"/>
    <cellStyle name="4_Merkmalsuebersicht_neu 4 4 2 2" xfId="14400"/>
    <cellStyle name="4_Merkmalsuebersicht_neu 4 4 2 2 2" xfId="16769"/>
    <cellStyle name="4_Merkmalsuebersicht_neu 4 4 2 2 2 2" xfId="23928"/>
    <cellStyle name="4_Merkmalsuebersicht_neu 4 4 2 2 2 2 2" xfId="38243"/>
    <cellStyle name="4_Merkmalsuebersicht_neu 4 4 2 2 2 3" xfId="31084"/>
    <cellStyle name="4_Merkmalsuebersicht_neu 4 4 2 2 3" xfId="19123"/>
    <cellStyle name="4_Merkmalsuebersicht_neu 4 4 2 2 3 2" xfId="26260"/>
    <cellStyle name="4_Merkmalsuebersicht_neu 4 4 2 2 3 2 2" xfId="40575"/>
    <cellStyle name="4_Merkmalsuebersicht_neu 4 4 2 2 3 3" xfId="33438"/>
    <cellStyle name="4_Merkmalsuebersicht_neu 4 4 2 2 4" xfId="20421"/>
    <cellStyle name="4_Merkmalsuebersicht_neu 4 4 2 2 4 2" xfId="27558"/>
    <cellStyle name="4_Merkmalsuebersicht_neu 4 4 2 2 4 2 2" xfId="41873"/>
    <cellStyle name="4_Merkmalsuebersicht_neu 4 4 2 2 4 3" xfId="34736"/>
    <cellStyle name="4_Merkmalsuebersicht_neu 4 4 2 2 5" xfId="21636"/>
    <cellStyle name="4_Merkmalsuebersicht_neu 4 4 2 2 5 2" xfId="35951"/>
    <cellStyle name="4_Merkmalsuebersicht_neu 4 4 2 2 6" xfId="28773"/>
    <cellStyle name="4_Merkmalsuebersicht_neu 4 4 2 3" xfId="14967"/>
    <cellStyle name="4_Merkmalsuebersicht_neu 4 4 2 3 2" xfId="22126"/>
    <cellStyle name="4_Merkmalsuebersicht_neu 4 4 2 3 2 2" xfId="36441"/>
    <cellStyle name="4_Merkmalsuebersicht_neu 4 4 2 3 3" xfId="29282"/>
    <cellStyle name="4_Merkmalsuebersicht_neu 4 4 2 4" xfId="17321"/>
    <cellStyle name="4_Merkmalsuebersicht_neu 4 4 2 4 2" xfId="24458"/>
    <cellStyle name="4_Merkmalsuebersicht_neu 4 4 2 4 2 2" xfId="38773"/>
    <cellStyle name="4_Merkmalsuebersicht_neu 4 4 2 4 3" xfId="31636"/>
    <cellStyle name="4_Merkmalsuebersicht_neu 4 5" xfId="273"/>
    <cellStyle name="4_Merkmalsuebersicht_neu 4 5 2" xfId="12599"/>
    <cellStyle name="4_Merkmalsuebersicht_neu 4 5 2 2" xfId="14733"/>
    <cellStyle name="4_Merkmalsuebersicht_neu 4 5 2 2 2" xfId="17096"/>
    <cellStyle name="4_Merkmalsuebersicht_neu 4 5 2 2 2 2" xfId="24233"/>
    <cellStyle name="4_Merkmalsuebersicht_neu 4 5 2 2 2 2 2" xfId="38548"/>
    <cellStyle name="4_Merkmalsuebersicht_neu 4 5 2 2 2 3" xfId="31411"/>
    <cellStyle name="4_Merkmalsuebersicht_neu 4 5 2 2 3" xfId="19450"/>
    <cellStyle name="4_Merkmalsuebersicht_neu 4 5 2 2 3 2" xfId="26587"/>
    <cellStyle name="4_Merkmalsuebersicht_neu 4 5 2 2 3 2 2" xfId="40902"/>
    <cellStyle name="4_Merkmalsuebersicht_neu 4 5 2 2 3 3" xfId="33765"/>
    <cellStyle name="4_Merkmalsuebersicht_neu 4 5 2 2 4" xfId="20726"/>
    <cellStyle name="4_Merkmalsuebersicht_neu 4 5 2 2 4 2" xfId="27863"/>
    <cellStyle name="4_Merkmalsuebersicht_neu 4 5 2 2 4 2 2" xfId="42178"/>
    <cellStyle name="4_Merkmalsuebersicht_neu 4 5 2 2 4 3" xfId="35041"/>
    <cellStyle name="4_Merkmalsuebersicht_neu 4 5 2 2 5" xfId="21902"/>
    <cellStyle name="4_Merkmalsuebersicht_neu 4 5 2 2 5 2" xfId="36217"/>
    <cellStyle name="4_Merkmalsuebersicht_neu 4 5 2 2 6" xfId="29058"/>
    <cellStyle name="4_Merkmalsuebersicht_neu 4 5 2 3" xfId="14968"/>
    <cellStyle name="4_Merkmalsuebersicht_neu 4 5 2 3 2" xfId="22127"/>
    <cellStyle name="4_Merkmalsuebersicht_neu 4 5 2 3 2 2" xfId="36442"/>
    <cellStyle name="4_Merkmalsuebersicht_neu 4 5 2 3 3" xfId="29283"/>
    <cellStyle name="4_Merkmalsuebersicht_neu 4 5 2 4" xfId="17322"/>
    <cellStyle name="4_Merkmalsuebersicht_neu 4 5 2 4 2" xfId="24459"/>
    <cellStyle name="4_Merkmalsuebersicht_neu 4 5 2 4 2 2" xfId="38774"/>
    <cellStyle name="4_Merkmalsuebersicht_neu 4 5 2 4 3" xfId="31637"/>
    <cellStyle name="4_Merkmalsuebersicht_neu 4 6" xfId="12595"/>
    <cellStyle name="4_Merkmalsuebersicht_neu 4 6 2" xfId="14735"/>
    <cellStyle name="4_Merkmalsuebersicht_neu 4 6 2 2" xfId="17098"/>
    <cellStyle name="4_Merkmalsuebersicht_neu 4 6 2 2 2" xfId="24235"/>
    <cellStyle name="4_Merkmalsuebersicht_neu 4 6 2 2 2 2" xfId="38550"/>
    <cellStyle name="4_Merkmalsuebersicht_neu 4 6 2 2 3" xfId="31413"/>
    <cellStyle name="4_Merkmalsuebersicht_neu 4 6 2 3" xfId="19452"/>
    <cellStyle name="4_Merkmalsuebersicht_neu 4 6 2 3 2" xfId="26589"/>
    <cellStyle name="4_Merkmalsuebersicht_neu 4 6 2 3 2 2" xfId="40904"/>
    <cellStyle name="4_Merkmalsuebersicht_neu 4 6 2 3 3" xfId="33767"/>
    <cellStyle name="4_Merkmalsuebersicht_neu 4 6 2 4" xfId="20728"/>
    <cellStyle name="4_Merkmalsuebersicht_neu 4 6 2 4 2" xfId="27865"/>
    <cellStyle name="4_Merkmalsuebersicht_neu 4 6 2 4 2 2" xfId="42180"/>
    <cellStyle name="4_Merkmalsuebersicht_neu 4 6 2 4 3" xfId="35043"/>
    <cellStyle name="4_Merkmalsuebersicht_neu 4 6 2 5" xfId="21904"/>
    <cellStyle name="4_Merkmalsuebersicht_neu 4 6 2 5 2" xfId="36219"/>
    <cellStyle name="4_Merkmalsuebersicht_neu 4 6 2 6" xfId="29060"/>
    <cellStyle name="4_Merkmalsuebersicht_neu 4 6 3" xfId="14964"/>
    <cellStyle name="4_Merkmalsuebersicht_neu 4 6 3 2" xfId="22123"/>
    <cellStyle name="4_Merkmalsuebersicht_neu 4 6 3 2 2" xfId="36438"/>
    <cellStyle name="4_Merkmalsuebersicht_neu 4 6 3 3" xfId="29279"/>
    <cellStyle name="4_Merkmalsuebersicht_neu 4 6 4" xfId="17318"/>
    <cellStyle name="4_Merkmalsuebersicht_neu 4 6 4 2" xfId="24455"/>
    <cellStyle name="4_Merkmalsuebersicht_neu 4 6 4 2 2" xfId="38770"/>
    <cellStyle name="4_Merkmalsuebersicht_neu 4 6 4 3" xfId="31633"/>
    <cellStyle name="4_Merkmalsuebersicht_neu 5" xfId="274"/>
    <cellStyle name="4_Merkmalsuebersicht_neu 5 2" xfId="12600"/>
    <cellStyle name="4_Merkmalsuebersicht_neu 5 2 2" xfId="14401"/>
    <cellStyle name="4_Merkmalsuebersicht_neu 5 2 2 2" xfId="16770"/>
    <cellStyle name="4_Merkmalsuebersicht_neu 5 2 2 2 2" xfId="23929"/>
    <cellStyle name="4_Merkmalsuebersicht_neu 5 2 2 2 2 2" xfId="38244"/>
    <cellStyle name="4_Merkmalsuebersicht_neu 5 2 2 2 3" xfId="31085"/>
    <cellStyle name="4_Merkmalsuebersicht_neu 5 2 2 3" xfId="19124"/>
    <cellStyle name="4_Merkmalsuebersicht_neu 5 2 2 3 2" xfId="26261"/>
    <cellStyle name="4_Merkmalsuebersicht_neu 5 2 2 3 2 2" xfId="40576"/>
    <cellStyle name="4_Merkmalsuebersicht_neu 5 2 2 3 3" xfId="33439"/>
    <cellStyle name="4_Merkmalsuebersicht_neu 5 2 2 4" xfId="20422"/>
    <cellStyle name="4_Merkmalsuebersicht_neu 5 2 2 4 2" xfId="27559"/>
    <cellStyle name="4_Merkmalsuebersicht_neu 5 2 2 4 2 2" xfId="41874"/>
    <cellStyle name="4_Merkmalsuebersicht_neu 5 2 2 4 3" xfId="34737"/>
    <cellStyle name="4_Merkmalsuebersicht_neu 5 2 2 5" xfId="21637"/>
    <cellStyle name="4_Merkmalsuebersicht_neu 5 2 2 5 2" xfId="35952"/>
    <cellStyle name="4_Merkmalsuebersicht_neu 5 2 2 6" xfId="28774"/>
    <cellStyle name="4_Merkmalsuebersicht_neu 5 2 3" xfId="14969"/>
    <cellStyle name="4_Merkmalsuebersicht_neu 5 2 3 2" xfId="22128"/>
    <cellStyle name="4_Merkmalsuebersicht_neu 5 2 3 2 2" xfId="36443"/>
    <cellStyle name="4_Merkmalsuebersicht_neu 5 2 3 3" xfId="29284"/>
    <cellStyle name="4_Merkmalsuebersicht_neu 5 2 4" xfId="17323"/>
    <cellStyle name="4_Merkmalsuebersicht_neu 5 2 4 2" xfId="24460"/>
    <cellStyle name="4_Merkmalsuebersicht_neu 5 2 4 2 2" xfId="38775"/>
    <cellStyle name="4_Merkmalsuebersicht_neu 5 2 4 3" xfId="31638"/>
    <cellStyle name="4_Merkmalsuebersicht_neu 6" xfId="275"/>
    <cellStyle name="4_Merkmalsuebersicht_neu 6 2" xfId="12601"/>
    <cellStyle name="4_Merkmalsuebersicht_neu 6 2 2" xfId="14732"/>
    <cellStyle name="4_Merkmalsuebersicht_neu 6 2 2 2" xfId="17095"/>
    <cellStyle name="4_Merkmalsuebersicht_neu 6 2 2 2 2" xfId="24232"/>
    <cellStyle name="4_Merkmalsuebersicht_neu 6 2 2 2 2 2" xfId="38547"/>
    <cellStyle name="4_Merkmalsuebersicht_neu 6 2 2 2 3" xfId="31410"/>
    <cellStyle name="4_Merkmalsuebersicht_neu 6 2 2 3" xfId="19449"/>
    <cellStyle name="4_Merkmalsuebersicht_neu 6 2 2 3 2" xfId="26586"/>
    <cellStyle name="4_Merkmalsuebersicht_neu 6 2 2 3 2 2" xfId="40901"/>
    <cellStyle name="4_Merkmalsuebersicht_neu 6 2 2 3 3" xfId="33764"/>
    <cellStyle name="4_Merkmalsuebersicht_neu 6 2 2 4" xfId="20725"/>
    <cellStyle name="4_Merkmalsuebersicht_neu 6 2 2 4 2" xfId="27862"/>
    <cellStyle name="4_Merkmalsuebersicht_neu 6 2 2 4 2 2" xfId="42177"/>
    <cellStyle name="4_Merkmalsuebersicht_neu 6 2 2 4 3" xfId="35040"/>
    <cellStyle name="4_Merkmalsuebersicht_neu 6 2 2 5" xfId="21901"/>
    <cellStyle name="4_Merkmalsuebersicht_neu 6 2 2 5 2" xfId="36216"/>
    <cellStyle name="4_Merkmalsuebersicht_neu 6 2 2 6" xfId="29057"/>
    <cellStyle name="4_Merkmalsuebersicht_neu 6 2 3" xfId="14970"/>
    <cellStyle name="4_Merkmalsuebersicht_neu 6 2 3 2" xfId="22129"/>
    <cellStyle name="4_Merkmalsuebersicht_neu 6 2 3 2 2" xfId="36444"/>
    <cellStyle name="4_Merkmalsuebersicht_neu 6 2 3 3" xfId="29285"/>
    <cellStyle name="4_Merkmalsuebersicht_neu 6 2 4" xfId="17324"/>
    <cellStyle name="4_Merkmalsuebersicht_neu 6 2 4 2" xfId="24461"/>
    <cellStyle name="4_Merkmalsuebersicht_neu 6 2 4 2 2" xfId="38776"/>
    <cellStyle name="4_Merkmalsuebersicht_neu 6 2 4 3" xfId="31639"/>
    <cellStyle name="4_Merkmalsuebersicht_neu 7" xfId="276"/>
    <cellStyle name="4_Merkmalsuebersicht_neu 7 2" xfId="12602"/>
    <cellStyle name="4_Merkmalsuebersicht_neu 7 2 2" xfId="13955"/>
    <cellStyle name="4_Merkmalsuebersicht_neu 7 2 2 2" xfId="16324"/>
    <cellStyle name="4_Merkmalsuebersicht_neu 7 2 2 2 2" xfId="23483"/>
    <cellStyle name="4_Merkmalsuebersicht_neu 7 2 2 2 2 2" xfId="37798"/>
    <cellStyle name="4_Merkmalsuebersicht_neu 7 2 2 2 3" xfId="30639"/>
    <cellStyle name="4_Merkmalsuebersicht_neu 7 2 2 3" xfId="18678"/>
    <cellStyle name="4_Merkmalsuebersicht_neu 7 2 2 3 2" xfId="25815"/>
    <cellStyle name="4_Merkmalsuebersicht_neu 7 2 2 3 2 2" xfId="40130"/>
    <cellStyle name="4_Merkmalsuebersicht_neu 7 2 2 3 3" xfId="32993"/>
    <cellStyle name="4_Merkmalsuebersicht_neu 7 2 2 4" xfId="20015"/>
    <cellStyle name="4_Merkmalsuebersicht_neu 7 2 2 4 2" xfId="27152"/>
    <cellStyle name="4_Merkmalsuebersicht_neu 7 2 2 4 2 2" xfId="41467"/>
    <cellStyle name="4_Merkmalsuebersicht_neu 7 2 2 4 3" xfId="34330"/>
    <cellStyle name="4_Merkmalsuebersicht_neu 7 2 2 5" xfId="21230"/>
    <cellStyle name="4_Merkmalsuebersicht_neu 7 2 2 5 2" xfId="35545"/>
    <cellStyle name="4_Merkmalsuebersicht_neu 7 2 2 6" xfId="28367"/>
    <cellStyle name="4_Merkmalsuebersicht_neu 7 2 3" xfId="14971"/>
    <cellStyle name="4_Merkmalsuebersicht_neu 7 2 3 2" xfId="22130"/>
    <cellStyle name="4_Merkmalsuebersicht_neu 7 2 3 2 2" xfId="36445"/>
    <cellStyle name="4_Merkmalsuebersicht_neu 7 2 3 3" xfId="29286"/>
    <cellStyle name="4_Merkmalsuebersicht_neu 7 2 4" xfId="17325"/>
    <cellStyle name="4_Merkmalsuebersicht_neu 7 2 4 2" xfId="24462"/>
    <cellStyle name="4_Merkmalsuebersicht_neu 7 2 4 2 2" xfId="38777"/>
    <cellStyle name="4_Merkmalsuebersicht_neu 7 2 4 3" xfId="31640"/>
    <cellStyle name="4_Merkmalsuebersicht_neu 8" xfId="277"/>
    <cellStyle name="4_Merkmalsuebersicht_neu 8 2" xfId="12603"/>
    <cellStyle name="4_Merkmalsuebersicht_neu 8 2 2" xfId="13956"/>
    <cellStyle name="4_Merkmalsuebersicht_neu 8 2 2 2" xfId="16325"/>
    <cellStyle name="4_Merkmalsuebersicht_neu 8 2 2 2 2" xfId="23484"/>
    <cellStyle name="4_Merkmalsuebersicht_neu 8 2 2 2 2 2" xfId="37799"/>
    <cellStyle name="4_Merkmalsuebersicht_neu 8 2 2 2 3" xfId="30640"/>
    <cellStyle name="4_Merkmalsuebersicht_neu 8 2 2 3" xfId="18679"/>
    <cellStyle name="4_Merkmalsuebersicht_neu 8 2 2 3 2" xfId="25816"/>
    <cellStyle name="4_Merkmalsuebersicht_neu 8 2 2 3 2 2" xfId="40131"/>
    <cellStyle name="4_Merkmalsuebersicht_neu 8 2 2 3 3" xfId="32994"/>
    <cellStyle name="4_Merkmalsuebersicht_neu 8 2 2 4" xfId="20016"/>
    <cellStyle name="4_Merkmalsuebersicht_neu 8 2 2 4 2" xfId="27153"/>
    <cellStyle name="4_Merkmalsuebersicht_neu 8 2 2 4 2 2" xfId="41468"/>
    <cellStyle name="4_Merkmalsuebersicht_neu 8 2 2 4 3" xfId="34331"/>
    <cellStyle name="4_Merkmalsuebersicht_neu 8 2 2 5" xfId="21231"/>
    <cellStyle name="4_Merkmalsuebersicht_neu 8 2 2 5 2" xfId="35546"/>
    <cellStyle name="4_Merkmalsuebersicht_neu 8 2 2 6" xfId="28368"/>
    <cellStyle name="4_Merkmalsuebersicht_neu 8 2 3" xfId="14972"/>
    <cellStyle name="4_Merkmalsuebersicht_neu 8 2 3 2" xfId="22131"/>
    <cellStyle name="4_Merkmalsuebersicht_neu 8 2 3 2 2" xfId="36446"/>
    <cellStyle name="4_Merkmalsuebersicht_neu 8 2 3 3" xfId="29287"/>
    <cellStyle name="4_Merkmalsuebersicht_neu 8 2 4" xfId="17326"/>
    <cellStyle name="4_Merkmalsuebersicht_neu 8 2 4 2" xfId="24463"/>
    <cellStyle name="4_Merkmalsuebersicht_neu 8 2 4 2 2" xfId="38778"/>
    <cellStyle name="4_Merkmalsuebersicht_neu 8 2 4 3" xfId="31641"/>
    <cellStyle name="4_Merkmalsuebersicht_neu 9" xfId="12579"/>
    <cellStyle name="4_Merkmalsuebersicht_neu 9 2" xfId="14391"/>
    <cellStyle name="4_Merkmalsuebersicht_neu 9 2 2" xfId="16760"/>
    <cellStyle name="4_Merkmalsuebersicht_neu 9 2 2 2" xfId="23919"/>
    <cellStyle name="4_Merkmalsuebersicht_neu 9 2 2 2 2" xfId="38234"/>
    <cellStyle name="4_Merkmalsuebersicht_neu 9 2 2 3" xfId="31075"/>
    <cellStyle name="4_Merkmalsuebersicht_neu 9 2 3" xfId="19114"/>
    <cellStyle name="4_Merkmalsuebersicht_neu 9 2 3 2" xfId="26251"/>
    <cellStyle name="4_Merkmalsuebersicht_neu 9 2 3 2 2" xfId="40566"/>
    <cellStyle name="4_Merkmalsuebersicht_neu 9 2 3 3" xfId="33429"/>
    <cellStyle name="4_Merkmalsuebersicht_neu 9 2 4" xfId="20412"/>
    <cellStyle name="4_Merkmalsuebersicht_neu 9 2 4 2" xfId="27549"/>
    <cellStyle name="4_Merkmalsuebersicht_neu 9 2 4 2 2" xfId="41864"/>
    <cellStyle name="4_Merkmalsuebersicht_neu 9 2 4 3" xfId="34727"/>
    <cellStyle name="4_Merkmalsuebersicht_neu 9 2 5" xfId="21627"/>
    <cellStyle name="4_Merkmalsuebersicht_neu 9 2 5 2" xfId="35942"/>
    <cellStyle name="4_Merkmalsuebersicht_neu 9 2 6" xfId="28764"/>
    <cellStyle name="4_Merkmalsuebersicht_neu 9 3" xfId="14948"/>
    <cellStyle name="4_Merkmalsuebersicht_neu 9 3 2" xfId="22107"/>
    <cellStyle name="4_Merkmalsuebersicht_neu 9 3 2 2" xfId="36422"/>
    <cellStyle name="4_Merkmalsuebersicht_neu 9 3 3" xfId="29263"/>
    <cellStyle name="4_Merkmalsuebersicht_neu 9 4" xfId="17302"/>
    <cellStyle name="4_Merkmalsuebersicht_neu 9 4 2" xfId="24439"/>
    <cellStyle name="4_Merkmalsuebersicht_neu 9 4 2 2" xfId="38754"/>
    <cellStyle name="4_Merkmalsuebersicht_neu 9 4 3" xfId="31617"/>
    <cellStyle name="4_Tab. F1-3" xfId="2985"/>
    <cellStyle name="4_Tab. F1-3 2" xfId="12444"/>
    <cellStyle name="4_Tab. F1-3 2 2" xfId="14567"/>
    <cellStyle name="4_Tab. F1-3 2 2 2" xfId="16930"/>
    <cellStyle name="4_Tab. F1-3 2 2 2 2" xfId="24074"/>
    <cellStyle name="4_Tab. F1-3 2 2 2 2 2" xfId="38389"/>
    <cellStyle name="4_Tab. F1-3 2 2 2 3" xfId="31245"/>
    <cellStyle name="4_Tab. F1-3 2 2 3" xfId="19284"/>
    <cellStyle name="4_Tab. F1-3 2 2 3 2" xfId="26421"/>
    <cellStyle name="4_Tab. F1-3 2 2 3 2 2" xfId="40736"/>
    <cellStyle name="4_Tab. F1-3 2 2 3 3" xfId="33599"/>
    <cellStyle name="4_Tab. F1-3 2 2 4" xfId="20567"/>
    <cellStyle name="4_Tab. F1-3 2 2 4 2" xfId="27704"/>
    <cellStyle name="4_Tab. F1-3 2 2 4 2 2" xfId="42019"/>
    <cellStyle name="4_Tab. F1-3 2 2 4 3" xfId="34882"/>
    <cellStyle name="4_Tab. F1-3 2 3" xfId="13225"/>
    <cellStyle name="4_Tab. F1-3 2 3 2" xfId="15594"/>
    <cellStyle name="4_Tab. F1-3 2 3 2 2" xfId="22753"/>
    <cellStyle name="4_Tab. F1-3 2 3 2 2 2" xfId="37068"/>
    <cellStyle name="4_Tab. F1-3 2 3 2 3" xfId="29909"/>
    <cellStyle name="4_Tab. F1-3 2 3 3" xfId="17948"/>
    <cellStyle name="4_Tab. F1-3 2 3 3 2" xfId="25085"/>
    <cellStyle name="4_Tab. F1-3 2 3 3 2 2" xfId="39400"/>
    <cellStyle name="4_Tab. F1-3 2 3 3 3" xfId="32263"/>
    <cellStyle name="4_Tab. F1-3 2 3 4" xfId="19652"/>
    <cellStyle name="4_Tab. F1-3 2 3 4 2" xfId="26789"/>
    <cellStyle name="4_Tab. F1-3 2 3 4 2 2" xfId="41104"/>
    <cellStyle name="4_Tab. F1-3 2 3 4 3" xfId="33967"/>
    <cellStyle name="4_Tab. F1-3 2 3 5" xfId="20867"/>
    <cellStyle name="4_Tab. F1-3 2 3 5 2" xfId="35182"/>
    <cellStyle name="4_Tab. F1-3 2 3 6" xfId="28004"/>
    <cellStyle name="4_Tab. F1-3 2 4" xfId="19582"/>
    <cellStyle name="4_Tab. F1-3 2 4 2" xfId="26719"/>
    <cellStyle name="4_Tab. F1-3 2 4 2 2" xfId="41034"/>
    <cellStyle name="4_Tab. F1-3 2 4 3" xfId="33897"/>
    <cellStyle name="4_Tab_III_1_1-10_neu_Endgueltig" xfId="14"/>
    <cellStyle name="4_Tab_III_1_1-10_neu_Endgueltig 2" xfId="278"/>
    <cellStyle name="4_Tab_III_1_1-10_neu_Endgueltig 2 2" xfId="12415"/>
    <cellStyle name="4_Tab_III_1_1-10_neu_Endgueltig 2 2 2" xfId="14538"/>
    <cellStyle name="4_Tab_III_1_1-10_neu_Endgueltig 2 2 2 2" xfId="16901"/>
    <cellStyle name="4_Tab_III_1_1-10_neu_Endgueltig 2 2 2 2 2" xfId="24060"/>
    <cellStyle name="4_Tab_III_1_1-10_neu_Endgueltig 2 2 2 2 2 2" xfId="38375"/>
    <cellStyle name="4_Tab_III_1_1-10_neu_Endgueltig 2 2 2 2 3" xfId="31216"/>
    <cellStyle name="4_Tab_III_1_1-10_neu_Endgueltig 2 2 2 3" xfId="19255"/>
    <cellStyle name="4_Tab_III_1_1-10_neu_Endgueltig 2 2 2 3 2" xfId="26392"/>
    <cellStyle name="4_Tab_III_1_1-10_neu_Endgueltig 2 2 2 3 2 2" xfId="40707"/>
    <cellStyle name="4_Tab_III_1_1-10_neu_Endgueltig 2 2 2 3 3" xfId="33570"/>
    <cellStyle name="4_Tab_III_1_1-10_neu_Endgueltig 2 2 2 4" xfId="20553"/>
    <cellStyle name="4_Tab_III_1_1-10_neu_Endgueltig 2 2 2 4 2" xfId="27690"/>
    <cellStyle name="4_Tab_III_1_1-10_neu_Endgueltig 2 2 2 4 2 2" xfId="42005"/>
    <cellStyle name="4_Tab_III_1_1-10_neu_Endgueltig 2 2 2 4 3" xfId="34868"/>
    <cellStyle name="4_Tab_III_1_1-10_neu_Endgueltig 2 2 3" xfId="14452"/>
    <cellStyle name="4_Tab_III_1_1-10_neu_Endgueltig 2 2 3 2" xfId="16815"/>
    <cellStyle name="4_Tab_III_1_1-10_neu_Endgueltig 2 2 3 2 2" xfId="23974"/>
    <cellStyle name="4_Tab_III_1_1-10_neu_Endgueltig 2 2 3 2 2 2" xfId="38289"/>
    <cellStyle name="4_Tab_III_1_1-10_neu_Endgueltig 2 2 3 2 3" xfId="31130"/>
    <cellStyle name="4_Tab_III_1_1-10_neu_Endgueltig 2 2 3 3" xfId="19169"/>
    <cellStyle name="4_Tab_III_1_1-10_neu_Endgueltig 2 2 3 3 2" xfId="26306"/>
    <cellStyle name="4_Tab_III_1_1-10_neu_Endgueltig 2 2 3 3 2 2" xfId="40621"/>
    <cellStyle name="4_Tab_III_1_1-10_neu_Endgueltig 2 2 3 3 3" xfId="33484"/>
    <cellStyle name="4_Tab_III_1_1-10_neu_Endgueltig 2 2 3 4" xfId="20467"/>
    <cellStyle name="4_Tab_III_1_1-10_neu_Endgueltig 2 2 3 4 2" xfId="27604"/>
    <cellStyle name="4_Tab_III_1_1-10_neu_Endgueltig 2 2 3 4 2 2" xfId="41919"/>
    <cellStyle name="4_Tab_III_1_1-10_neu_Endgueltig 2 2 3 4 3" xfId="34782"/>
    <cellStyle name="4_Tab_III_1_1-10_neu_Endgueltig 2 2 3 5" xfId="21682"/>
    <cellStyle name="4_Tab_III_1_1-10_neu_Endgueltig 2 2 3 5 2" xfId="35997"/>
    <cellStyle name="4_Tab_III_1_1-10_neu_Endgueltig 2 2 3 6" xfId="28819"/>
    <cellStyle name="4_Tab_III_1_1-10_neu_Endgueltig 2 2 4" xfId="19553"/>
    <cellStyle name="4_Tab_III_1_1-10_neu_Endgueltig 2 2 4 2" xfId="26690"/>
    <cellStyle name="4_Tab_III_1_1-10_neu_Endgueltig 2 2 4 2 2" xfId="41005"/>
    <cellStyle name="4_Tab_III_1_1-10_neu_Endgueltig 2 2 4 3" xfId="33868"/>
    <cellStyle name="4_Tab_III_1_1-10_neu_Endgueltig 3" xfId="12403"/>
    <cellStyle name="4_Tab_III_1_1-10_neu_Endgueltig 3 2" xfId="14526"/>
    <cellStyle name="4_Tab_III_1_1-10_neu_Endgueltig 3 2 2" xfId="16889"/>
    <cellStyle name="4_Tab_III_1_1-10_neu_Endgueltig 3 2 2 2" xfId="24048"/>
    <cellStyle name="4_Tab_III_1_1-10_neu_Endgueltig 3 2 2 2 2" xfId="38363"/>
    <cellStyle name="4_Tab_III_1_1-10_neu_Endgueltig 3 2 2 3" xfId="31204"/>
    <cellStyle name="4_Tab_III_1_1-10_neu_Endgueltig 3 2 3" xfId="19243"/>
    <cellStyle name="4_Tab_III_1_1-10_neu_Endgueltig 3 2 3 2" xfId="26380"/>
    <cellStyle name="4_Tab_III_1_1-10_neu_Endgueltig 3 2 3 2 2" xfId="40695"/>
    <cellStyle name="4_Tab_III_1_1-10_neu_Endgueltig 3 2 3 3" xfId="33558"/>
    <cellStyle name="4_Tab_III_1_1-10_neu_Endgueltig 3 2 4" xfId="20541"/>
    <cellStyle name="4_Tab_III_1_1-10_neu_Endgueltig 3 2 4 2" xfId="27678"/>
    <cellStyle name="4_Tab_III_1_1-10_neu_Endgueltig 3 2 4 2 2" xfId="41993"/>
    <cellStyle name="4_Tab_III_1_1-10_neu_Endgueltig 3 2 4 3" xfId="34856"/>
    <cellStyle name="4_Tab_III_1_1-10_neu_Endgueltig 3 3" xfId="13462"/>
    <cellStyle name="4_Tab_III_1_1-10_neu_Endgueltig 3 3 2" xfId="15831"/>
    <cellStyle name="4_Tab_III_1_1-10_neu_Endgueltig 3 3 2 2" xfId="22990"/>
    <cellStyle name="4_Tab_III_1_1-10_neu_Endgueltig 3 3 2 2 2" xfId="37305"/>
    <cellStyle name="4_Tab_III_1_1-10_neu_Endgueltig 3 3 2 3" xfId="30146"/>
    <cellStyle name="4_Tab_III_1_1-10_neu_Endgueltig 3 3 3" xfId="18185"/>
    <cellStyle name="4_Tab_III_1_1-10_neu_Endgueltig 3 3 3 2" xfId="25322"/>
    <cellStyle name="4_Tab_III_1_1-10_neu_Endgueltig 3 3 3 2 2" xfId="39637"/>
    <cellStyle name="4_Tab_III_1_1-10_neu_Endgueltig 3 3 3 3" xfId="32500"/>
    <cellStyle name="4_Tab_III_1_1-10_neu_Endgueltig 3 3 4" xfId="19711"/>
    <cellStyle name="4_Tab_III_1_1-10_neu_Endgueltig 3 3 4 2" xfId="26848"/>
    <cellStyle name="4_Tab_III_1_1-10_neu_Endgueltig 3 3 4 2 2" xfId="41163"/>
    <cellStyle name="4_Tab_III_1_1-10_neu_Endgueltig 3 3 4 3" xfId="34026"/>
    <cellStyle name="4_Tab_III_1_1-10_neu_Endgueltig 3 3 5" xfId="20926"/>
    <cellStyle name="4_Tab_III_1_1-10_neu_Endgueltig 3 3 5 2" xfId="35241"/>
    <cellStyle name="4_Tab_III_1_1-10_neu_Endgueltig 3 3 6" xfId="28063"/>
    <cellStyle name="4_Tab_III_1_1-10_neu_Endgueltig 3 4" xfId="19541"/>
    <cellStyle name="4_Tab_III_1_1-10_neu_Endgueltig 3 4 2" xfId="26678"/>
    <cellStyle name="4_Tab_III_1_1-10_neu_Endgueltig 3 4 2 2" xfId="40993"/>
    <cellStyle name="4_Tab_III_1_1-10_neu_Endgueltig 3 4 3" xfId="33856"/>
    <cellStyle name="4_tabellen_teil_iii_2011_l12" xfId="15"/>
    <cellStyle name="4_tabellen_teil_iii_2011_l12 2" xfId="279"/>
    <cellStyle name="4_tabellen_teil_iii_2011_l12 2 2" xfId="280"/>
    <cellStyle name="4_tabellen_teil_iii_2011_l12 2 2 2" xfId="281"/>
    <cellStyle name="4_tabellen_teil_iii_2011_l12 2 2 2 2" xfId="12607"/>
    <cellStyle name="4_tabellen_teil_iii_2011_l12 2 2 2 2 2" xfId="14729"/>
    <cellStyle name="4_tabellen_teil_iii_2011_l12 2 2 2 2 2 2" xfId="17092"/>
    <cellStyle name="4_tabellen_teil_iii_2011_l12 2 2 2 2 2 2 2" xfId="24229"/>
    <cellStyle name="4_tabellen_teil_iii_2011_l12 2 2 2 2 2 2 2 2" xfId="38544"/>
    <cellStyle name="4_tabellen_teil_iii_2011_l12 2 2 2 2 2 2 3" xfId="31407"/>
    <cellStyle name="4_tabellen_teil_iii_2011_l12 2 2 2 2 2 3" xfId="19446"/>
    <cellStyle name="4_tabellen_teil_iii_2011_l12 2 2 2 2 2 3 2" xfId="26583"/>
    <cellStyle name="4_tabellen_teil_iii_2011_l12 2 2 2 2 2 3 2 2" xfId="40898"/>
    <cellStyle name="4_tabellen_teil_iii_2011_l12 2 2 2 2 2 3 3" xfId="33761"/>
    <cellStyle name="4_tabellen_teil_iii_2011_l12 2 2 2 2 2 4" xfId="20722"/>
    <cellStyle name="4_tabellen_teil_iii_2011_l12 2 2 2 2 2 4 2" xfId="27859"/>
    <cellStyle name="4_tabellen_teil_iii_2011_l12 2 2 2 2 2 4 2 2" xfId="42174"/>
    <cellStyle name="4_tabellen_teil_iii_2011_l12 2 2 2 2 2 4 3" xfId="35037"/>
    <cellStyle name="4_tabellen_teil_iii_2011_l12 2 2 2 2 2 5" xfId="21898"/>
    <cellStyle name="4_tabellen_teil_iii_2011_l12 2 2 2 2 2 5 2" xfId="36213"/>
    <cellStyle name="4_tabellen_teil_iii_2011_l12 2 2 2 2 2 6" xfId="29054"/>
    <cellStyle name="4_tabellen_teil_iii_2011_l12 2 2 2 2 3" xfId="14976"/>
    <cellStyle name="4_tabellen_teil_iii_2011_l12 2 2 2 2 3 2" xfId="22135"/>
    <cellStyle name="4_tabellen_teil_iii_2011_l12 2 2 2 2 3 2 2" xfId="36450"/>
    <cellStyle name="4_tabellen_teil_iii_2011_l12 2 2 2 2 3 3" xfId="29291"/>
    <cellStyle name="4_tabellen_teil_iii_2011_l12 2 2 2 2 4" xfId="17330"/>
    <cellStyle name="4_tabellen_teil_iii_2011_l12 2 2 2 2 4 2" xfId="24467"/>
    <cellStyle name="4_tabellen_teil_iii_2011_l12 2 2 2 2 4 2 2" xfId="38782"/>
    <cellStyle name="4_tabellen_teil_iii_2011_l12 2 2 2 2 4 3" xfId="31645"/>
    <cellStyle name="4_tabellen_teil_iii_2011_l12 2 2 3" xfId="282"/>
    <cellStyle name="4_tabellen_teil_iii_2011_l12 2 2 3 2" xfId="12608"/>
    <cellStyle name="4_tabellen_teil_iii_2011_l12 2 2 3 2 2" xfId="13958"/>
    <cellStyle name="4_tabellen_teil_iii_2011_l12 2 2 3 2 2 2" xfId="16327"/>
    <cellStyle name="4_tabellen_teil_iii_2011_l12 2 2 3 2 2 2 2" xfId="23486"/>
    <cellStyle name="4_tabellen_teil_iii_2011_l12 2 2 3 2 2 2 2 2" xfId="37801"/>
    <cellStyle name="4_tabellen_teil_iii_2011_l12 2 2 3 2 2 2 3" xfId="30642"/>
    <cellStyle name="4_tabellen_teil_iii_2011_l12 2 2 3 2 2 3" xfId="18681"/>
    <cellStyle name="4_tabellen_teil_iii_2011_l12 2 2 3 2 2 3 2" xfId="25818"/>
    <cellStyle name="4_tabellen_teil_iii_2011_l12 2 2 3 2 2 3 2 2" xfId="40133"/>
    <cellStyle name="4_tabellen_teil_iii_2011_l12 2 2 3 2 2 3 3" xfId="32996"/>
    <cellStyle name="4_tabellen_teil_iii_2011_l12 2 2 3 2 2 4" xfId="20018"/>
    <cellStyle name="4_tabellen_teil_iii_2011_l12 2 2 3 2 2 4 2" xfId="27155"/>
    <cellStyle name="4_tabellen_teil_iii_2011_l12 2 2 3 2 2 4 2 2" xfId="41470"/>
    <cellStyle name="4_tabellen_teil_iii_2011_l12 2 2 3 2 2 4 3" xfId="34333"/>
    <cellStyle name="4_tabellen_teil_iii_2011_l12 2 2 3 2 2 5" xfId="21233"/>
    <cellStyle name="4_tabellen_teil_iii_2011_l12 2 2 3 2 2 5 2" xfId="35548"/>
    <cellStyle name="4_tabellen_teil_iii_2011_l12 2 2 3 2 2 6" xfId="28370"/>
    <cellStyle name="4_tabellen_teil_iii_2011_l12 2 2 3 2 3" xfId="14977"/>
    <cellStyle name="4_tabellen_teil_iii_2011_l12 2 2 3 2 3 2" xfId="22136"/>
    <cellStyle name="4_tabellen_teil_iii_2011_l12 2 2 3 2 3 2 2" xfId="36451"/>
    <cellStyle name="4_tabellen_teil_iii_2011_l12 2 2 3 2 3 3" xfId="29292"/>
    <cellStyle name="4_tabellen_teil_iii_2011_l12 2 2 3 2 4" xfId="17331"/>
    <cellStyle name="4_tabellen_teil_iii_2011_l12 2 2 3 2 4 2" xfId="24468"/>
    <cellStyle name="4_tabellen_teil_iii_2011_l12 2 2 3 2 4 2 2" xfId="38783"/>
    <cellStyle name="4_tabellen_teil_iii_2011_l12 2 2 3 2 4 3" xfId="31646"/>
    <cellStyle name="4_tabellen_teil_iii_2011_l12 2 2 4" xfId="283"/>
    <cellStyle name="4_tabellen_teil_iii_2011_l12 2 2 4 2" xfId="12609"/>
    <cellStyle name="4_tabellen_teil_iii_2011_l12 2 2 4 2 2" xfId="14728"/>
    <cellStyle name="4_tabellen_teil_iii_2011_l12 2 2 4 2 2 2" xfId="17091"/>
    <cellStyle name="4_tabellen_teil_iii_2011_l12 2 2 4 2 2 2 2" xfId="24228"/>
    <cellStyle name="4_tabellen_teil_iii_2011_l12 2 2 4 2 2 2 2 2" xfId="38543"/>
    <cellStyle name="4_tabellen_teil_iii_2011_l12 2 2 4 2 2 2 3" xfId="31406"/>
    <cellStyle name="4_tabellen_teil_iii_2011_l12 2 2 4 2 2 3" xfId="19445"/>
    <cellStyle name="4_tabellen_teil_iii_2011_l12 2 2 4 2 2 3 2" xfId="26582"/>
    <cellStyle name="4_tabellen_teil_iii_2011_l12 2 2 4 2 2 3 2 2" xfId="40897"/>
    <cellStyle name="4_tabellen_teil_iii_2011_l12 2 2 4 2 2 3 3" xfId="33760"/>
    <cellStyle name="4_tabellen_teil_iii_2011_l12 2 2 4 2 2 4" xfId="20721"/>
    <cellStyle name="4_tabellen_teil_iii_2011_l12 2 2 4 2 2 4 2" xfId="27858"/>
    <cellStyle name="4_tabellen_teil_iii_2011_l12 2 2 4 2 2 4 2 2" xfId="42173"/>
    <cellStyle name="4_tabellen_teil_iii_2011_l12 2 2 4 2 2 4 3" xfId="35036"/>
    <cellStyle name="4_tabellen_teil_iii_2011_l12 2 2 4 2 2 5" xfId="21897"/>
    <cellStyle name="4_tabellen_teil_iii_2011_l12 2 2 4 2 2 5 2" xfId="36212"/>
    <cellStyle name="4_tabellen_teil_iii_2011_l12 2 2 4 2 2 6" xfId="29053"/>
    <cellStyle name="4_tabellen_teil_iii_2011_l12 2 2 4 2 3" xfId="14978"/>
    <cellStyle name="4_tabellen_teil_iii_2011_l12 2 2 4 2 3 2" xfId="22137"/>
    <cellStyle name="4_tabellen_teil_iii_2011_l12 2 2 4 2 3 2 2" xfId="36452"/>
    <cellStyle name="4_tabellen_teil_iii_2011_l12 2 2 4 2 3 3" xfId="29293"/>
    <cellStyle name="4_tabellen_teil_iii_2011_l12 2 2 4 2 4" xfId="17332"/>
    <cellStyle name="4_tabellen_teil_iii_2011_l12 2 2 4 2 4 2" xfId="24469"/>
    <cellStyle name="4_tabellen_teil_iii_2011_l12 2 2 4 2 4 2 2" xfId="38784"/>
    <cellStyle name="4_tabellen_teil_iii_2011_l12 2 2 4 2 4 3" xfId="31647"/>
    <cellStyle name="4_tabellen_teil_iii_2011_l12 2 2 5" xfId="284"/>
    <cellStyle name="4_tabellen_teil_iii_2011_l12 2 2 5 2" xfId="12610"/>
    <cellStyle name="4_tabellen_teil_iii_2011_l12 2 2 5 2 2" xfId="14295"/>
    <cellStyle name="4_tabellen_teil_iii_2011_l12 2 2 5 2 2 2" xfId="16664"/>
    <cellStyle name="4_tabellen_teil_iii_2011_l12 2 2 5 2 2 2 2" xfId="23823"/>
    <cellStyle name="4_tabellen_teil_iii_2011_l12 2 2 5 2 2 2 2 2" xfId="38138"/>
    <cellStyle name="4_tabellen_teil_iii_2011_l12 2 2 5 2 2 2 3" xfId="30979"/>
    <cellStyle name="4_tabellen_teil_iii_2011_l12 2 2 5 2 2 3" xfId="19018"/>
    <cellStyle name="4_tabellen_teil_iii_2011_l12 2 2 5 2 2 3 2" xfId="26155"/>
    <cellStyle name="4_tabellen_teil_iii_2011_l12 2 2 5 2 2 3 2 2" xfId="40470"/>
    <cellStyle name="4_tabellen_teil_iii_2011_l12 2 2 5 2 2 3 3" xfId="33333"/>
    <cellStyle name="4_tabellen_teil_iii_2011_l12 2 2 5 2 2 4" xfId="20325"/>
    <cellStyle name="4_tabellen_teil_iii_2011_l12 2 2 5 2 2 4 2" xfId="27462"/>
    <cellStyle name="4_tabellen_teil_iii_2011_l12 2 2 5 2 2 4 2 2" xfId="41777"/>
    <cellStyle name="4_tabellen_teil_iii_2011_l12 2 2 5 2 2 4 3" xfId="34640"/>
    <cellStyle name="4_tabellen_teil_iii_2011_l12 2 2 5 2 2 5" xfId="21540"/>
    <cellStyle name="4_tabellen_teil_iii_2011_l12 2 2 5 2 2 5 2" xfId="35855"/>
    <cellStyle name="4_tabellen_teil_iii_2011_l12 2 2 5 2 2 6" xfId="28677"/>
    <cellStyle name="4_tabellen_teil_iii_2011_l12 2 2 5 2 3" xfId="14979"/>
    <cellStyle name="4_tabellen_teil_iii_2011_l12 2 2 5 2 3 2" xfId="22138"/>
    <cellStyle name="4_tabellen_teil_iii_2011_l12 2 2 5 2 3 2 2" xfId="36453"/>
    <cellStyle name="4_tabellen_teil_iii_2011_l12 2 2 5 2 3 3" xfId="29294"/>
    <cellStyle name="4_tabellen_teil_iii_2011_l12 2 2 5 2 4" xfId="17333"/>
    <cellStyle name="4_tabellen_teil_iii_2011_l12 2 2 5 2 4 2" xfId="24470"/>
    <cellStyle name="4_tabellen_teil_iii_2011_l12 2 2 5 2 4 2 2" xfId="38785"/>
    <cellStyle name="4_tabellen_teil_iii_2011_l12 2 2 5 2 4 3" xfId="31648"/>
    <cellStyle name="4_tabellen_teil_iii_2011_l12 2 2 6" xfId="12606"/>
    <cellStyle name="4_tabellen_teil_iii_2011_l12 2 2 6 2" xfId="13957"/>
    <cellStyle name="4_tabellen_teil_iii_2011_l12 2 2 6 2 2" xfId="16326"/>
    <cellStyle name="4_tabellen_teil_iii_2011_l12 2 2 6 2 2 2" xfId="23485"/>
    <cellStyle name="4_tabellen_teil_iii_2011_l12 2 2 6 2 2 2 2" xfId="37800"/>
    <cellStyle name="4_tabellen_teil_iii_2011_l12 2 2 6 2 2 3" xfId="30641"/>
    <cellStyle name="4_tabellen_teil_iii_2011_l12 2 2 6 2 3" xfId="18680"/>
    <cellStyle name="4_tabellen_teil_iii_2011_l12 2 2 6 2 3 2" xfId="25817"/>
    <cellStyle name="4_tabellen_teil_iii_2011_l12 2 2 6 2 3 2 2" xfId="40132"/>
    <cellStyle name="4_tabellen_teil_iii_2011_l12 2 2 6 2 3 3" xfId="32995"/>
    <cellStyle name="4_tabellen_teil_iii_2011_l12 2 2 6 2 4" xfId="20017"/>
    <cellStyle name="4_tabellen_teil_iii_2011_l12 2 2 6 2 4 2" xfId="27154"/>
    <cellStyle name="4_tabellen_teil_iii_2011_l12 2 2 6 2 4 2 2" xfId="41469"/>
    <cellStyle name="4_tabellen_teil_iii_2011_l12 2 2 6 2 4 3" xfId="34332"/>
    <cellStyle name="4_tabellen_teil_iii_2011_l12 2 2 6 2 5" xfId="21232"/>
    <cellStyle name="4_tabellen_teil_iii_2011_l12 2 2 6 2 5 2" xfId="35547"/>
    <cellStyle name="4_tabellen_teil_iii_2011_l12 2 2 6 2 6" xfId="28369"/>
    <cellStyle name="4_tabellen_teil_iii_2011_l12 2 2 6 3" xfId="14975"/>
    <cellStyle name="4_tabellen_teil_iii_2011_l12 2 2 6 3 2" xfId="22134"/>
    <cellStyle name="4_tabellen_teil_iii_2011_l12 2 2 6 3 2 2" xfId="36449"/>
    <cellStyle name="4_tabellen_teil_iii_2011_l12 2 2 6 3 3" xfId="29290"/>
    <cellStyle name="4_tabellen_teil_iii_2011_l12 2 2 6 4" xfId="17329"/>
    <cellStyle name="4_tabellen_teil_iii_2011_l12 2 2 6 4 2" xfId="24466"/>
    <cellStyle name="4_tabellen_teil_iii_2011_l12 2 2 6 4 2 2" xfId="38781"/>
    <cellStyle name="4_tabellen_teil_iii_2011_l12 2 2 6 4 3" xfId="31644"/>
    <cellStyle name="4_tabellen_teil_iii_2011_l12 2 3" xfId="285"/>
    <cellStyle name="4_tabellen_teil_iii_2011_l12 2 3 2" xfId="12611"/>
    <cellStyle name="4_tabellen_teil_iii_2011_l12 2 3 2 2" xfId="14727"/>
    <cellStyle name="4_tabellen_teil_iii_2011_l12 2 3 2 2 2" xfId="17090"/>
    <cellStyle name="4_tabellen_teil_iii_2011_l12 2 3 2 2 2 2" xfId="24227"/>
    <cellStyle name="4_tabellen_teil_iii_2011_l12 2 3 2 2 2 2 2" xfId="38542"/>
    <cellStyle name="4_tabellen_teil_iii_2011_l12 2 3 2 2 2 3" xfId="31405"/>
    <cellStyle name="4_tabellen_teil_iii_2011_l12 2 3 2 2 3" xfId="19444"/>
    <cellStyle name="4_tabellen_teil_iii_2011_l12 2 3 2 2 3 2" xfId="26581"/>
    <cellStyle name="4_tabellen_teil_iii_2011_l12 2 3 2 2 3 2 2" xfId="40896"/>
    <cellStyle name="4_tabellen_teil_iii_2011_l12 2 3 2 2 3 3" xfId="33759"/>
    <cellStyle name="4_tabellen_teil_iii_2011_l12 2 3 2 2 4" xfId="20720"/>
    <cellStyle name="4_tabellen_teil_iii_2011_l12 2 3 2 2 4 2" xfId="27857"/>
    <cellStyle name="4_tabellen_teil_iii_2011_l12 2 3 2 2 4 2 2" xfId="42172"/>
    <cellStyle name="4_tabellen_teil_iii_2011_l12 2 3 2 2 4 3" xfId="35035"/>
    <cellStyle name="4_tabellen_teil_iii_2011_l12 2 3 2 2 5" xfId="21896"/>
    <cellStyle name="4_tabellen_teil_iii_2011_l12 2 3 2 2 5 2" xfId="36211"/>
    <cellStyle name="4_tabellen_teil_iii_2011_l12 2 3 2 2 6" xfId="29052"/>
    <cellStyle name="4_tabellen_teil_iii_2011_l12 2 3 2 3" xfId="14980"/>
    <cellStyle name="4_tabellen_teil_iii_2011_l12 2 3 2 3 2" xfId="22139"/>
    <cellStyle name="4_tabellen_teil_iii_2011_l12 2 3 2 3 2 2" xfId="36454"/>
    <cellStyle name="4_tabellen_teil_iii_2011_l12 2 3 2 3 3" xfId="29295"/>
    <cellStyle name="4_tabellen_teil_iii_2011_l12 2 3 2 4" xfId="17334"/>
    <cellStyle name="4_tabellen_teil_iii_2011_l12 2 3 2 4 2" xfId="24471"/>
    <cellStyle name="4_tabellen_teil_iii_2011_l12 2 3 2 4 2 2" xfId="38786"/>
    <cellStyle name="4_tabellen_teil_iii_2011_l12 2 3 2 4 3" xfId="31649"/>
    <cellStyle name="4_tabellen_teil_iii_2011_l12 2 4" xfId="286"/>
    <cellStyle name="4_tabellen_teil_iii_2011_l12 2 4 2" xfId="12612"/>
    <cellStyle name="4_tabellen_teil_iii_2011_l12 2 4 2 2" xfId="13538"/>
    <cellStyle name="4_tabellen_teil_iii_2011_l12 2 4 2 2 2" xfId="15907"/>
    <cellStyle name="4_tabellen_teil_iii_2011_l12 2 4 2 2 2 2" xfId="23066"/>
    <cellStyle name="4_tabellen_teil_iii_2011_l12 2 4 2 2 2 2 2" xfId="37381"/>
    <cellStyle name="4_tabellen_teil_iii_2011_l12 2 4 2 2 2 3" xfId="30222"/>
    <cellStyle name="4_tabellen_teil_iii_2011_l12 2 4 2 2 3" xfId="18261"/>
    <cellStyle name="4_tabellen_teil_iii_2011_l12 2 4 2 2 3 2" xfId="25398"/>
    <cellStyle name="4_tabellen_teil_iii_2011_l12 2 4 2 2 3 2 2" xfId="39713"/>
    <cellStyle name="4_tabellen_teil_iii_2011_l12 2 4 2 2 3 3" xfId="32576"/>
    <cellStyle name="4_tabellen_teil_iii_2011_l12 2 4 2 2 4" xfId="19787"/>
    <cellStyle name="4_tabellen_teil_iii_2011_l12 2 4 2 2 4 2" xfId="26924"/>
    <cellStyle name="4_tabellen_teil_iii_2011_l12 2 4 2 2 4 2 2" xfId="41239"/>
    <cellStyle name="4_tabellen_teil_iii_2011_l12 2 4 2 2 4 3" xfId="34102"/>
    <cellStyle name="4_tabellen_teil_iii_2011_l12 2 4 2 2 5" xfId="21002"/>
    <cellStyle name="4_tabellen_teil_iii_2011_l12 2 4 2 2 5 2" xfId="35317"/>
    <cellStyle name="4_tabellen_teil_iii_2011_l12 2 4 2 2 6" xfId="28139"/>
    <cellStyle name="4_tabellen_teil_iii_2011_l12 2 4 2 3" xfId="14981"/>
    <cellStyle name="4_tabellen_teil_iii_2011_l12 2 4 2 3 2" xfId="22140"/>
    <cellStyle name="4_tabellen_teil_iii_2011_l12 2 4 2 3 2 2" xfId="36455"/>
    <cellStyle name="4_tabellen_teil_iii_2011_l12 2 4 2 3 3" xfId="29296"/>
    <cellStyle name="4_tabellen_teil_iii_2011_l12 2 4 2 4" xfId="17335"/>
    <cellStyle name="4_tabellen_teil_iii_2011_l12 2 4 2 4 2" xfId="24472"/>
    <cellStyle name="4_tabellen_teil_iii_2011_l12 2 4 2 4 2 2" xfId="38787"/>
    <cellStyle name="4_tabellen_teil_iii_2011_l12 2 4 2 4 3" xfId="31650"/>
    <cellStyle name="4_tabellen_teil_iii_2011_l12 2 5" xfId="287"/>
    <cellStyle name="4_tabellen_teil_iii_2011_l12 2 5 2" xfId="12613"/>
    <cellStyle name="4_tabellen_teil_iii_2011_l12 2 5 2 2" xfId="14722"/>
    <cellStyle name="4_tabellen_teil_iii_2011_l12 2 5 2 2 2" xfId="17085"/>
    <cellStyle name="4_tabellen_teil_iii_2011_l12 2 5 2 2 2 2" xfId="24222"/>
    <cellStyle name="4_tabellen_teil_iii_2011_l12 2 5 2 2 2 2 2" xfId="38537"/>
    <cellStyle name="4_tabellen_teil_iii_2011_l12 2 5 2 2 2 3" xfId="31400"/>
    <cellStyle name="4_tabellen_teil_iii_2011_l12 2 5 2 2 3" xfId="19439"/>
    <cellStyle name="4_tabellen_teil_iii_2011_l12 2 5 2 2 3 2" xfId="26576"/>
    <cellStyle name="4_tabellen_teil_iii_2011_l12 2 5 2 2 3 2 2" xfId="40891"/>
    <cellStyle name="4_tabellen_teil_iii_2011_l12 2 5 2 2 3 3" xfId="33754"/>
    <cellStyle name="4_tabellen_teil_iii_2011_l12 2 5 2 2 4" xfId="20715"/>
    <cellStyle name="4_tabellen_teil_iii_2011_l12 2 5 2 2 4 2" xfId="27852"/>
    <cellStyle name="4_tabellen_teil_iii_2011_l12 2 5 2 2 4 2 2" xfId="42167"/>
    <cellStyle name="4_tabellen_teil_iii_2011_l12 2 5 2 2 4 3" xfId="35030"/>
    <cellStyle name="4_tabellen_teil_iii_2011_l12 2 5 2 2 5" xfId="21891"/>
    <cellStyle name="4_tabellen_teil_iii_2011_l12 2 5 2 2 5 2" xfId="36206"/>
    <cellStyle name="4_tabellen_teil_iii_2011_l12 2 5 2 2 6" xfId="29047"/>
    <cellStyle name="4_tabellen_teil_iii_2011_l12 2 5 2 3" xfId="14982"/>
    <cellStyle name="4_tabellen_teil_iii_2011_l12 2 5 2 3 2" xfId="22141"/>
    <cellStyle name="4_tabellen_teil_iii_2011_l12 2 5 2 3 2 2" xfId="36456"/>
    <cellStyle name="4_tabellen_teil_iii_2011_l12 2 5 2 3 3" xfId="29297"/>
    <cellStyle name="4_tabellen_teil_iii_2011_l12 2 5 2 4" xfId="17336"/>
    <cellStyle name="4_tabellen_teil_iii_2011_l12 2 5 2 4 2" xfId="24473"/>
    <cellStyle name="4_tabellen_teil_iii_2011_l12 2 5 2 4 2 2" xfId="38788"/>
    <cellStyle name="4_tabellen_teil_iii_2011_l12 2 5 2 4 3" xfId="31651"/>
    <cellStyle name="4_tabellen_teil_iii_2011_l12 2 6" xfId="288"/>
    <cellStyle name="4_tabellen_teil_iii_2011_l12 2 6 2" xfId="12614"/>
    <cellStyle name="4_tabellen_teil_iii_2011_l12 2 6 2 2" xfId="14726"/>
    <cellStyle name="4_tabellen_teil_iii_2011_l12 2 6 2 2 2" xfId="17089"/>
    <cellStyle name="4_tabellen_teil_iii_2011_l12 2 6 2 2 2 2" xfId="24226"/>
    <cellStyle name="4_tabellen_teil_iii_2011_l12 2 6 2 2 2 2 2" xfId="38541"/>
    <cellStyle name="4_tabellen_teil_iii_2011_l12 2 6 2 2 2 3" xfId="31404"/>
    <cellStyle name="4_tabellen_teil_iii_2011_l12 2 6 2 2 3" xfId="19443"/>
    <cellStyle name="4_tabellen_teil_iii_2011_l12 2 6 2 2 3 2" xfId="26580"/>
    <cellStyle name="4_tabellen_teil_iii_2011_l12 2 6 2 2 3 2 2" xfId="40895"/>
    <cellStyle name="4_tabellen_teil_iii_2011_l12 2 6 2 2 3 3" xfId="33758"/>
    <cellStyle name="4_tabellen_teil_iii_2011_l12 2 6 2 2 4" xfId="20719"/>
    <cellStyle name="4_tabellen_teil_iii_2011_l12 2 6 2 2 4 2" xfId="27856"/>
    <cellStyle name="4_tabellen_teil_iii_2011_l12 2 6 2 2 4 2 2" xfId="42171"/>
    <cellStyle name="4_tabellen_teil_iii_2011_l12 2 6 2 2 4 3" xfId="35034"/>
    <cellStyle name="4_tabellen_teil_iii_2011_l12 2 6 2 2 5" xfId="21895"/>
    <cellStyle name="4_tabellen_teil_iii_2011_l12 2 6 2 2 5 2" xfId="36210"/>
    <cellStyle name="4_tabellen_teil_iii_2011_l12 2 6 2 2 6" xfId="29051"/>
    <cellStyle name="4_tabellen_teil_iii_2011_l12 2 6 2 3" xfId="14983"/>
    <cellStyle name="4_tabellen_teil_iii_2011_l12 2 6 2 3 2" xfId="22142"/>
    <cellStyle name="4_tabellen_teil_iii_2011_l12 2 6 2 3 2 2" xfId="36457"/>
    <cellStyle name="4_tabellen_teil_iii_2011_l12 2 6 2 3 3" xfId="29298"/>
    <cellStyle name="4_tabellen_teil_iii_2011_l12 2 6 2 4" xfId="17337"/>
    <cellStyle name="4_tabellen_teil_iii_2011_l12 2 6 2 4 2" xfId="24474"/>
    <cellStyle name="4_tabellen_teil_iii_2011_l12 2 6 2 4 2 2" xfId="38789"/>
    <cellStyle name="4_tabellen_teil_iii_2011_l12 2 6 2 4 3" xfId="31652"/>
    <cellStyle name="4_tabellen_teil_iii_2011_l12 2 7" xfId="12605"/>
    <cellStyle name="4_tabellen_teil_iii_2011_l12 2 7 2" xfId="14730"/>
    <cellStyle name="4_tabellen_teil_iii_2011_l12 2 7 2 2" xfId="17093"/>
    <cellStyle name="4_tabellen_teil_iii_2011_l12 2 7 2 2 2" xfId="24230"/>
    <cellStyle name="4_tabellen_teil_iii_2011_l12 2 7 2 2 2 2" xfId="38545"/>
    <cellStyle name="4_tabellen_teil_iii_2011_l12 2 7 2 2 3" xfId="31408"/>
    <cellStyle name="4_tabellen_teil_iii_2011_l12 2 7 2 3" xfId="19447"/>
    <cellStyle name="4_tabellen_teil_iii_2011_l12 2 7 2 3 2" xfId="26584"/>
    <cellStyle name="4_tabellen_teil_iii_2011_l12 2 7 2 3 2 2" xfId="40899"/>
    <cellStyle name="4_tabellen_teil_iii_2011_l12 2 7 2 3 3" xfId="33762"/>
    <cellStyle name="4_tabellen_teil_iii_2011_l12 2 7 2 4" xfId="20723"/>
    <cellStyle name="4_tabellen_teil_iii_2011_l12 2 7 2 4 2" xfId="27860"/>
    <cellStyle name="4_tabellen_teil_iii_2011_l12 2 7 2 4 2 2" xfId="42175"/>
    <cellStyle name="4_tabellen_teil_iii_2011_l12 2 7 2 4 3" xfId="35038"/>
    <cellStyle name="4_tabellen_teil_iii_2011_l12 2 7 2 5" xfId="21899"/>
    <cellStyle name="4_tabellen_teil_iii_2011_l12 2 7 2 5 2" xfId="36214"/>
    <cellStyle name="4_tabellen_teil_iii_2011_l12 2 7 2 6" xfId="29055"/>
    <cellStyle name="4_tabellen_teil_iii_2011_l12 2 7 3" xfId="14974"/>
    <cellStyle name="4_tabellen_teil_iii_2011_l12 2 7 3 2" xfId="22133"/>
    <cellStyle name="4_tabellen_teil_iii_2011_l12 2 7 3 2 2" xfId="36448"/>
    <cellStyle name="4_tabellen_teil_iii_2011_l12 2 7 3 3" xfId="29289"/>
    <cellStyle name="4_tabellen_teil_iii_2011_l12 2 7 4" xfId="17328"/>
    <cellStyle name="4_tabellen_teil_iii_2011_l12 2 7 4 2" xfId="24465"/>
    <cellStyle name="4_tabellen_teil_iii_2011_l12 2 7 4 2 2" xfId="38780"/>
    <cellStyle name="4_tabellen_teil_iii_2011_l12 2 7 4 3" xfId="31643"/>
    <cellStyle name="4_tabellen_teil_iii_2011_l12 3" xfId="289"/>
    <cellStyle name="4_tabellen_teil_iii_2011_l12 3 2" xfId="290"/>
    <cellStyle name="4_tabellen_teil_iii_2011_l12 3 2 2" xfId="12616"/>
    <cellStyle name="4_tabellen_teil_iii_2011_l12 3 2 2 2" xfId="14725"/>
    <cellStyle name="4_tabellen_teil_iii_2011_l12 3 2 2 2 2" xfId="17088"/>
    <cellStyle name="4_tabellen_teil_iii_2011_l12 3 2 2 2 2 2" xfId="24225"/>
    <cellStyle name="4_tabellen_teil_iii_2011_l12 3 2 2 2 2 2 2" xfId="38540"/>
    <cellStyle name="4_tabellen_teil_iii_2011_l12 3 2 2 2 2 3" xfId="31403"/>
    <cellStyle name="4_tabellen_teil_iii_2011_l12 3 2 2 2 3" xfId="19442"/>
    <cellStyle name="4_tabellen_teil_iii_2011_l12 3 2 2 2 3 2" xfId="26579"/>
    <cellStyle name="4_tabellen_teil_iii_2011_l12 3 2 2 2 3 2 2" xfId="40894"/>
    <cellStyle name="4_tabellen_teil_iii_2011_l12 3 2 2 2 3 3" xfId="33757"/>
    <cellStyle name="4_tabellen_teil_iii_2011_l12 3 2 2 2 4" xfId="20718"/>
    <cellStyle name="4_tabellen_teil_iii_2011_l12 3 2 2 2 4 2" xfId="27855"/>
    <cellStyle name="4_tabellen_teil_iii_2011_l12 3 2 2 2 4 2 2" xfId="42170"/>
    <cellStyle name="4_tabellen_teil_iii_2011_l12 3 2 2 2 4 3" xfId="35033"/>
    <cellStyle name="4_tabellen_teil_iii_2011_l12 3 2 2 2 5" xfId="21894"/>
    <cellStyle name="4_tabellen_teil_iii_2011_l12 3 2 2 2 5 2" xfId="36209"/>
    <cellStyle name="4_tabellen_teil_iii_2011_l12 3 2 2 2 6" xfId="29050"/>
    <cellStyle name="4_tabellen_teil_iii_2011_l12 3 2 2 3" xfId="14985"/>
    <cellStyle name="4_tabellen_teil_iii_2011_l12 3 2 2 3 2" xfId="22144"/>
    <cellStyle name="4_tabellen_teil_iii_2011_l12 3 2 2 3 2 2" xfId="36459"/>
    <cellStyle name="4_tabellen_teil_iii_2011_l12 3 2 2 3 3" xfId="29300"/>
    <cellStyle name="4_tabellen_teil_iii_2011_l12 3 2 2 4" xfId="17339"/>
    <cellStyle name="4_tabellen_teil_iii_2011_l12 3 2 2 4 2" xfId="24476"/>
    <cellStyle name="4_tabellen_teil_iii_2011_l12 3 2 2 4 2 2" xfId="38791"/>
    <cellStyle name="4_tabellen_teil_iii_2011_l12 3 2 2 4 3" xfId="31654"/>
    <cellStyle name="4_tabellen_teil_iii_2011_l12 3 3" xfId="291"/>
    <cellStyle name="4_tabellen_teil_iii_2011_l12 3 3 2" xfId="12617"/>
    <cellStyle name="4_tabellen_teil_iii_2011_l12 3 3 2 2" xfId="13960"/>
    <cellStyle name="4_tabellen_teil_iii_2011_l12 3 3 2 2 2" xfId="16329"/>
    <cellStyle name="4_tabellen_teil_iii_2011_l12 3 3 2 2 2 2" xfId="23488"/>
    <cellStyle name="4_tabellen_teil_iii_2011_l12 3 3 2 2 2 2 2" xfId="37803"/>
    <cellStyle name="4_tabellen_teil_iii_2011_l12 3 3 2 2 2 3" xfId="30644"/>
    <cellStyle name="4_tabellen_teil_iii_2011_l12 3 3 2 2 3" xfId="18683"/>
    <cellStyle name="4_tabellen_teil_iii_2011_l12 3 3 2 2 3 2" xfId="25820"/>
    <cellStyle name="4_tabellen_teil_iii_2011_l12 3 3 2 2 3 2 2" xfId="40135"/>
    <cellStyle name="4_tabellen_teil_iii_2011_l12 3 3 2 2 3 3" xfId="32998"/>
    <cellStyle name="4_tabellen_teil_iii_2011_l12 3 3 2 2 4" xfId="20020"/>
    <cellStyle name="4_tabellen_teil_iii_2011_l12 3 3 2 2 4 2" xfId="27157"/>
    <cellStyle name="4_tabellen_teil_iii_2011_l12 3 3 2 2 4 2 2" xfId="41472"/>
    <cellStyle name="4_tabellen_teil_iii_2011_l12 3 3 2 2 4 3" xfId="34335"/>
    <cellStyle name="4_tabellen_teil_iii_2011_l12 3 3 2 2 5" xfId="21235"/>
    <cellStyle name="4_tabellen_teil_iii_2011_l12 3 3 2 2 5 2" xfId="35550"/>
    <cellStyle name="4_tabellen_teil_iii_2011_l12 3 3 2 2 6" xfId="28372"/>
    <cellStyle name="4_tabellen_teil_iii_2011_l12 3 3 2 3" xfId="14986"/>
    <cellStyle name="4_tabellen_teil_iii_2011_l12 3 3 2 3 2" xfId="22145"/>
    <cellStyle name="4_tabellen_teil_iii_2011_l12 3 3 2 3 2 2" xfId="36460"/>
    <cellStyle name="4_tabellen_teil_iii_2011_l12 3 3 2 3 3" xfId="29301"/>
    <cellStyle name="4_tabellen_teil_iii_2011_l12 3 3 2 4" xfId="17340"/>
    <cellStyle name="4_tabellen_teil_iii_2011_l12 3 3 2 4 2" xfId="24477"/>
    <cellStyle name="4_tabellen_teil_iii_2011_l12 3 3 2 4 2 2" xfId="38792"/>
    <cellStyle name="4_tabellen_teil_iii_2011_l12 3 3 2 4 3" xfId="31655"/>
    <cellStyle name="4_tabellen_teil_iii_2011_l12 3 4" xfId="292"/>
    <cellStyle name="4_tabellen_teil_iii_2011_l12 3 4 2" xfId="12618"/>
    <cellStyle name="4_tabellen_teil_iii_2011_l12 3 4 2 2" xfId="14724"/>
    <cellStyle name="4_tabellen_teil_iii_2011_l12 3 4 2 2 2" xfId="17087"/>
    <cellStyle name="4_tabellen_teil_iii_2011_l12 3 4 2 2 2 2" xfId="24224"/>
    <cellStyle name="4_tabellen_teil_iii_2011_l12 3 4 2 2 2 2 2" xfId="38539"/>
    <cellStyle name="4_tabellen_teil_iii_2011_l12 3 4 2 2 2 3" xfId="31402"/>
    <cellStyle name="4_tabellen_teil_iii_2011_l12 3 4 2 2 3" xfId="19441"/>
    <cellStyle name="4_tabellen_teil_iii_2011_l12 3 4 2 2 3 2" xfId="26578"/>
    <cellStyle name="4_tabellen_teil_iii_2011_l12 3 4 2 2 3 2 2" xfId="40893"/>
    <cellStyle name="4_tabellen_teil_iii_2011_l12 3 4 2 2 3 3" xfId="33756"/>
    <cellStyle name="4_tabellen_teil_iii_2011_l12 3 4 2 2 4" xfId="20717"/>
    <cellStyle name="4_tabellen_teil_iii_2011_l12 3 4 2 2 4 2" xfId="27854"/>
    <cellStyle name="4_tabellen_teil_iii_2011_l12 3 4 2 2 4 2 2" xfId="42169"/>
    <cellStyle name="4_tabellen_teil_iii_2011_l12 3 4 2 2 4 3" xfId="35032"/>
    <cellStyle name="4_tabellen_teil_iii_2011_l12 3 4 2 2 5" xfId="21893"/>
    <cellStyle name="4_tabellen_teil_iii_2011_l12 3 4 2 2 5 2" xfId="36208"/>
    <cellStyle name="4_tabellen_teil_iii_2011_l12 3 4 2 2 6" xfId="29049"/>
    <cellStyle name="4_tabellen_teil_iii_2011_l12 3 4 2 3" xfId="14987"/>
    <cellStyle name="4_tabellen_teil_iii_2011_l12 3 4 2 3 2" xfId="22146"/>
    <cellStyle name="4_tabellen_teil_iii_2011_l12 3 4 2 3 2 2" xfId="36461"/>
    <cellStyle name="4_tabellen_teil_iii_2011_l12 3 4 2 3 3" xfId="29302"/>
    <cellStyle name="4_tabellen_teil_iii_2011_l12 3 4 2 4" xfId="17341"/>
    <cellStyle name="4_tabellen_teil_iii_2011_l12 3 4 2 4 2" xfId="24478"/>
    <cellStyle name="4_tabellen_teil_iii_2011_l12 3 4 2 4 2 2" xfId="38793"/>
    <cellStyle name="4_tabellen_teil_iii_2011_l12 3 4 2 4 3" xfId="31656"/>
    <cellStyle name="4_tabellen_teil_iii_2011_l12 3 5" xfId="293"/>
    <cellStyle name="4_tabellen_teil_iii_2011_l12 3 5 2" xfId="12619"/>
    <cellStyle name="4_tabellen_teil_iii_2011_l12 3 5 2 2" xfId="13539"/>
    <cellStyle name="4_tabellen_teil_iii_2011_l12 3 5 2 2 2" xfId="15908"/>
    <cellStyle name="4_tabellen_teil_iii_2011_l12 3 5 2 2 2 2" xfId="23067"/>
    <cellStyle name="4_tabellen_teil_iii_2011_l12 3 5 2 2 2 2 2" xfId="37382"/>
    <cellStyle name="4_tabellen_teil_iii_2011_l12 3 5 2 2 2 3" xfId="30223"/>
    <cellStyle name="4_tabellen_teil_iii_2011_l12 3 5 2 2 3" xfId="18262"/>
    <cellStyle name="4_tabellen_teil_iii_2011_l12 3 5 2 2 3 2" xfId="25399"/>
    <cellStyle name="4_tabellen_teil_iii_2011_l12 3 5 2 2 3 2 2" xfId="39714"/>
    <cellStyle name="4_tabellen_teil_iii_2011_l12 3 5 2 2 3 3" xfId="32577"/>
    <cellStyle name="4_tabellen_teil_iii_2011_l12 3 5 2 2 4" xfId="19788"/>
    <cellStyle name="4_tabellen_teil_iii_2011_l12 3 5 2 2 4 2" xfId="26925"/>
    <cellStyle name="4_tabellen_teil_iii_2011_l12 3 5 2 2 4 2 2" xfId="41240"/>
    <cellStyle name="4_tabellen_teil_iii_2011_l12 3 5 2 2 4 3" xfId="34103"/>
    <cellStyle name="4_tabellen_teil_iii_2011_l12 3 5 2 2 5" xfId="21003"/>
    <cellStyle name="4_tabellen_teil_iii_2011_l12 3 5 2 2 5 2" xfId="35318"/>
    <cellStyle name="4_tabellen_teil_iii_2011_l12 3 5 2 2 6" xfId="28140"/>
    <cellStyle name="4_tabellen_teil_iii_2011_l12 3 5 2 3" xfId="14988"/>
    <cellStyle name="4_tabellen_teil_iii_2011_l12 3 5 2 3 2" xfId="22147"/>
    <cellStyle name="4_tabellen_teil_iii_2011_l12 3 5 2 3 2 2" xfId="36462"/>
    <cellStyle name="4_tabellen_teil_iii_2011_l12 3 5 2 3 3" xfId="29303"/>
    <cellStyle name="4_tabellen_teil_iii_2011_l12 3 5 2 4" xfId="17342"/>
    <cellStyle name="4_tabellen_teil_iii_2011_l12 3 5 2 4 2" xfId="24479"/>
    <cellStyle name="4_tabellen_teil_iii_2011_l12 3 5 2 4 2 2" xfId="38794"/>
    <cellStyle name="4_tabellen_teil_iii_2011_l12 3 5 2 4 3" xfId="31657"/>
    <cellStyle name="4_tabellen_teil_iii_2011_l12 3 6" xfId="12615"/>
    <cellStyle name="4_tabellen_teil_iii_2011_l12 3 6 2" xfId="13959"/>
    <cellStyle name="4_tabellen_teil_iii_2011_l12 3 6 2 2" xfId="16328"/>
    <cellStyle name="4_tabellen_teil_iii_2011_l12 3 6 2 2 2" xfId="23487"/>
    <cellStyle name="4_tabellen_teil_iii_2011_l12 3 6 2 2 2 2" xfId="37802"/>
    <cellStyle name="4_tabellen_teil_iii_2011_l12 3 6 2 2 3" xfId="30643"/>
    <cellStyle name="4_tabellen_teil_iii_2011_l12 3 6 2 3" xfId="18682"/>
    <cellStyle name="4_tabellen_teil_iii_2011_l12 3 6 2 3 2" xfId="25819"/>
    <cellStyle name="4_tabellen_teil_iii_2011_l12 3 6 2 3 2 2" xfId="40134"/>
    <cellStyle name="4_tabellen_teil_iii_2011_l12 3 6 2 3 3" xfId="32997"/>
    <cellStyle name="4_tabellen_teil_iii_2011_l12 3 6 2 4" xfId="20019"/>
    <cellStyle name="4_tabellen_teil_iii_2011_l12 3 6 2 4 2" xfId="27156"/>
    <cellStyle name="4_tabellen_teil_iii_2011_l12 3 6 2 4 2 2" xfId="41471"/>
    <cellStyle name="4_tabellen_teil_iii_2011_l12 3 6 2 4 3" xfId="34334"/>
    <cellStyle name="4_tabellen_teil_iii_2011_l12 3 6 2 5" xfId="21234"/>
    <cellStyle name="4_tabellen_teil_iii_2011_l12 3 6 2 5 2" xfId="35549"/>
    <cellStyle name="4_tabellen_teil_iii_2011_l12 3 6 2 6" xfId="28371"/>
    <cellStyle name="4_tabellen_teil_iii_2011_l12 3 6 3" xfId="14984"/>
    <cellStyle name="4_tabellen_teil_iii_2011_l12 3 6 3 2" xfId="22143"/>
    <cellStyle name="4_tabellen_teil_iii_2011_l12 3 6 3 2 2" xfId="36458"/>
    <cellStyle name="4_tabellen_teil_iii_2011_l12 3 6 3 3" xfId="29299"/>
    <cellStyle name="4_tabellen_teil_iii_2011_l12 3 6 4" xfId="17338"/>
    <cellStyle name="4_tabellen_teil_iii_2011_l12 3 6 4 2" xfId="24475"/>
    <cellStyle name="4_tabellen_teil_iii_2011_l12 3 6 4 2 2" xfId="38790"/>
    <cellStyle name="4_tabellen_teil_iii_2011_l12 3 6 4 3" xfId="31653"/>
    <cellStyle name="4_tabellen_teil_iii_2011_l12 4" xfId="294"/>
    <cellStyle name="4_tabellen_teil_iii_2011_l12 4 2" xfId="295"/>
    <cellStyle name="4_tabellen_teil_iii_2011_l12 4 2 2" xfId="12621"/>
    <cellStyle name="4_tabellen_teil_iii_2011_l12 4 2 2 2" xfId="14296"/>
    <cellStyle name="4_tabellen_teil_iii_2011_l12 4 2 2 2 2" xfId="16665"/>
    <cellStyle name="4_tabellen_teil_iii_2011_l12 4 2 2 2 2 2" xfId="23824"/>
    <cellStyle name="4_tabellen_teil_iii_2011_l12 4 2 2 2 2 2 2" xfId="38139"/>
    <cellStyle name="4_tabellen_teil_iii_2011_l12 4 2 2 2 2 3" xfId="30980"/>
    <cellStyle name="4_tabellen_teil_iii_2011_l12 4 2 2 2 3" xfId="19019"/>
    <cellStyle name="4_tabellen_teil_iii_2011_l12 4 2 2 2 3 2" xfId="26156"/>
    <cellStyle name="4_tabellen_teil_iii_2011_l12 4 2 2 2 3 2 2" xfId="40471"/>
    <cellStyle name="4_tabellen_teil_iii_2011_l12 4 2 2 2 3 3" xfId="33334"/>
    <cellStyle name="4_tabellen_teil_iii_2011_l12 4 2 2 2 4" xfId="20326"/>
    <cellStyle name="4_tabellen_teil_iii_2011_l12 4 2 2 2 4 2" xfId="27463"/>
    <cellStyle name="4_tabellen_teil_iii_2011_l12 4 2 2 2 4 2 2" xfId="41778"/>
    <cellStyle name="4_tabellen_teil_iii_2011_l12 4 2 2 2 4 3" xfId="34641"/>
    <cellStyle name="4_tabellen_teil_iii_2011_l12 4 2 2 2 5" xfId="21541"/>
    <cellStyle name="4_tabellen_teil_iii_2011_l12 4 2 2 2 5 2" xfId="35856"/>
    <cellStyle name="4_tabellen_teil_iii_2011_l12 4 2 2 2 6" xfId="28678"/>
    <cellStyle name="4_tabellen_teil_iii_2011_l12 4 2 2 3" xfId="14990"/>
    <cellStyle name="4_tabellen_teil_iii_2011_l12 4 2 2 3 2" xfId="22149"/>
    <cellStyle name="4_tabellen_teil_iii_2011_l12 4 2 2 3 2 2" xfId="36464"/>
    <cellStyle name="4_tabellen_teil_iii_2011_l12 4 2 2 3 3" xfId="29305"/>
    <cellStyle name="4_tabellen_teil_iii_2011_l12 4 2 2 4" xfId="17344"/>
    <cellStyle name="4_tabellen_teil_iii_2011_l12 4 2 2 4 2" xfId="24481"/>
    <cellStyle name="4_tabellen_teil_iii_2011_l12 4 2 2 4 2 2" xfId="38796"/>
    <cellStyle name="4_tabellen_teil_iii_2011_l12 4 2 2 4 3" xfId="31659"/>
    <cellStyle name="4_tabellen_teil_iii_2011_l12 4 3" xfId="296"/>
    <cellStyle name="4_tabellen_teil_iii_2011_l12 4 3 2" xfId="12622"/>
    <cellStyle name="4_tabellen_teil_iii_2011_l12 4 3 2 2" xfId="13540"/>
    <cellStyle name="4_tabellen_teil_iii_2011_l12 4 3 2 2 2" xfId="15909"/>
    <cellStyle name="4_tabellen_teil_iii_2011_l12 4 3 2 2 2 2" xfId="23068"/>
    <cellStyle name="4_tabellen_teil_iii_2011_l12 4 3 2 2 2 2 2" xfId="37383"/>
    <cellStyle name="4_tabellen_teil_iii_2011_l12 4 3 2 2 2 3" xfId="30224"/>
    <cellStyle name="4_tabellen_teil_iii_2011_l12 4 3 2 2 3" xfId="18263"/>
    <cellStyle name="4_tabellen_teil_iii_2011_l12 4 3 2 2 3 2" xfId="25400"/>
    <cellStyle name="4_tabellen_teil_iii_2011_l12 4 3 2 2 3 2 2" xfId="39715"/>
    <cellStyle name="4_tabellen_teil_iii_2011_l12 4 3 2 2 3 3" xfId="32578"/>
    <cellStyle name="4_tabellen_teil_iii_2011_l12 4 3 2 2 4" xfId="19789"/>
    <cellStyle name="4_tabellen_teil_iii_2011_l12 4 3 2 2 4 2" xfId="26926"/>
    <cellStyle name="4_tabellen_teil_iii_2011_l12 4 3 2 2 4 2 2" xfId="41241"/>
    <cellStyle name="4_tabellen_teil_iii_2011_l12 4 3 2 2 4 3" xfId="34104"/>
    <cellStyle name="4_tabellen_teil_iii_2011_l12 4 3 2 2 5" xfId="21004"/>
    <cellStyle name="4_tabellen_teil_iii_2011_l12 4 3 2 2 5 2" xfId="35319"/>
    <cellStyle name="4_tabellen_teil_iii_2011_l12 4 3 2 2 6" xfId="28141"/>
    <cellStyle name="4_tabellen_teil_iii_2011_l12 4 3 2 3" xfId="14991"/>
    <cellStyle name="4_tabellen_teil_iii_2011_l12 4 3 2 3 2" xfId="22150"/>
    <cellStyle name="4_tabellen_teil_iii_2011_l12 4 3 2 3 2 2" xfId="36465"/>
    <cellStyle name="4_tabellen_teil_iii_2011_l12 4 3 2 3 3" xfId="29306"/>
    <cellStyle name="4_tabellen_teil_iii_2011_l12 4 3 2 4" xfId="17345"/>
    <cellStyle name="4_tabellen_teil_iii_2011_l12 4 3 2 4 2" xfId="24482"/>
    <cellStyle name="4_tabellen_teil_iii_2011_l12 4 3 2 4 2 2" xfId="38797"/>
    <cellStyle name="4_tabellen_teil_iii_2011_l12 4 3 2 4 3" xfId="31660"/>
    <cellStyle name="4_tabellen_teil_iii_2011_l12 4 4" xfId="297"/>
    <cellStyle name="4_tabellen_teil_iii_2011_l12 4 4 2" xfId="12623"/>
    <cellStyle name="4_tabellen_teil_iii_2011_l12 4 4 2 2" xfId="13586"/>
    <cellStyle name="4_tabellen_teil_iii_2011_l12 4 4 2 2 2" xfId="15955"/>
    <cellStyle name="4_tabellen_teil_iii_2011_l12 4 4 2 2 2 2" xfId="23114"/>
    <cellStyle name="4_tabellen_teil_iii_2011_l12 4 4 2 2 2 2 2" xfId="37429"/>
    <cellStyle name="4_tabellen_teil_iii_2011_l12 4 4 2 2 2 3" xfId="30270"/>
    <cellStyle name="4_tabellen_teil_iii_2011_l12 4 4 2 2 3" xfId="18309"/>
    <cellStyle name="4_tabellen_teil_iii_2011_l12 4 4 2 2 3 2" xfId="25446"/>
    <cellStyle name="4_tabellen_teil_iii_2011_l12 4 4 2 2 3 2 2" xfId="39761"/>
    <cellStyle name="4_tabellen_teil_iii_2011_l12 4 4 2 2 3 3" xfId="32624"/>
    <cellStyle name="4_tabellen_teil_iii_2011_l12 4 4 2 2 4" xfId="19834"/>
    <cellStyle name="4_tabellen_teil_iii_2011_l12 4 4 2 2 4 2" xfId="26971"/>
    <cellStyle name="4_tabellen_teil_iii_2011_l12 4 4 2 2 4 2 2" xfId="41286"/>
    <cellStyle name="4_tabellen_teil_iii_2011_l12 4 4 2 2 4 3" xfId="34149"/>
    <cellStyle name="4_tabellen_teil_iii_2011_l12 4 4 2 2 5" xfId="21049"/>
    <cellStyle name="4_tabellen_teil_iii_2011_l12 4 4 2 2 5 2" xfId="35364"/>
    <cellStyle name="4_tabellen_teil_iii_2011_l12 4 4 2 2 6" xfId="28186"/>
    <cellStyle name="4_tabellen_teil_iii_2011_l12 4 4 2 3" xfId="14992"/>
    <cellStyle name="4_tabellen_teil_iii_2011_l12 4 4 2 3 2" xfId="22151"/>
    <cellStyle name="4_tabellen_teil_iii_2011_l12 4 4 2 3 2 2" xfId="36466"/>
    <cellStyle name="4_tabellen_teil_iii_2011_l12 4 4 2 3 3" xfId="29307"/>
    <cellStyle name="4_tabellen_teil_iii_2011_l12 4 4 2 4" xfId="17346"/>
    <cellStyle name="4_tabellen_teil_iii_2011_l12 4 4 2 4 2" xfId="24483"/>
    <cellStyle name="4_tabellen_teil_iii_2011_l12 4 4 2 4 2 2" xfId="38798"/>
    <cellStyle name="4_tabellen_teil_iii_2011_l12 4 4 2 4 3" xfId="31661"/>
    <cellStyle name="4_tabellen_teil_iii_2011_l12 4 5" xfId="298"/>
    <cellStyle name="4_tabellen_teil_iii_2011_l12 4 5 2" xfId="12624"/>
    <cellStyle name="4_tabellen_teil_iii_2011_l12 4 5 2 2" xfId="13587"/>
    <cellStyle name="4_tabellen_teil_iii_2011_l12 4 5 2 2 2" xfId="15956"/>
    <cellStyle name="4_tabellen_teil_iii_2011_l12 4 5 2 2 2 2" xfId="23115"/>
    <cellStyle name="4_tabellen_teil_iii_2011_l12 4 5 2 2 2 2 2" xfId="37430"/>
    <cellStyle name="4_tabellen_teil_iii_2011_l12 4 5 2 2 2 3" xfId="30271"/>
    <cellStyle name="4_tabellen_teil_iii_2011_l12 4 5 2 2 3" xfId="18310"/>
    <cellStyle name="4_tabellen_teil_iii_2011_l12 4 5 2 2 3 2" xfId="25447"/>
    <cellStyle name="4_tabellen_teil_iii_2011_l12 4 5 2 2 3 2 2" xfId="39762"/>
    <cellStyle name="4_tabellen_teil_iii_2011_l12 4 5 2 2 3 3" xfId="32625"/>
    <cellStyle name="4_tabellen_teil_iii_2011_l12 4 5 2 2 4" xfId="19835"/>
    <cellStyle name="4_tabellen_teil_iii_2011_l12 4 5 2 2 4 2" xfId="26972"/>
    <cellStyle name="4_tabellen_teil_iii_2011_l12 4 5 2 2 4 2 2" xfId="41287"/>
    <cellStyle name="4_tabellen_teil_iii_2011_l12 4 5 2 2 4 3" xfId="34150"/>
    <cellStyle name="4_tabellen_teil_iii_2011_l12 4 5 2 2 5" xfId="21050"/>
    <cellStyle name="4_tabellen_teil_iii_2011_l12 4 5 2 2 5 2" xfId="35365"/>
    <cellStyle name="4_tabellen_teil_iii_2011_l12 4 5 2 2 6" xfId="28187"/>
    <cellStyle name="4_tabellen_teil_iii_2011_l12 4 5 2 3" xfId="14993"/>
    <cellStyle name="4_tabellen_teil_iii_2011_l12 4 5 2 3 2" xfId="22152"/>
    <cellStyle name="4_tabellen_teil_iii_2011_l12 4 5 2 3 2 2" xfId="36467"/>
    <cellStyle name="4_tabellen_teil_iii_2011_l12 4 5 2 3 3" xfId="29308"/>
    <cellStyle name="4_tabellen_teil_iii_2011_l12 4 5 2 4" xfId="17347"/>
    <cellStyle name="4_tabellen_teil_iii_2011_l12 4 5 2 4 2" xfId="24484"/>
    <cellStyle name="4_tabellen_teil_iii_2011_l12 4 5 2 4 2 2" xfId="38799"/>
    <cellStyle name="4_tabellen_teil_iii_2011_l12 4 5 2 4 3" xfId="31662"/>
    <cellStyle name="4_tabellen_teil_iii_2011_l12 4 6" xfId="12620"/>
    <cellStyle name="4_tabellen_teil_iii_2011_l12 4 6 2" xfId="14723"/>
    <cellStyle name="4_tabellen_teil_iii_2011_l12 4 6 2 2" xfId="17086"/>
    <cellStyle name="4_tabellen_teil_iii_2011_l12 4 6 2 2 2" xfId="24223"/>
    <cellStyle name="4_tabellen_teil_iii_2011_l12 4 6 2 2 2 2" xfId="38538"/>
    <cellStyle name="4_tabellen_teil_iii_2011_l12 4 6 2 2 3" xfId="31401"/>
    <cellStyle name="4_tabellen_teil_iii_2011_l12 4 6 2 3" xfId="19440"/>
    <cellStyle name="4_tabellen_teil_iii_2011_l12 4 6 2 3 2" xfId="26577"/>
    <cellStyle name="4_tabellen_teil_iii_2011_l12 4 6 2 3 2 2" xfId="40892"/>
    <cellStyle name="4_tabellen_teil_iii_2011_l12 4 6 2 3 3" xfId="33755"/>
    <cellStyle name="4_tabellen_teil_iii_2011_l12 4 6 2 4" xfId="20716"/>
    <cellStyle name="4_tabellen_teil_iii_2011_l12 4 6 2 4 2" xfId="27853"/>
    <cellStyle name="4_tabellen_teil_iii_2011_l12 4 6 2 4 2 2" xfId="42168"/>
    <cellStyle name="4_tabellen_teil_iii_2011_l12 4 6 2 4 3" xfId="35031"/>
    <cellStyle name="4_tabellen_teil_iii_2011_l12 4 6 2 5" xfId="21892"/>
    <cellStyle name="4_tabellen_teil_iii_2011_l12 4 6 2 5 2" xfId="36207"/>
    <cellStyle name="4_tabellen_teil_iii_2011_l12 4 6 2 6" xfId="29048"/>
    <cellStyle name="4_tabellen_teil_iii_2011_l12 4 6 3" xfId="14989"/>
    <cellStyle name="4_tabellen_teil_iii_2011_l12 4 6 3 2" xfId="22148"/>
    <cellStyle name="4_tabellen_teil_iii_2011_l12 4 6 3 2 2" xfId="36463"/>
    <cellStyle name="4_tabellen_teil_iii_2011_l12 4 6 3 3" xfId="29304"/>
    <cellStyle name="4_tabellen_teil_iii_2011_l12 4 6 4" xfId="17343"/>
    <cellStyle name="4_tabellen_teil_iii_2011_l12 4 6 4 2" xfId="24480"/>
    <cellStyle name="4_tabellen_teil_iii_2011_l12 4 6 4 2 2" xfId="38795"/>
    <cellStyle name="4_tabellen_teil_iii_2011_l12 4 6 4 3" xfId="31658"/>
    <cellStyle name="4_tabellen_teil_iii_2011_l12 5" xfId="299"/>
    <cellStyle name="4_tabellen_teil_iii_2011_l12 5 2" xfId="12625"/>
    <cellStyle name="4_tabellen_teil_iii_2011_l12 5 2 2" xfId="13541"/>
    <cellStyle name="4_tabellen_teil_iii_2011_l12 5 2 2 2" xfId="15910"/>
    <cellStyle name="4_tabellen_teil_iii_2011_l12 5 2 2 2 2" xfId="23069"/>
    <cellStyle name="4_tabellen_teil_iii_2011_l12 5 2 2 2 2 2" xfId="37384"/>
    <cellStyle name="4_tabellen_teil_iii_2011_l12 5 2 2 2 3" xfId="30225"/>
    <cellStyle name="4_tabellen_teil_iii_2011_l12 5 2 2 3" xfId="18264"/>
    <cellStyle name="4_tabellen_teil_iii_2011_l12 5 2 2 3 2" xfId="25401"/>
    <cellStyle name="4_tabellen_teil_iii_2011_l12 5 2 2 3 2 2" xfId="39716"/>
    <cellStyle name="4_tabellen_teil_iii_2011_l12 5 2 2 3 3" xfId="32579"/>
    <cellStyle name="4_tabellen_teil_iii_2011_l12 5 2 2 4" xfId="19790"/>
    <cellStyle name="4_tabellen_teil_iii_2011_l12 5 2 2 4 2" xfId="26927"/>
    <cellStyle name="4_tabellen_teil_iii_2011_l12 5 2 2 4 2 2" xfId="41242"/>
    <cellStyle name="4_tabellen_teil_iii_2011_l12 5 2 2 4 3" xfId="34105"/>
    <cellStyle name="4_tabellen_teil_iii_2011_l12 5 2 2 5" xfId="21005"/>
    <cellStyle name="4_tabellen_teil_iii_2011_l12 5 2 2 5 2" xfId="35320"/>
    <cellStyle name="4_tabellen_teil_iii_2011_l12 5 2 2 6" xfId="28142"/>
    <cellStyle name="4_tabellen_teil_iii_2011_l12 5 2 3" xfId="14994"/>
    <cellStyle name="4_tabellen_teil_iii_2011_l12 5 2 3 2" xfId="22153"/>
    <cellStyle name="4_tabellen_teil_iii_2011_l12 5 2 3 2 2" xfId="36468"/>
    <cellStyle name="4_tabellen_teil_iii_2011_l12 5 2 3 3" xfId="29309"/>
    <cellStyle name="4_tabellen_teil_iii_2011_l12 5 2 4" xfId="17348"/>
    <cellStyle name="4_tabellen_teil_iii_2011_l12 5 2 4 2" xfId="24485"/>
    <cellStyle name="4_tabellen_teil_iii_2011_l12 5 2 4 2 2" xfId="38800"/>
    <cellStyle name="4_tabellen_teil_iii_2011_l12 5 2 4 3" xfId="31663"/>
    <cellStyle name="4_tabellen_teil_iii_2011_l12 6" xfId="300"/>
    <cellStyle name="4_tabellen_teil_iii_2011_l12 6 2" xfId="12626"/>
    <cellStyle name="4_tabellen_teil_iii_2011_l12 6 2 2" xfId="13603"/>
    <cellStyle name="4_tabellen_teil_iii_2011_l12 6 2 2 2" xfId="15972"/>
    <cellStyle name="4_tabellen_teil_iii_2011_l12 6 2 2 2 2" xfId="23131"/>
    <cellStyle name="4_tabellen_teil_iii_2011_l12 6 2 2 2 2 2" xfId="37446"/>
    <cellStyle name="4_tabellen_teil_iii_2011_l12 6 2 2 2 3" xfId="30287"/>
    <cellStyle name="4_tabellen_teil_iii_2011_l12 6 2 2 3" xfId="18326"/>
    <cellStyle name="4_tabellen_teil_iii_2011_l12 6 2 2 3 2" xfId="25463"/>
    <cellStyle name="4_tabellen_teil_iii_2011_l12 6 2 2 3 2 2" xfId="39778"/>
    <cellStyle name="4_tabellen_teil_iii_2011_l12 6 2 2 3 3" xfId="32641"/>
    <cellStyle name="4_tabellen_teil_iii_2011_l12 6 2 2 4" xfId="19851"/>
    <cellStyle name="4_tabellen_teil_iii_2011_l12 6 2 2 4 2" xfId="26988"/>
    <cellStyle name="4_tabellen_teil_iii_2011_l12 6 2 2 4 2 2" xfId="41303"/>
    <cellStyle name="4_tabellen_teil_iii_2011_l12 6 2 2 4 3" xfId="34166"/>
    <cellStyle name="4_tabellen_teil_iii_2011_l12 6 2 2 5" xfId="21066"/>
    <cellStyle name="4_tabellen_teil_iii_2011_l12 6 2 2 5 2" xfId="35381"/>
    <cellStyle name="4_tabellen_teil_iii_2011_l12 6 2 2 6" xfId="28203"/>
    <cellStyle name="4_tabellen_teil_iii_2011_l12 6 2 3" xfId="14995"/>
    <cellStyle name="4_tabellen_teil_iii_2011_l12 6 2 3 2" xfId="22154"/>
    <cellStyle name="4_tabellen_teil_iii_2011_l12 6 2 3 2 2" xfId="36469"/>
    <cellStyle name="4_tabellen_teil_iii_2011_l12 6 2 3 3" xfId="29310"/>
    <cellStyle name="4_tabellen_teil_iii_2011_l12 6 2 4" xfId="17349"/>
    <cellStyle name="4_tabellen_teil_iii_2011_l12 6 2 4 2" xfId="24486"/>
    <cellStyle name="4_tabellen_teil_iii_2011_l12 6 2 4 2 2" xfId="38801"/>
    <cellStyle name="4_tabellen_teil_iii_2011_l12 6 2 4 3" xfId="31664"/>
    <cellStyle name="4_tabellen_teil_iii_2011_l12 7" xfId="301"/>
    <cellStyle name="4_tabellen_teil_iii_2011_l12 7 2" xfId="12627"/>
    <cellStyle name="4_tabellen_teil_iii_2011_l12 7 2 2" xfId="13964"/>
    <cellStyle name="4_tabellen_teil_iii_2011_l12 7 2 2 2" xfId="16333"/>
    <cellStyle name="4_tabellen_teil_iii_2011_l12 7 2 2 2 2" xfId="23492"/>
    <cellStyle name="4_tabellen_teil_iii_2011_l12 7 2 2 2 2 2" xfId="37807"/>
    <cellStyle name="4_tabellen_teil_iii_2011_l12 7 2 2 2 3" xfId="30648"/>
    <cellStyle name="4_tabellen_teil_iii_2011_l12 7 2 2 3" xfId="18687"/>
    <cellStyle name="4_tabellen_teil_iii_2011_l12 7 2 2 3 2" xfId="25824"/>
    <cellStyle name="4_tabellen_teil_iii_2011_l12 7 2 2 3 2 2" xfId="40139"/>
    <cellStyle name="4_tabellen_teil_iii_2011_l12 7 2 2 3 3" xfId="33002"/>
    <cellStyle name="4_tabellen_teil_iii_2011_l12 7 2 2 4" xfId="20021"/>
    <cellStyle name="4_tabellen_teil_iii_2011_l12 7 2 2 4 2" xfId="27158"/>
    <cellStyle name="4_tabellen_teil_iii_2011_l12 7 2 2 4 2 2" xfId="41473"/>
    <cellStyle name="4_tabellen_teil_iii_2011_l12 7 2 2 4 3" xfId="34336"/>
    <cellStyle name="4_tabellen_teil_iii_2011_l12 7 2 2 5" xfId="21236"/>
    <cellStyle name="4_tabellen_teil_iii_2011_l12 7 2 2 5 2" xfId="35551"/>
    <cellStyle name="4_tabellen_teil_iii_2011_l12 7 2 2 6" xfId="28373"/>
    <cellStyle name="4_tabellen_teil_iii_2011_l12 7 2 3" xfId="14996"/>
    <cellStyle name="4_tabellen_teil_iii_2011_l12 7 2 3 2" xfId="22155"/>
    <cellStyle name="4_tabellen_teil_iii_2011_l12 7 2 3 2 2" xfId="36470"/>
    <cellStyle name="4_tabellen_teil_iii_2011_l12 7 2 3 3" xfId="29311"/>
    <cellStyle name="4_tabellen_teil_iii_2011_l12 7 2 4" xfId="17350"/>
    <cellStyle name="4_tabellen_teil_iii_2011_l12 7 2 4 2" xfId="24487"/>
    <cellStyle name="4_tabellen_teil_iii_2011_l12 7 2 4 2 2" xfId="38802"/>
    <cellStyle name="4_tabellen_teil_iii_2011_l12 7 2 4 3" xfId="31665"/>
    <cellStyle name="4_tabellen_teil_iii_2011_l12 8" xfId="302"/>
    <cellStyle name="4_tabellen_teil_iii_2011_l12 8 2" xfId="12628"/>
    <cellStyle name="4_tabellen_teil_iii_2011_l12 8 2 2" xfId="14695"/>
    <cellStyle name="4_tabellen_teil_iii_2011_l12 8 2 2 2" xfId="17058"/>
    <cellStyle name="4_tabellen_teil_iii_2011_l12 8 2 2 2 2" xfId="24195"/>
    <cellStyle name="4_tabellen_teil_iii_2011_l12 8 2 2 2 2 2" xfId="38510"/>
    <cellStyle name="4_tabellen_teil_iii_2011_l12 8 2 2 2 3" xfId="31373"/>
    <cellStyle name="4_tabellen_teil_iii_2011_l12 8 2 2 3" xfId="19412"/>
    <cellStyle name="4_tabellen_teil_iii_2011_l12 8 2 2 3 2" xfId="26549"/>
    <cellStyle name="4_tabellen_teil_iii_2011_l12 8 2 2 3 2 2" xfId="40864"/>
    <cellStyle name="4_tabellen_teil_iii_2011_l12 8 2 2 3 3" xfId="33727"/>
    <cellStyle name="4_tabellen_teil_iii_2011_l12 8 2 2 4" xfId="20688"/>
    <cellStyle name="4_tabellen_teil_iii_2011_l12 8 2 2 4 2" xfId="27825"/>
    <cellStyle name="4_tabellen_teil_iii_2011_l12 8 2 2 4 2 2" xfId="42140"/>
    <cellStyle name="4_tabellen_teil_iii_2011_l12 8 2 2 4 3" xfId="35003"/>
    <cellStyle name="4_tabellen_teil_iii_2011_l12 8 2 2 5" xfId="21864"/>
    <cellStyle name="4_tabellen_teil_iii_2011_l12 8 2 2 5 2" xfId="36179"/>
    <cellStyle name="4_tabellen_teil_iii_2011_l12 8 2 2 6" xfId="29020"/>
    <cellStyle name="4_tabellen_teil_iii_2011_l12 8 2 3" xfId="14997"/>
    <cellStyle name="4_tabellen_teil_iii_2011_l12 8 2 3 2" xfId="22156"/>
    <cellStyle name="4_tabellen_teil_iii_2011_l12 8 2 3 2 2" xfId="36471"/>
    <cellStyle name="4_tabellen_teil_iii_2011_l12 8 2 3 3" xfId="29312"/>
    <cellStyle name="4_tabellen_teil_iii_2011_l12 8 2 4" xfId="17351"/>
    <cellStyle name="4_tabellen_teil_iii_2011_l12 8 2 4 2" xfId="24488"/>
    <cellStyle name="4_tabellen_teil_iii_2011_l12 8 2 4 2 2" xfId="38803"/>
    <cellStyle name="4_tabellen_teil_iii_2011_l12 8 2 4 3" xfId="31666"/>
    <cellStyle name="4_tabellen_teil_iii_2011_l12 9" xfId="12604"/>
    <cellStyle name="4_tabellen_teil_iii_2011_l12 9 2" xfId="14721"/>
    <cellStyle name="4_tabellen_teil_iii_2011_l12 9 2 2" xfId="17084"/>
    <cellStyle name="4_tabellen_teil_iii_2011_l12 9 2 2 2" xfId="24221"/>
    <cellStyle name="4_tabellen_teil_iii_2011_l12 9 2 2 2 2" xfId="38536"/>
    <cellStyle name="4_tabellen_teil_iii_2011_l12 9 2 2 3" xfId="31399"/>
    <cellStyle name="4_tabellen_teil_iii_2011_l12 9 2 3" xfId="19438"/>
    <cellStyle name="4_tabellen_teil_iii_2011_l12 9 2 3 2" xfId="26575"/>
    <cellStyle name="4_tabellen_teil_iii_2011_l12 9 2 3 2 2" xfId="40890"/>
    <cellStyle name="4_tabellen_teil_iii_2011_l12 9 2 3 3" xfId="33753"/>
    <cellStyle name="4_tabellen_teil_iii_2011_l12 9 2 4" xfId="20714"/>
    <cellStyle name="4_tabellen_teil_iii_2011_l12 9 2 4 2" xfId="27851"/>
    <cellStyle name="4_tabellen_teil_iii_2011_l12 9 2 4 2 2" xfId="42166"/>
    <cellStyle name="4_tabellen_teil_iii_2011_l12 9 2 4 3" xfId="35029"/>
    <cellStyle name="4_tabellen_teil_iii_2011_l12 9 2 5" xfId="21890"/>
    <cellStyle name="4_tabellen_teil_iii_2011_l12 9 2 5 2" xfId="36205"/>
    <cellStyle name="4_tabellen_teil_iii_2011_l12 9 2 6" xfId="29046"/>
    <cellStyle name="4_tabellen_teil_iii_2011_l12 9 3" xfId="14973"/>
    <cellStyle name="4_tabellen_teil_iii_2011_l12 9 3 2" xfId="22132"/>
    <cellStyle name="4_tabellen_teil_iii_2011_l12 9 3 2 2" xfId="36447"/>
    <cellStyle name="4_tabellen_teil_iii_2011_l12 9 3 3" xfId="29288"/>
    <cellStyle name="4_tabellen_teil_iii_2011_l12 9 4" xfId="17327"/>
    <cellStyle name="4_tabellen_teil_iii_2011_l12 9 4 2" xfId="24464"/>
    <cellStyle name="4_tabellen_teil_iii_2011_l12 9 4 2 2" xfId="38779"/>
    <cellStyle name="4_tabellen_teil_iii_2011_l12 9 4 3" xfId="31642"/>
    <cellStyle name="40 % - Akzent1" xfId="8651" builtinId="31" customBuiltin="1"/>
    <cellStyle name="40 % - Akzent1 10" xfId="6957"/>
    <cellStyle name="40 % - Akzent1 10 2" xfId="8852"/>
    <cellStyle name="40 % - Akzent1 11" xfId="6958"/>
    <cellStyle name="40 % - Akzent1 11 2" xfId="9018"/>
    <cellStyle name="40 % - Akzent1 11 3" xfId="8853"/>
    <cellStyle name="40 % - Akzent1 12" xfId="6959"/>
    <cellStyle name="40 % - Akzent1 12 2" xfId="9019"/>
    <cellStyle name="40 % - Akzent1 12 3" xfId="8854"/>
    <cellStyle name="40 % - Akzent1 13" xfId="6960"/>
    <cellStyle name="40 % - Akzent1 13 2" xfId="9020"/>
    <cellStyle name="40 % - Akzent1 13 3" xfId="8855"/>
    <cellStyle name="40 % - Akzent1 14" xfId="6961"/>
    <cellStyle name="40 % - Akzent1 14 2" xfId="8856"/>
    <cellStyle name="40 % - Akzent1 15" xfId="6962"/>
    <cellStyle name="40 % - Akzent1 15 2" xfId="9052"/>
    <cellStyle name="40 % - Akzent1 16" xfId="6963"/>
    <cellStyle name="40 % - Akzent1 16 2" xfId="9053"/>
    <cellStyle name="40 % - Akzent1 2" xfId="16"/>
    <cellStyle name="40 % - Akzent1 2 2" xfId="303"/>
    <cellStyle name="40 % - Akzent1 2 2 2" xfId="6964"/>
    <cellStyle name="40 % - Akzent1 2 2 3" xfId="8917"/>
    <cellStyle name="40 % - Akzent1 2 3" xfId="6965"/>
    <cellStyle name="40 % - Akzent1 2 3 2" xfId="8489"/>
    <cellStyle name="40 % - Akzent1 2 3 3" xfId="11719"/>
    <cellStyle name="40 % - Akzent1 2 3 4" xfId="11211"/>
    <cellStyle name="40 % - Akzent1 2 4" xfId="6966"/>
    <cellStyle name="40 % - Akzent1 2 4 2" xfId="10766"/>
    <cellStyle name="40 % - Akzent1 2 5" xfId="6967"/>
    <cellStyle name="40 % - Akzent1 2 5 2" xfId="10767"/>
    <cellStyle name="40 % - Akzent1 2 6" xfId="6968"/>
    <cellStyle name="40 % - Akzent1 2 6 2" xfId="10768"/>
    <cellStyle name="40 % - Akzent1 2 7" xfId="10551"/>
    <cellStyle name="40 % - Akzent1 3" xfId="304"/>
    <cellStyle name="40 % - Akzent1 3 2" xfId="305"/>
    <cellStyle name="40 % - Akzent1 3 2 2" xfId="6969"/>
    <cellStyle name="40 % - Akzent1 3 2 3" xfId="8935"/>
    <cellStyle name="40 % - Akzent1 3 3" xfId="306"/>
    <cellStyle name="40 % - Akzent1 3 4" xfId="10552"/>
    <cellStyle name="40 % - Akzent1 3 4 2" xfId="11932"/>
    <cellStyle name="40 % - Akzent1 3 4 3" xfId="11212"/>
    <cellStyle name="40 % - Akzent1 4" xfId="307"/>
    <cellStyle name="40 % - Akzent1 4 2" xfId="308"/>
    <cellStyle name="40 % - Akzent1 4 2 2" xfId="6971"/>
    <cellStyle name="40 % - Akzent1 4 2 3" xfId="10769"/>
    <cellStyle name="40 % - Akzent1 4 3" xfId="6970"/>
    <cellStyle name="40 % - Akzent1 4 3 2" xfId="11720"/>
    <cellStyle name="40 % - Akzent1 4 3 3" xfId="11213"/>
    <cellStyle name="40 % - Akzent1 5" xfId="309"/>
    <cellStyle name="40 % - Akzent1 5 2" xfId="6973"/>
    <cellStyle name="40 % - Akzent1 5 2 2" xfId="8957"/>
    <cellStyle name="40 % - Akzent1 5 2 2 2" xfId="11882"/>
    <cellStyle name="40 % - Akzent1 5 2 2 3" xfId="11721"/>
    <cellStyle name="40 % - Akzent1 5 3" xfId="6974"/>
    <cellStyle name="40 % - Akzent1 5 4" xfId="6972"/>
    <cellStyle name="40 % - Akzent1 5 5" xfId="8680"/>
    <cellStyle name="40 % - Akzent1 6" xfId="6975"/>
    <cellStyle name="40 % - Akzent1 6 2" xfId="6976"/>
    <cellStyle name="40 % - Akzent1 6 2 2" xfId="8800"/>
    <cellStyle name="40 % - Akzent1 6 3" xfId="6977"/>
    <cellStyle name="40 % - Akzent1 6 3 2" xfId="8490"/>
    <cellStyle name="40 % - Akzent1 6 4" xfId="6978"/>
    <cellStyle name="40 % - Akzent1 6 4 2" xfId="8958"/>
    <cellStyle name="40 % - Akzent1 6 5" xfId="8734"/>
    <cellStyle name="40 % - Akzent1 6 5 2" xfId="11825"/>
    <cellStyle name="40 % - Akzent1 6 5 3" xfId="11722"/>
    <cellStyle name="40 % - Akzent1 7" xfId="6979"/>
    <cellStyle name="40 % - Akzent1 7 2" xfId="6980"/>
    <cellStyle name="40 % - Akzent1 7 2 2" xfId="8983"/>
    <cellStyle name="40 % - Akzent1 7 3" xfId="6981"/>
    <cellStyle name="40 % - Akzent1 7 3 2" xfId="10770"/>
    <cellStyle name="40 % - Akzent1 7 4" xfId="8735"/>
    <cellStyle name="40 % - Akzent1 7 4 2" xfId="11826"/>
    <cellStyle name="40 % - Akzent1 7 4 3" xfId="11723"/>
    <cellStyle name="40 % - Akzent1 8" xfId="6982"/>
    <cellStyle name="40 % - Akzent1 8 2" xfId="8736"/>
    <cellStyle name="40 % - Akzent1 8 2 2" xfId="11827"/>
    <cellStyle name="40 % - Akzent1 8 2 3" xfId="11724"/>
    <cellStyle name="40 % - Akzent1 9" xfId="6983"/>
    <cellStyle name="40 % - Akzent1 9 2" xfId="8984"/>
    <cellStyle name="40 % - Akzent1 9 3" xfId="8857"/>
    <cellStyle name="40 % - Akzent2" xfId="8655" builtinId="35" customBuiltin="1"/>
    <cellStyle name="40 % - Akzent2 10" xfId="6984"/>
    <cellStyle name="40 % - Akzent2 11" xfId="6985"/>
    <cellStyle name="40 % - Akzent2 11 2" xfId="9021"/>
    <cellStyle name="40 % - Akzent2 12" xfId="6986"/>
    <cellStyle name="40 % - Akzent2 12 2" xfId="9022"/>
    <cellStyle name="40 % - Akzent2 13" xfId="6987"/>
    <cellStyle name="40 % - Akzent2 13 2" xfId="9023"/>
    <cellStyle name="40 % - Akzent2 14" xfId="6988"/>
    <cellStyle name="40 % - Akzent2 15" xfId="6989"/>
    <cellStyle name="40 % - Akzent2 15 2" xfId="9054"/>
    <cellStyle name="40 % - Akzent2 16" xfId="6990"/>
    <cellStyle name="40 % - Akzent2 16 2" xfId="9055"/>
    <cellStyle name="40 % - Akzent2 2" xfId="17"/>
    <cellStyle name="40 % - Akzent2 2 2" xfId="310"/>
    <cellStyle name="40 % - Akzent2 2 2 2" xfId="8919"/>
    <cellStyle name="40 % - Akzent2 2 3" xfId="6991"/>
    <cellStyle name="40 % - Akzent2 2 3 2" xfId="8491"/>
    <cellStyle name="40 % - Akzent2 2 3 3" xfId="11725"/>
    <cellStyle name="40 % - Akzent2 2 3 4" xfId="11214"/>
    <cellStyle name="40 % - Akzent2 2 4" xfId="6992"/>
    <cellStyle name="40 % - Akzent2 2 5" xfId="6993"/>
    <cellStyle name="40 % - Akzent2 2 5 2" xfId="10771"/>
    <cellStyle name="40 % - Akzent2 2 6" xfId="6994"/>
    <cellStyle name="40 % - Akzent2 2 6 2" xfId="10772"/>
    <cellStyle name="40 % - Akzent2 2 7" xfId="10553"/>
    <cellStyle name="40 % - Akzent2 3" xfId="311"/>
    <cellStyle name="40 % - Akzent2 3 2" xfId="312"/>
    <cellStyle name="40 % - Akzent2 3 2 2" xfId="6995"/>
    <cellStyle name="40 % - Akzent2 3 2 3" xfId="8936"/>
    <cellStyle name="40 % - Akzent2 3 3" xfId="313"/>
    <cellStyle name="40 % - Akzent2 3 4" xfId="11215"/>
    <cellStyle name="40 % - Akzent2 4" xfId="314"/>
    <cellStyle name="40 % - Akzent2 4 2" xfId="315"/>
    <cellStyle name="40 % - Akzent2 4 2 2" xfId="6997"/>
    <cellStyle name="40 % - Akzent2 4 2 3" xfId="10773"/>
    <cellStyle name="40 % - Akzent2 4 3" xfId="6996"/>
    <cellStyle name="40 % - Akzent2 5" xfId="316"/>
    <cellStyle name="40 % - Akzent2 5 2" xfId="6999"/>
    <cellStyle name="40 % - Akzent2 5 3" xfId="7000"/>
    <cellStyle name="40 % - Akzent2 5 4" xfId="6998"/>
    <cellStyle name="40 % - Akzent2 6" xfId="7001"/>
    <cellStyle name="40 % - Akzent2 6 2" xfId="7002"/>
    <cellStyle name="40 % - Akzent2 6 3" xfId="7003"/>
    <cellStyle name="40 % - Akzent2 6 3 2" xfId="8492"/>
    <cellStyle name="40 % - Akzent2 6 4" xfId="7004"/>
    <cellStyle name="40 % - Akzent2 7" xfId="7005"/>
    <cellStyle name="40 % - Akzent2 7 2" xfId="7006"/>
    <cellStyle name="40 % - Akzent2 7 3" xfId="7007"/>
    <cellStyle name="40 % - Akzent2 7 3 2" xfId="10774"/>
    <cellStyle name="40 % - Akzent2 7 4" xfId="11726"/>
    <cellStyle name="40 % - Akzent2 8" xfId="7008"/>
    <cellStyle name="40 % - Akzent2 9" xfId="7009"/>
    <cellStyle name="40 % - Akzent2 9 2" xfId="8985"/>
    <cellStyle name="40 % - Akzent3" xfId="8659" builtinId="39" customBuiltin="1"/>
    <cellStyle name="40 % - Akzent3 10" xfId="7010"/>
    <cellStyle name="40 % - Akzent3 10 2" xfId="8858"/>
    <cellStyle name="40 % - Akzent3 11" xfId="7011"/>
    <cellStyle name="40 % - Akzent3 11 2" xfId="9024"/>
    <cellStyle name="40 % - Akzent3 11 3" xfId="8859"/>
    <cellStyle name="40 % - Akzent3 12" xfId="7012"/>
    <cellStyle name="40 % - Akzent3 12 2" xfId="9025"/>
    <cellStyle name="40 % - Akzent3 12 3" xfId="8860"/>
    <cellStyle name="40 % - Akzent3 13" xfId="7013"/>
    <cellStyle name="40 % - Akzent3 13 2" xfId="9026"/>
    <cellStyle name="40 % - Akzent3 13 3" xfId="8861"/>
    <cellStyle name="40 % - Akzent3 14" xfId="7014"/>
    <cellStyle name="40 % - Akzent3 14 2" xfId="8862"/>
    <cellStyle name="40 % - Akzent3 15" xfId="7015"/>
    <cellStyle name="40 % - Akzent3 15 2" xfId="9056"/>
    <cellStyle name="40 % - Akzent3 16" xfId="7016"/>
    <cellStyle name="40 % - Akzent3 16 2" xfId="9057"/>
    <cellStyle name="40 % - Akzent3 2" xfId="18"/>
    <cellStyle name="40 % - Akzent3 2 2" xfId="317"/>
    <cellStyle name="40 % - Akzent3 2 2 2" xfId="2986"/>
    <cellStyle name="40 % - Akzent3 2 2 3" xfId="7017"/>
    <cellStyle name="40 % - Akzent3 2 2 4" xfId="8921"/>
    <cellStyle name="40 % - Akzent3 2 2 4 2" xfId="11873"/>
    <cellStyle name="40 % - Akzent3 2 2 4 3" xfId="11383"/>
    <cellStyle name="40 % - Akzent3 2 3" xfId="7018"/>
    <cellStyle name="40 % - Akzent3 2 3 2" xfId="8493"/>
    <cellStyle name="40 % - Akzent3 2 3 3" xfId="11727"/>
    <cellStyle name="40 % - Akzent3 2 3 4" xfId="11216"/>
    <cellStyle name="40 % - Akzent3 2 4" xfId="7019"/>
    <cellStyle name="40 % - Akzent3 2 4 2" xfId="10775"/>
    <cellStyle name="40 % - Akzent3 2 5" xfId="7020"/>
    <cellStyle name="40 % - Akzent3 2 5 2" xfId="10776"/>
    <cellStyle name="40 % - Akzent3 2 6" xfId="7021"/>
    <cellStyle name="40 % - Akzent3 2 6 2" xfId="10777"/>
    <cellStyle name="40 % - Akzent3 2 7" xfId="10554"/>
    <cellStyle name="40 % - Akzent3 3" xfId="318"/>
    <cellStyle name="40 % - Akzent3 3 2" xfId="319"/>
    <cellStyle name="40 % - Akzent3 3 2 2" xfId="7022"/>
    <cellStyle name="40 % - Akzent3 3 2 3" xfId="8937"/>
    <cellStyle name="40 % - Akzent3 3 3" xfId="320"/>
    <cellStyle name="40 % - Akzent3 3 3 2" xfId="2987"/>
    <cellStyle name="40 % - Akzent3 3 3 3" xfId="11384"/>
    <cellStyle name="40 % - Akzent3 3 4" xfId="10555"/>
    <cellStyle name="40 % - Akzent3 3 4 2" xfId="11933"/>
    <cellStyle name="40 % - Akzent3 3 4 3" xfId="11217"/>
    <cellStyle name="40 % - Akzent3 4" xfId="321"/>
    <cellStyle name="40 % - Akzent3 4 2" xfId="322"/>
    <cellStyle name="40 % - Akzent3 4 2 2" xfId="2988"/>
    <cellStyle name="40 % - Akzent3 4 2 3" xfId="7024"/>
    <cellStyle name="40 % - Akzent3 4 2 4" xfId="10778"/>
    <cellStyle name="40 % - Akzent3 4 2 4 2" xfId="11975"/>
    <cellStyle name="40 % - Akzent3 4 2 4 3" xfId="11385"/>
    <cellStyle name="40 % - Akzent3 4 2 4 4" xfId="12008"/>
    <cellStyle name="40 % - Akzent3 4 2 4 5" xfId="12078"/>
    <cellStyle name="40 % - Akzent3 4 3" xfId="7023"/>
    <cellStyle name="40 % - Akzent3 4 3 2" xfId="11728"/>
    <cellStyle name="40 % - Akzent3 4 3 3" xfId="11218"/>
    <cellStyle name="40 % - Akzent3 5" xfId="323"/>
    <cellStyle name="40 % - Akzent3 5 2" xfId="7026"/>
    <cellStyle name="40 % - Akzent3 5 2 2" xfId="8959"/>
    <cellStyle name="40 % - Akzent3 5 2 2 2" xfId="11883"/>
    <cellStyle name="40 % - Akzent3 5 2 2 3" xfId="11729"/>
    <cellStyle name="40 % - Akzent3 5 3" xfId="7027"/>
    <cellStyle name="40 % - Akzent3 5 4" xfId="7025"/>
    <cellStyle name="40 % - Akzent3 5 5" xfId="8681"/>
    <cellStyle name="40 % - Akzent3 6" xfId="7028"/>
    <cellStyle name="40 % - Akzent3 6 2" xfId="7029"/>
    <cellStyle name="40 % - Akzent3 6 2 2" xfId="8801"/>
    <cellStyle name="40 % - Akzent3 6 3" xfId="7030"/>
    <cellStyle name="40 % - Akzent3 6 3 2" xfId="8494"/>
    <cellStyle name="40 % - Akzent3 6 4" xfId="7031"/>
    <cellStyle name="40 % - Akzent3 6 4 2" xfId="8960"/>
    <cellStyle name="40 % - Akzent3 6 5" xfId="8737"/>
    <cellStyle name="40 % - Akzent3 6 5 2" xfId="11828"/>
    <cellStyle name="40 % - Akzent3 6 5 3" xfId="11730"/>
    <cellStyle name="40 % - Akzent3 7" xfId="7032"/>
    <cellStyle name="40 % - Akzent3 7 2" xfId="7033"/>
    <cellStyle name="40 % - Akzent3 7 2 2" xfId="8986"/>
    <cellStyle name="40 % - Akzent3 7 3" xfId="7034"/>
    <cellStyle name="40 % - Akzent3 7 3 2" xfId="10779"/>
    <cellStyle name="40 % - Akzent3 7 4" xfId="8738"/>
    <cellStyle name="40 % - Akzent3 7 4 2" xfId="11829"/>
    <cellStyle name="40 % - Akzent3 7 4 3" xfId="11731"/>
    <cellStyle name="40 % - Akzent3 8" xfId="7035"/>
    <cellStyle name="40 % - Akzent3 8 2" xfId="8739"/>
    <cellStyle name="40 % - Akzent3 8 2 2" xfId="11830"/>
    <cellStyle name="40 % - Akzent3 8 2 3" xfId="11732"/>
    <cellStyle name="40 % - Akzent3 9" xfId="7036"/>
    <cellStyle name="40 % - Akzent3 9 2" xfId="8987"/>
    <cellStyle name="40 % - Akzent3 9 3" xfId="8863"/>
    <cellStyle name="40 % - Akzent4" xfId="8663" builtinId="43" customBuiltin="1"/>
    <cellStyle name="40 % - Akzent4 10" xfId="7037"/>
    <cellStyle name="40 % - Akzent4 10 2" xfId="8864"/>
    <cellStyle name="40 % - Akzent4 11" xfId="7038"/>
    <cellStyle name="40 % - Akzent4 11 2" xfId="9027"/>
    <cellStyle name="40 % - Akzent4 11 3" xfId="8865"/>
    <cellStyle name="40 % - Akzent4 12" xfId="7039"/>
    <cellStyle name="40 % - Akzent4 12 2" xfId="9028"/>
    <cellStyle name="40 % - Akzent4 12 3" xfId="8866"/>
    <cellStyle name="40 % - Akzent4 13" xfId="7040"/>
    <cellStyle name="40 % - Akzent4 13 2" xfId="9029"/>
    <cellStyle name="40 % - Akzent4 13 3" xfId="8867"/>
    <cellStyle name="40 % - Akzent4 14" xfId="7041"/>
    <cellStyle name="40 % - Akzent4 14 2" xfId="8868"/>
    <cellStyle name="40 % - Akzent4 15" xfId="7042"/>
    <cellStyle name="40 % - Akzent4 15 2" xfId="9058"/>
    <cellStyle name="40 % - Akzent4 16" xfId="7043"/>
    <cellStyle name="40 % - Akzent4 16 2" xfId="9059"/>
    <cellStyle name="40 % - Akzent4 2" xfId="19"/>
    <cellStyle name="40 % - Akzent4 2 2" xfId="324"/>
    <cellStyle name="40 % - Akzent4 2 2 2" xfId="7044"/>
    <cellStyle name="40 % - Akzent4 2 2 3" xfId="8923"/>
    <cellStyle name="40 % - Akzent4 2 3" xfId="7045"/>
    <cellStyle name="40 % - Akzent4 2 3 2" xfId="8495"/>
    <cellStyle name="40 % - Akzent4 2 3 3" xfId="11733"/>
    <cellStyle name="40 % - Akzent4 2 3 4" xfId="11219"/>
    <cellStyle name="40 % - Akzent4 2 4" xfId="7046"/>
    <cellStyle name="40 % - Akzent4 2 4 2" xfId="10780"/>
    <cellStyle name="40 % - Akzent4 2 5" xfId="7047"/>
    <cellStyle name="40 % - Akzent4 2 5 2" xfId="10781"/>
    <cellStyle name="40 % - Akzent4 2 6" xfId="7048"/>
    <cellStyle name="40 % - Akzent4 2 6 2" xfId="10782"/>
    <cellStyle name="40 % - Akzent4 2 7" xfId="10556"/>
    <cellStyle name="40 % - Akzent4 3" xfId="325"/>
    <cellStyle name="40 % - Akzent4 3 2" xfId="326"/>
    <cellStyle name="40 % - Akzent4 3 2 2" xfId="7049"/>
    <cellStyle name="40 % - Akzent4 3 2 3" xfId="8938"/>
    <cellStyle name="40 % - Akzent4 3 3" xfId="327"/>
    <cellStyle name="40 % - Akzent4 3 4" xfId="10557"/>
    <cellStyle name="40 % - Akzent4 3 4 2" xfId="11934"/>
    <cellStyle name="40 % - Akzent4 3 4 3" xfId="11220"/>
    <cellStyle name="40 % - Akzent4 4" xfId="328"/>
    <cellStyle name="40 % - Akzent4 4 2" xfId="329"/>
    <cellStyle name="40 % - Akzent4 4 2 2" xfId="7051"/>
    <cellStyle name="40 % - Akzent4 4 2 3" xfId="10783"/>
    <cellStyle name="40 % - Akzent4 4 3" xfId="7050"/>
    <cellStyle name="40 % - Akzent4 4 3 2" xfId="11734"/>
    <cellStyle name="40 % - Akzent4 4 3 3" xfId="11221"/>
    <cellStyle name="40 % - Akzent4 5" xfId="330"/>
    <cellStyle name="40 % - Akzent4 5 2" xfId="7053"/>
    <cellStyle name="40 % - Akzent4 5 2 2" xfId="8961"/>
    <cellStyle name="40 % - Akzent4 5 2 2 2" xfId="11884"/>
    <cellStyle name="40 % - Akzent4 5 2 2 3" xfId="11735"/>
    <cellStyle name="40 % - Akzent4 5 3" xfId="7054"/>
    <cellStyle name="40 % - Akzent4 5 4" xfId="7052"/>
    <cellStyle name="40 % - Akzent4 5 5" xfId="8682"/>
    <cellStyle name="40 % - Akzent4 6" xfId="7055"/>
    <cellStyle name="40 % - Akzent4 6 2" xfId="7056"/>
    <cellStyle name="40 % - Akzent4 6 2 2" xfId="8802"/>
    <cellStyle name="40 % - Akzent4 6 3" xfId="7057"/>
    <cellStyle name="40 % - Akzent4 6 3 2" xfId="8496"/>
    <cellStyle name="40 % - Akzent4 6 4" xfId="7058"/>
    <cellStyle name="40 % - Akzent4 6 4 2" xfId="8962"/>
    <cellStyle name="40 % - Akzent4 6 5" xfId="8740"/>
    <cellStyle name="40 % - Akzent4 6 5 2" xfId="11831"/>
    <cellStyle name="40 % - Akzent4 6 5 3" xfId="11736"/>
    <cellStyle name="40 % - Akzent4 7" xfId="7059"/>
    <cellStyle name="40 % - Akzent4 7 2" xfId="7060"/>
    <cellStyle name="40 % - Akzent4 7 2 2" xfId="8988"/>
    <cellStyle name="40 % - Akzent4 7 3" xfId="7061"/>
    <cellStyle name="40 % - Akzent4 7 3 2" xfId="10784"/>
    <cellStyle name="40 % - Akzent4 7 4" xfId="8741"/>
    <cellStyle name="40 % - Akzent4 7 4 2" xfId="11832"/>
    <cellStyle name="40 % - Akzent4 7 4 3" xfId="11737"/>
    <cellStyle name="40 % - Akzent4 8" xfId="7062"/>
    <cellStyle name="40 % - Akzent4 8 2" xfId="8742"/>
    <cellStyle name="40 % - Akzent4 8 2 2" xfId="11833"/>
    <cellStyle name="40 % - Akzent4 8 2 3" xfId="11738"/>
    <cellStyle name="40 % - Akzent4 9" xfId="7063"/>
    <cellStyle name="40 % - Akzent4 9 2" xfId="8989"/>
    <cellStyle name="40 % - Akzent4 9 3" xfId="8869"/>
    <cellStyle name="40 % - Akzent5" xfId="8667" builtinId="47" customBuiltin="1"/>
    <cellStyle name="40 % - Akzent5 10" xfId="7064"/>
    <cellStyle name="40 % - Akzent5 10 2" xfId="8870"/>
    <cellStyle name="40 % - Akzent5 11" xfId="7065"/>
    <cellStyle name="40 % - Akzent5 11 2" xfId="9030"/>
    <cellStyle name="40 % - Akzent5 11 3" xfId="8871"/>
    <cellStyle name="40 % - Akzent5 12" xfId="7066"/>
    <cellStyle name="40 % - Akzent5 12 2" xfId="9031"/>
    <cellStyle name="40 % - Akzent5 12 3" xfId="8872"/>
    <cellStyle name="40 % - Akzent5 13" xfId="7067"/>
    <cellStyle name="40 % - Akzent5 13 2" xfId="9032"/>
    <cellStyle name="40 % - Akzent5 13 3" xfId="8873"/>
    <cellStyle name="40 % - Akzent5 14" xfId="7068"/>
    <cellStyle name="40 % - Akzent5 14 2" xfId="8874"/>
    <cellStyle name="40 % - Akzent5 15" xfId="7069"/>
    <cellStyle name="40 % - Akzent5 15 2" xfId="9060"/>
    <cellStyle name="40 % - Akzent5 16" xfId="7070"/>
    <cellStyle name="40 % - Akzent5 16 2" xfId="9061"/>
    <cellStyle name="40 % - Akzent5 2" xfId="20"/>
    <cellStyle name="40 % - Akzent5 2 2" xfId="331"/>
    <cellStyle name="40 % - Akzent5 2 2 2" xfId="7071"/>
    <cellStyle name="40 % - Akzent5 2 2 3" xfId="8925"/>
    <cellStyle name="40 % - Akzent5 2 3" xfId="7072"/>
    <cellStyle name="40 % - Akzent5 2 3 2" xfId="8497"/>
    <cellStyle name="40 % - Akzent5 2 3 3" xfId="11739"/>
    <cellStyle name="40 % - Akzent5 2 3 4" xfId="11222"/>
    <cellStyle name="40 % - Akzent5 2 4" xfId="7073"/>
    <cellStyle name="40 % - Akzent5 2 4 2" xfId="10785"/>
    <cellStyle name="40 % - Akzent5 2 5" xfId="7074"/>
    <cellStyle name="40 % - Akzent5 2 5 2" xfId="10786"/>
    <cellStyle name="40 % - Akzent5 2 6" xfId="7075"/>
    <cellStyle name="40 % - Akzent5 2 6 2" xfId="10787"/>
    <cellStyle name="40 % - Akzent5 2 7" xfId="10558"/>
    <cellStyle name="40 % - Akzent5 3" xfId="332"/>
    <cellStyle name="40 % - Akzent5 3 2" xfId="333"/>
    <cellStyle name="40 % - Akzent5 3 2 2" xfId="7076"/>
    <cellStyle name="40 % - Akzent5 3 2 3" xfId="8939"/>
    <cellStyle name="40 % - Akzent5 3 3" xfId="334"/>
    <cellStyle name="40 % - Akzent5 3 4" xfId="10559"/>
    <cellStyle name="40 % - Akzent5 3 4 2" xfId="11935"/>
    <cellStyle name="40 % - Akzent5 3 4 3" xfId="11223"/>
    <cellStyle name="40 % - Akzent5 4" xfId="335"/>
    <cellStyle name="40 % - Akzent5 4 2" xfId="336"/>
    <cellStyle name="40 % - Akzent5 4 2 2" xfId="7078"/>
    <cellStyle name="40 % - Akzent5 4 2 3" xfId="10788"/>
    <cellStyle name="40 % - Akzent5 4 3" xfId="7077"/>
    <cellStyle name="40 % - Akzent5 4 3 2" xfId="11740"/>
    <cellStyle name="40 % - Akzent5 4 3 3" xfId="11224"/>
    <cellStyle name="40 % - Akzent5 5" xfId="337"/>
    <cellStyle name="40 % - Akzent5 5 2" xfId="7080"/>
    <cellStyle name="40 % - Akzent5 5 2 2" xfId="8963"/>
    <cellStyle name="40 % - Akzent5 5 2 2 2" xfId="11885"/>
    <cellStyle name="40 % - Akzent5 5 2 2 3" xfId="11741"/>
    <cellStyle name="40 % - Akzent5 5 3" xfId="7081"/>
    <cellStyle name="40 % - Akzent5 5 4" xfId="7079"/>
    <cellStyle name="40 % - Akzent5 5 5" xfId="8683"/>
    <cellStyle name="40 % - Akzent5 6" xfId="7082"/>
    <cellStyle name="40 % - Akzent5 6 2" xfId="7083"/>
    <cellStyle name="40 % - Akzent5 6 2 2" xfId="8803"/>
    <cellStyle name="40 % - Akzent5 6 3" xfId="7084"/>
    <cellStyle name="40 % - Akzent5 6 3 2" xfId="8498"/>
    <cellStyle name="40 % - Akzent5 6 4" xfId="7085"/>
    <cellStyle name="40 % - Akzent5 6 4 2" xfId="8964"/>
    <cellStyle name="40 % - Akzent5 6 5" xfId="8743"/>
    <cellStyle name="40 % - Akzent5 6 5 2" xfId="11834"/>
    <cellStyle name="40 % - Akzent5 6 5 3" xfId="11742"/>
    <cellStyle name="40 % - Akzent5 7" xfId="7086"/>
    <cellStyle name="40 % - Akzent5 7 2" xfId="7087"/>
    <cellStyle name="40 % - Akzent5 7 2 2" xfId="8990"/>
    <cellStyle name="40 % - Akzent5 7 3" xfId="7088"/>
    <cellStyle name="40 % - Akzent5 7 3 2" xfId="10789"/>
    <cellStyle name="40 % - Akzent5 7 4" xfId="8744"/>
    <cellStyle name="40 % - Akzent5 7 4 2" xfId="11835"/>
    <cellStyle name="40 % - Akzent5 7 4 3" xfId="11743"/>
    <cellStyle name="40 % - Akzent5 8" xfId="7089"/>
    <cellStyle name="40 % - Akzent5 8 2" xfId="8745"/>
    <cellStyle name="40 % - Akzent5 8 2 2" xfId="11836"/>
    <cellStyle name="40 % - Akzent5 8 2 3" xfId="11744"/>
    <cellStyle name="40 % - Akzent5 9" xfId="7090"/>
    <cellStyle name="40 % - Akzent5 9 2" xfId="8991"/>
    <cellStyle name="40 % - Akzent5 9 3" xfId="8875"/>
    <cellStyle name="40 % - Akzent6" xfId="8671" builtinId="51" customBuiltin="1"/>
    <cellStyle name="40 % - Akzent6 10" xfId="7091"/>
    <cellStyle name="40 % - Akzent6 10 2" xfId="8876"/>
    <cellStyle name="40 % - Akzent6 11" xfId="7092"/>
    <cellStyle name="40 % - Akzent6 11 2" xfId="9033"/>
    <cellStyle name="40 % - Akzent6 11 3" xfId="8877"/>
    <cellStyle name="40 % - Akzent6 12" xfId="7093"/>
    <cellStyle name="40 % - Akzent6 12 2" xfId="9034"/>
    <cellStyle name="40 % - Akzent6 12 3" xfId="8878"/>
    <cellStyle name="40 % - Akzent6 13" xfId="7094"/>
    <cellStyle name="40 % - Akzent6 13 2" xfId="9035"/>
    <cellStyle name="40 % - Akzent6 13 3" xfId="8879"/>
    <cellStyle name="40 % - Akzent6 14" xfId="7095"/>
    <cellStyle name="40 % - Akzent6 14 2" xfId="8880"/>
    <cellStyle name="40 % - Akzent6 15" xfId="7096"/>
    <cellStyle name="40 % - Akzent6 15 2" xfId="9062"/>
    <cellStyle name="40 % - Akzent6 16" xfId="7097"/>
    <cellStyle name="40 % - Akzent6 16 2" xfId="9063"/>
    <cellStyle name="40 % - Akzent6 2" xfId="21"/>
    <cellStyle name="40 % - Akzent6 2 2" xfId="338"/>
    <cellStyle name="40 % - Akzent6 2 2 2" xfId="7098"/>
    <cellStyle name="40 % - Akzent6 2 2 3" xfId="8927"/>
    <cellStyle name="40 % - Akzent6 2 3" xfId="7099"/>
    <cellStyle name="40 % - Akzent6 2 3 2" xfId="8499"/>
    <cellStyle name="40 % - Akzent6 2 3 3" xfId="11745"/>
    <cellStyle name="40 % - Akzent6 2 3 4" xfId="11225"/>
    <cellStyle name="40 % - Akzent6 2 4" xfId="7100"/>
    <cellStyle name="40 % - Akzent6 2 4 2" xfId="10790"/>
    <cellStyle name="40 % - Akzent6 2 5" xfId="7101"/>
    <cellStyle name="40 % - Akzent6 2 5 2" xfId="10791"/>
    <cellStyle name="40 % - Akzent6 2 6" xfId="7102"/>
    <cellStyle name="40 % - Akzent6 2 6 2" xfId="10792"/>
    <cellStyle name="40 % - Akzent6 2 7" xfId="10560"/>
    <cellStyle name="40 % - Akzent6 3" xfId="339"/>
    <cellStyle name="40 % - Akzent6 3 2" xfId="340"/>
    <cellStyle name="40 % - Akzent6 3 2 2" xfId="7103"/>
    <cellStyle name="40 % - Akzent6 3 2 3" xfId="8940"/>
    <cellStyle name="40 % - Akzent6 3 3" xfId="341"/>
    <cellStyle name="40 % - Akzent6 3 4" xfId="10561"/>
    <cellStyle name="40 % - Akzent6 3 4 2" xfId="11936"/>
    <cellStyle name="40 % - Akzent6 3 4 3" xfId="11226"/>
    <cellStyle name="40 % - Akzent6 4" xfId="342"/>
    <cellStyle name="40 % - Akzent6 4 2" xfId="343"/>
    <cellStyle name="40 % - Akzent6 4 2 2" xfId="7105"/>
    <cellStyle name="40 % - Akzent6 4 2 3" xfId="10793"/>
    <cellStyle name="40 % - Akzent6 4 3" xfId="7104"/>
    <cellStyle name="40 % - Akzent6 4 3 2" xfId="11746"/>
    <cellStyle name="40 % - Akzent6 4 3 3" xfId="11227"/>
    <cellStyle name="40 % - Akzent6 5" xfId="344"/>
    <cellStyle name="40 % - Akzent6 5 2" xfId="7107"/>
    <cellStyle name="40 % - Akzent6 5 2 2" xfId="8965"/>
    <cellStyle name="40 % - Akzent6 5 2 2 2" xfId="11886"/>
    <cellStyle name="40 % - Akzent6 5 2 2 3" xfId="11747"/>
    <cellStyle name="40 % - Akzent6 5 3" xfId="7108"/>
    <cellStyle name="40 % - Akzent6 5 4" xfId="7106"/>
    <cellStyle name="40 % - Akzent6 5 5" xfId="8684"/>
    <cellStyle name="40 % - Akzent6 6" xfId="7109"/>
    <cellStyle name="40 % - Akzent6 6 2" xfId="7110"/>
    <cellStyle name="40 % - Akzent6 6 2 2" xfId="8804"/>
    <cellStyle name="40 % - Akzent6 6 3" xfId="7111"/>
    <cellStyle name="40 % - Akzent6 6 3 2" xfId="8500"/>
    <cellStyle name="40 % - Akzent6 6 4" xfId="7112"/>
    <cellStyle name="40 % - Akzent6 6 4 2" xfId="8966"/>
    <cellStyle name="40 % - Akzent6 6 5" xfId="8746"/>
    <cellStyle name="40 % - Akzent6 6 5 2" xfId="11837"/>
    <cellStyle name="40 % - Akzent6 6 5 3" xfId="11748"/>
    <cellStyle name="40 % - Akzent6 7" xfId="7113"/>
    <cellStyle name="40 % - Akzent6 7 2" xfId="7114"/>
    <cellStyle name="40 % - Akzent6 7 2 2" xfId="8992"/>
    <cellStyle name="40 % - Akzent6 7 3" xfId="7115"/>
    <cellStyle name="40 % - Akzent6 7 3 2" xfId="10794"/>
    <cellStyle name="40 % - Akzent6 7 4" xfId="8747"/>
    <cellStyle name="40 % - Akzent6 7 4 2" xfId="11838"/>
    <cellStyle name="40 % - Akzent6 7 4 3" xfId="11749"/>
    <cellStyle name="40 % - Akzent6 8" xfId="7116"/>
    <cellStyle name="40 % - Akzent6 8 2" xfId="8748"/>
    <cellStyle name="40 % - Akzent6 8 2 2" xfId="11839"/>
    <cellStyle name="40 % - Akzent6 8 2 3" xfId="11750"/>
    <cellStyle name="40 % - Akzent6 9" xfId="7117"/>
    <cellStyle name="40 % - Akzent6 9 2" xfId="8993"/>
    <cellStyle name="40 % - Akzent6 9 3" xfId="8881"/>
    <cellStyle name="40% - Accent1" xfId="7118"/>
    <cellStyle name="40% - Accent1 2" xfId="7119"/>
    <cellStyle name="40% - Accent1 2 2" xfId="10795"/>
    <cellStyle name="40% - Accent2" xfId="7120"/>
    <cellStyle name="40% - Accent2 2" xfId="7121"/>
    <cellStyle name="40% - Accent3" xfId="7122"/>
    <cellStyle name="40% - Accent3 2" xfId="7123"/>
    <cellStyle name="40% - Accent3 2 2" xfId="10796"/>
    <cellStyle name="40% - Accent4" xfId="7124"/>
    <cellStyle name="40% - Accent4 2" xfId="7125"/>
    <cellStyle name="40% - Accent4 2 2" xfId="10797"/>
    <cellStyle name="40% - Accent5" xfId="7126"/>
    <cellStyle name="40% - Accent5 2" xfId="7127"/>
    <cellStyle name="40% - Accent5 2 2" xfId="10798"/>
    <cellStyle name="40% - Accent6" xfId="7128"/>
    <cellStyle name="40% - Accent6 2" xfId="7129"/>
    <cellStyle name="40% - Accent6 2 2" xfId="10799"/>
    <cellStyle name="40% - Akzent1" xfId="345"/>
    <cellStyle name="40% - Akzent1 2" xfId="346"/>
    <cellStyle name="40% - Akzent1 2 2" xfId="2990"/>
    <cellStyle name="40% - Akzent1 2 2 2" xfId="7130"/>
    <cellStyle name="40% - Akzent1 2 3" xfId="2989"/>
    <cellStyle name="40% - Akzent1 2 3 2" xfId="7131"/>
    <cellStyle name="40% - Akzent1 2 4" xfId="11386"/>
    <cellStyle name="40% - Akzent1 3" xfId="2991"/>
    <cellStyle name="40% - Akzent1_11.04.19 - Tabellen" xfId="2992"/>
    <cellStyle name="40% - Akzent2" xfId="347"/>
    <cellStyle name="40% - Akzent2 2" xfId="348"/>
    <cellStyle name="40% - Akzent2 2 2" xfId="2993"/>
    <cellStyle name="40% - Akzent2 2 2 2" xfId="7132"/>
    <cellStyle name="40% - Akzent2 2 3" xfId="7133"/>
    <cellStyle name="40% - Akzent2 3" xfId="2994"/>
    <cellStyle name="40% - Akzent2_BBE14 Abb. G2 MZ 130802" xfId="2995"/>
    <cellStyle name="40% - Akzent3" xfId="349"/>
    <cellStyle name="40% - Akzent3 2" xfId="350"/>
    <cellStyle name="40% - Akzent3 2 2" xfId="2997"/>
    <cellStyle name="40% - Akzent3 2 2 2" xfId="7134"/>
    <cellStyle name="40% - Akzent3 2 3" xfId="2996"/>
    <cellStyle name="40% - Akzent3 2 3 2" xfId="7135"/>
    <cellStyle name="40% - Akzent3 2 4" xfId="11387"/>
    <cellStyle name="40% - Akzent3 3" xfId="2998"/>
    <cellStyle name="40% - Akzent3_11.04.19 - Tabellen" xfId="2999"/>
    <cellStyle name="40% - Akzent4" xfId="351"/>
    <cellStyle name="40% - Akzent4 2" xfId="352"/>
    <cellStyle name="40% - Akzent4 2 2" xfId="3001"/>
    <cellStyle name="40% - Akzent4 2 2 2" xfId="7136"/>
    <cellStyle name="40% - Akzent4 2 3" xfId="3000"/>
    <cellStyle name="40% - Akzent4 2 3 2" xfId="7137"/>
    <cellStyle name="40% - Akzent4 2 4" xfId="11388"/>
    <cellStyle name="40% - Akzent4 3" xfId="3002"/>
    <cellStyle name="40% - Akzent4_11.04.19 - Tabellen" xfId="3003"/>
    <cellStyle name="40% - Akzent5" xfId="353"/>
    <cellStyle name="40% - Akzent5 2" xfId="354"/>
    <cellStyle name="40% - Akzent5 2 2" xfId="3004"/>
    <cellStyle name="40% - Akzent5 2 2 2" xfId="7138"/>
    <cellStyle name="40% - Akzent5 2 3" xfId="7139"/>
    <cellStyle name="40% - Akzent5 3" xfId="3005"/>
    <cellStyle name="40% - Akzent5_BBE14 Abb. G2 MZ 130802" xfId="3006"/>
    <cellStyle name="40% - Akzent6" xfId="355"/>
    <cellStyle name="40% - Akzent6 2" xfId="356"/>
    <cellStyle name="40% - Akzent6 2 2" xfId="3008"/>
    <cellStyle name="40% - Akzent6 2 2 2" xfId="7140"/>
    <cellStyle name="40% - Akzent6 2 3" xfId="3007"/>
    <cellStyle name="40% - Akzent6 2 3 2" xfId="7141"/>
    <cellStyle name="40% - Akzent6 2 4" xfId="11389"/>
    <cellStyle name="40% - Akzent6 3" xfId="3009"/>
    <cellStyle name="40% - Akzent6_11.04.19 - Tabellen" xfId="3010"/>
    <cellStyle name="4mitP" xfId="3011"/>
    <cellStyle name="5" xfId="22"/>
    <cellStyle name="5 2" xfId="357"/>
    <cellStyle name="5 2 2" xfId="358"/>
    <cellStyle name="5 2 2 2" xfId="359"/>
    <cellStyle name="5 2 2 2 2" xfId="360"/>
    <cellStyle name="5 2 2 2 2 2" xfId="12631"/>
    <cellStyle name="5 2 2 2 2 2 2" xfId="14718"/>
    <cellStyle name="5 2 2 2 2 2 2 2" xfId="17081"/>
    <cellStyle name="5 2 2 2 2 2 2 2 2" xfId="24218"/>
    <cellStyle name="5 2 2 2 2 2 2 2 2 2" xfId="38533"/>
    <cellStyle name="5 2 2 2 2 2 2 2 3" xfId="31396"/>
    <cellStyle name="5 2 2 2 2 2 2 3" xfId="19435"/>
    <cellStyle name="5 2 2 2 2 2 2 3 2" xfId="26572"/>
    <cellStyle name="5 2 2 2 2 2 2 3 2 2" xfId="40887"/>
    <cellStyle name="5 2 2 2 2 2 2 3 3" xfId="33750"/>
    <cellStyle name="5 2 2 2 2 2 2 4" xfId="20711"/>
    <cellStyle name="5 2 2 2 2 2 2 4 2" xfId="27848"/>
    <cellStyle name="5 2 2 2 2 2 2 4 2 2" xfId="42163"/>
    <cellStyle name="5 2 2 2 2 2 2 4 3" xfId="35026"/>
    <cellStyle name="5 2 2 2 2 2 2 5" xfId="21887"/>
    <cellStyle name="5 2 2 2 2 2 2 5 2" xfId="36202"/>
    <cellStyle name="5 2 2 2 2 2 2 6" xfId="29043"/>
    <cellStyle name="5 2 2 2 2 2 3" xfId="15000"/>
    <cellStyle name="5 2 2 2 2 2 3 2" xfId="22159"/>
    <cellStyle name="5 2 2 2 2 2 3 2 2" xfId="36474"/>
    <cellStyle name="5 2 2 2 2 2 3 3" xfId="29315"/>
    <cellStyle name="5 2 2 2 2 2 4" xfId="17354"/>
    <cellStyle name="5 2 2 2 2 2 4 2" xfId="24491"/>
    <cellStyle name="5 2 2 2 2 2 4 2 2" xfId="38806"/>
    <cellStyle name="5 2 2 2 2 2 4 3" xfId="31669"/>
    <cellStyle name="5 2 2 2 3" xfId="361"/>
    <cellStyle name="5 2 2 2 3 2" xfId="12632"/>
    <cellStyle name="5 2 2 2 3 2 2" xfId="13731"/>
    <cellStyle name="5 2 2 2 3 2 2 2" xfId="16100"/>
    <cellStyle name="5 2 2 2 3 2 2 2 2" xfId="23259"/>
    <cellStyle name="5 2 2 2 3 2 2 2 2 2" xfId="37574"/>
    <cellStyle name="5 2 2 2 3 2 2 2 3" xfId="30415"/>
    <cellStyle name="5 2 2 2 3 2 2 3" xfId="18454"/>
    <cellStyle name="5 2 2 2 3 2 2 3 2" xfId="25591"/>
    <cellStyle name="5 2 2 2 3 2 2 3 2 2" xfId="39906"/>
    <cellStyle name="5 2 2 2 3 2 2 3 3" xfId="32769"/>
    <cellStyle name="5 2 2 2 3 2 2 4" xfId="19897"/>
    <cellStyle name="5 2 2 2 3 2 2 4 2" xfId="27034"/>
    <cellStyle name="5 2 2 2 3 2 2 4 2 2" xfId="41349"/>
    <cellStyle name="5 2 2 2 3 2 2 4 3" xfId="34212"/>
    <cellStyle name="5 2 2 2 3 2 2 5" xfId="21112"/>
    <cellStyle name="5 2 2 2 3 2 2 5 2" xfId="35427"/>
    <cellStyle name="5 2 2 2 3 2 2 6" xfId="28249"/>
    <cellStyle name="5 2 2 2 3 2 3" xfId="15001"/>
    <cellStyle name="5 2 2 2 3 2 3 2" xfId="22160"/>
    <cellStyle name="5 2 2 2 3 2 3 2 2" xfId="36475"/>
    <cellStyle name="5 2 2 2 3 2 3 3" xfId="29316"/>
    <cellStyle name="5 2 2 2 3 2 4" xfId="17355"/>
    <cellStyle name="5 2 2 2 3 2 4 2" xfId="24492"/>
    <cellStyle name="5 2 2 2 3 2 4 2 2" xfId="38807"/>
    <cellStyle name="5 2 2 2 3 2 4 3" xfId="31670"/>
    <cellStyle name="5 2 2 2 4" xfId="362"/>
    <cellStyle name="5 2 2 2 4 2" xfId="12633"/>
    <cellStyle name="5 2 2 2 4 2 2" xfId="14717"/>
    <cellStyle name="5 2 2 2 4 2 2 2" xfId="17080"/>
    <cellStyle name="5 2 2 2 4 2 2 2 2" xfId="24217"/>
    <cellStyle name="5 2 2 2 4 2 2 2 2 2" xfId="38532"/>
    <cellStyle name="5 2 2 2 4 2 2 2 3" xfId="31395"/>
    <cellStyle name="5 2 2 2 4 2 2 3" xfId="19434"/>
    <cellStyle name="5 2 2 2 4 2 2 3 2" xfId="26571"/>
    <cellStyle name="5 2 2 2 4 2 2 3 2 2" xfId="40886"/>
    <cellStyle name="5 2 2 2 4 2 2 3 3" xfId="33749"/>
    <cellStyle name="5 2 2 2 4 2 2 4" xfId="20710"/>
    <cellStyle name="5 2 2 2 4 2 2 4 2" xfId="27847"/>
    <cellStyle name="5 2 2 2 4 2 2 4 2 2" xfId="42162"/>
    <cellStyle name="5 2 2 2 4 2 2 4 3" xfId="35025"/>
    <cellStyle name="5 2 2 2 4 2 2 5" xfId="21886"/>
    <cellStyle name="5 2 2 2 4 2 2 5 2" xfId="36201"/>
    <cellStyle name="5 2 2 2 4 2 2 6" xfId="29042"/>
    <cellStyle name="5 2 2 2 4 2 3" xfId="15002"/>
    <cellStyle name="5 2 2 2 4 2 3 2" xfId="22161"/>
    <cellStyle name="5 2 2 2 4 2 3 2 2" xfId="36476"/>
    <cellStyle name="5 2 2 2 4 2 3 3" xfId="29317"/>
    <cellStyle name="5 2 2 2 4 2 4" xfId="17356"/>
    <cellStyle name="5 2 2 2 4 2 4 2" xfId="24493"/>
    <cellStyle name="5 2 2 2 4 2 4 2 2" xfId="38808"/>
    <cellStyle name="5 2 2 2 4 2 4 3" xfId="31671"/>
    <cellStyle name="5 2 2 2 5" xfId="363"/>
    <cellStyle name="5 2 2 2 5 2" xfId="12634"/>
    <cellStyle name="5 2 2 2 5 2 2" xfId="14333"/>
    <cellStyle name="5 2 2 2 5 2 2 2" xfId="16702"/>
    <cellStyle name="5 2 2 2 5 2 2 2 2" xfId="23861"/>
    <cellStyle name="5 2 2 2 5 2 2 2 2 2" xfId="38176"/>
    <cellStyle name="5 2 2 2 5 2 2 2 3" xfId="31017"/>
    <cellStyle name="5 2 2 2 5 2 2 3" xfId="19056"/>
    <cellStyle name="5 2 2 2 5 2 2 3 2" xfId="26193"/>
    <cellStyle name="5 2 2 2 5 2 2 3 2 2" xfId="40508"/>
    <cellStyle name="5 2 2 2 5 2 2 3 3" xfId="33371"/>
    <cellStyle name="5 2 2 2 5 2 2 4" xfId="20363"/>
    <cellStyle name="5 2 2 2 5 2 2 4 2" xfId="27500"/>
    <cellStyle name="5 2 2 2 5 2 2 4 2 2" xfId="41815"/>
    <cellStyle name="5 2 2 2 5 2 2 4 3" xfId="34678"/>
    <cellStyle name="5 2 2 2 5 2 2 5" xfId="21578"/>
    <cellStyle name="5 2 2 2 5 2 2 5 2" xfId="35893"/>
    <cellStyle name="5 2 2 2 5 2 2 6" xfId="28715"/>
    <cellStyle name="5 2 2 2 5 2 3" xfId="15003"/>
    <cellStyle name="5 2 2 2 5 2 3 2" xfId="22162"/>
    <cellStyle name="5 2 2 2 5 2 3 2 2" xfId="36477"/>
    <cellStyle name="5 2 2 2 5 2 3 3" xfId="29318"/>
    <cellStyle name="5 2 2 2 5 2 4" xfId="17357"/>
    <cellStyle name="5 2 2 2 5 2 4 2" xfId="24494"/>
    <cellStyle name="5 2 2 2 5 2 4 2 2" xfId="38809"/>
    <cellStyle name="5 2 2 2 5 2 4 3" xfId="31672"/>
    <cellStyle name="5 2 2 2 6" xfId="12630"/>
    <cellStyle name="5 2 2 2 6 2" xfId="14297"/>
    <cellStyle name="5 2 2 2 6 2 2" xfId="16666"/>
    <cellStyle name="5 2 2 2 6 2 2 2" xfId="23825"/>
    <cellStyle name="5 2 2 2 6 2 2 2 2" xfId="38140"/>
    <cellStyle name="5 2 2 2 6 2 2 3" xfId="30981"/>
    <cellStyle name="5 2 2 2 6 2 3" xfId="19020"/>
    <cellStyle name="5 2 2 2 6 2 3 2" xfId="26157"/>
    <cellStyle name="5 2 2 2 6 2 3 2 2" xfId="40472"/>
    <cellStyle name="5 2 2 2 6 2 3 3" xfId="33335"/>
    <cellStyle name="5 2 2 2 6 2 4" xfId="20327"/>
    <cellStyle name="5 2 2 2 6 2 4 2" xfId="27464"/>
    <cellStyle name="5 2 2 2 6 2 4 2 2" xfId="41779"/>
    <cellStyle name="5 2 2 2 6 2 4 3" xfId="34642"/>
    <cellStyle name="5 2 2 2 6 2 5" xfId="21542"/>
    <cellStyle name="5 2 2 2 6 2 5 2" xfId="35857"/>
    <cellStyle name="5 2 2 2 6 2 6" xfId="28679"/>
    <cellStyle name="5 2 2 2 6 3" xfId="14999"/>
    <cellStyle name="5 2 2 2 6 3 2" xfId="22158"/>
    <cellStyle name="5 2 2 2 6 3 2 2" xfId="36473"/>
    <cellStyle name="5 2 2 2 6 3 3" xfId="29314"/>
    <cellStyle name="5 2 2 2 6 4" xfId="17353"/>
    <cellStyle name="5 2 2 2 6 4 2" xfId="24490"/>
    <cellStyle name="5 2 2 2 6 4 2 2" xfId="38805"/>
    <cellStyle name="5 2 2 2 6 4 3" xfId="31668"/>
    <cellStyle name="5 2 2 3" xfId="364"/>
    <cellStyle name="5 2 2 3 2" xfId="12635"/>
    <cellStyle name="5 2 2 3 2 2" xfId="14716"/>
    <cellStyle name="5 2 2 3 2 2 2" xfId="17079"/>
    <cellStyle name="5 2 2 3 2 2 2 2" xfId="24216"/>
    <cellStyle name="5 2 2 3 2 2 2 2 2" xfId="38531"/>
    <cellStyle name="5 2 2 3 2 2 2 3" xfId="31394"/>
    <cellStyle name="5 2 2 3 2 2 3" xfId="19433"/>
    <cellStyle name="5 2 2 3 2 2 3 2" xfId="26570"/>
    <cellStyle name="5 2 2 3 2 2 3 2 2" xfId="40885"/>
    <cellStyle name="5 2 2 3 2 2 3 3" xfId="33748"/>
    <cellStyle name="5 2 2 3 2 2 4" xfId="20709"/>
    <cellStyle name="5 2 2 3 2 2 4 2" xfId="27846"/>
    <cellStyle name="5 2 2 3 2 2 4 2 2" xfId="42161"/>
    <cellStyle name="5 2 2 3 2 2 4 3" xfId="35024"/>
    <cellStyle name="5 2 2 3 2 2 5" xfId="21885"/>
    <cellStyle name="5 2 2 3 2 2 5 2" xfId="36200"/>
    <cellStyle name="5 2 2 3 2 2 6" xfId="29041"/>
    <cellStyle name="5 2 2 3 2 3" xfId="15004"/>
    <cellStyle name="5 2 2 3 2 3 2" xfId="22163"/>
    <cellStyle name="5 2 2 3 2 3 2 2" xfId="36478"/>
    <cellStyle name="5 2 2 3 2 3 3" xfId="29319"/>
    <cellStyle name="5 2 2 3 2 4" xfId="17358"/>
    <cellStyle name="5 2 2 3 2 4 2" xfId="24495"/>
    <cellStyle name="5 2 2 3 2 4 2 2" xfId="38810"/>
    <cellStyle name="5 2 2 3 2 4 3" xfId="31673"/>
    <cellStyle name="5 2 2 4" xfId="365"/>
    <cellStyle name="5 2 2 4 2" xfId="12636"/>
    <cellStyle name="5 2 2 4 2 2" xfId="13720"/>
    <cellStyle name="5 2 2 4 2 2 2" xfId="16089"/>
    <cellStyle name="5 2 2 4 2 2 2 2" xfId="23248"/>
    <cellStyle name="5 2 2 4 2 2 2 2 2" xfId="37563"/>
    <cellStyle name="5 2 2 4 2 2 2 3" xfId="30404"/>
    <cellStyle name="5 2 2 4 2 2 3" xfId="18443"/>
    <cellStyle name="5 2 2 4 2 2 3 2" xfId="25580"/>
    <cellStyle name="5 2 2 4 2 2 3 2 2" xfId="39895"/>
    <cellStyle name="5 2 2 4 2 2 3 3" xfId="32758"/>
    <cellStyle name="5 2 2 4 2 2 4" xfId="19890"/>
    <cellStyle name="5 2 2 4 2 2 4 2" xfId="27027"/>
    <cellStyle name="5 2 2 4 2 2 4 2 2" xfId="41342"/>
    <cellStyle name="5 2 2 4 2 2 4 3" xfId="34205"/>
    <cellStyle name="5 2 2 4 2 2 5" xfId="21105"/>
    <cellStyle name="5 2 2 4 2 2 5 2" xfId="35420"/>
    <cellStyle name="5 2 2 4 2 2 6" xfId="28242"/>
    <cellStyle name="5 2 2 4 2 3" xfId="15005"/>
    <cellStyle name="5 2 2 4 2 3 2" xfId="22164"/>
    <cellStyle name="5 2 2 4 2 3 2 2" xfId="36479"/>
    <cellStyle name="5 2 2 4 2 3 3" xfId="29320"/>
    <cellStyle name="5 2 2 4 2 4" xfId="17359"/>
    <cellStyle name="5 2 2 4 2 4 2" xfId="24496"/>
    <cellStyle name="5 2 2 4 2 4 2 2" xfId="38811"/>
    <cellStyle name="5 2 2 4 2 4 3" xfId="31674"/>
    <cellStyle name="5 2 2 5" xfId="366"/>
    <cellStyle name="5 2 2 5 2" xfId="12637"/>
    <cellStyle name="5 2 2 5 2 2" xfId="14711"/>
    <cellStyle name="5 2 2 5 2 2 2" xfId="17074"/>
    <cellStyle name="5 2 2 5 2 2 2 2" xfId="24211"/>
    <cellStyle name="5 2 2 5 2 2 2 2 2" xfId="38526"/>
    <cellStyle name="5 2 2 5 2 2 2 3" xfId="31389"/>
    <cellStyle name="5 2 2 5 2 2 3" xfId="19428"/>
    <cellStyle name="5 2 2 5 2 2 3 2" xfId="26565"/>
    <cellStyle name="5 2 2 5 2 2 3 2 2" xfId="40880"/>
    <cellStyle name="5 2 2 5 2 2 3 3" xfId="33743"/>
    <cellStyle name="5 2 2 5 2 2 4" xfId="20704"/>
    <cellStyle name="5 2 2 5 2 2 4 2" xfId="27841"/>
    <cellStyle name="5 2 2 5 2 2 4 2 2" xfId="42156"/>
    <cellStyle name="5 2 2 5 2 2 4 3" xfId="35019"/>
    <cellStyle name="5 2 2 5 2 2 5" xfId="21880"/>
    <cellStyle name="5 2 2 5 2 2 5 2" xfId="36195"/>
    <cellStyle name="5 2 2 5 2 2 6" xfId="29036"/>
    <cellStyle name="5 2 2 5 2 3" xfId="15006"/>
    <cellStyle name="5 2 2 5 2 3 2" xfId="22165"/>
    <cellStyle name="5 2 2 5 2 3 2 2" xfId="36480"/>
    <cellStyle name="5 2 2 5 2 3 3" xfId="29321"/>
    <cellStyle name="5 2 2 5 2 4" xfId="17360"/>
    <cellStyle name="5 2 2 5 2 4 2" xfId="24497"/>
    <cellStyle name="5 2 2 5 2 4 2 2" xfId="38812"/>
    <cellStyle name="5 2 2 5 2 4 3" xfId="31675"/>
    <cellStyle name="5 2 2 6" xfId="367"/>
    <cellStyle name="5 2 2 6 2" xfId="12638"/>
    <cellStyle name="5 2 2 6 2 2" xfId="14715"/>
    <cellStyle name="5 2 2 6 2 2 2" xfId="17078"/>
    <cellStyle name="5 2 2 6 2 2 2 2" xfId="24215"/>
    <cellStyle name="5 2 2 6 2 2 2 2 2" xfId="38530"/>
    <cellStyle name="5 2 2 6 2 2 2 3" xfId="31393"/>
    <cellStyle name="5 2 2 6 2 2 3" xfId="19432"/>
    <cellStyle name="5 2 2 6 2 2 3 2" xfId="26569"/>
    <cellStyle name="5 2 2 6 2 2 3 2 2" xfId="40884"/>
    <cellStyle name="5 2 2 6 2 2 3 3" xfId="33747"/>
    <cellStyle name="5 2 2 6 2 2 4" xfId="20708"/>
    <cellStyle name="5 2 2 6 2 2 4 2" xfId="27845"/>
    <cellStyle name="5 2 2 6 2 2 4 2 2" xfId="42160"/>
    <cellStyle name="5 2 2 6 2 2 4 3" xfId="35023"/>
    <cellStyle name="5 2 2 6 2 2 5" xfId="21884"/>
    <cellStyle name="5 2 2 6 2 2 5 2" xfId="36199"/>
    <cellStyle name="5 2 2 6 2 2 6" xfId="29040"/>
    <cellStyle name="5 2 2 6 2 3" xfId="15007"/>
    <cellStyle name="5 2 2 6 2 3 2" xfId="22166"/>
    <cellStyle name="5 2 2 6 2 3 2 2" xfId="36481"/>
    <cellStyle name="5 2 2 6 2 3 3" xfId="29322"/>
    <cellStyle name="5 2 2 6 2 4" xfId="17361"/>
    <cellStyle name="5 2 2 6 2 4 2" xfId="24498"/>
    <cellStyle name="5 2 2 6 2 4 2 2" xfId="38813"/>
    <cellStyle name="5 2 2 6 2 4 3" xfId="31676"/>
    <cellStyle name="5 2 2 7" xfId="12629"/>
    <cellStyle name="5 2 2 7 2" xfId="14719"/>
    <cellStyle name="5 2 2 7 2 2" xfId="17082"/>
    <cellStyle name="5 2 2 7 2 2 2" xfId="24219"/>
    <cellStyle name="5 2 2 7 2 2 2 2" xfId="38534"/>
    <cellStyle name="5 2 2 7 2 2 3" xfId="31397"/>
    <cellStyle name="5 2 2 7 2 3" xfId="19436"/>
    <cellStyle name="5 2 2 7 2 3 2" xfId="26573"/>
    <cellStyle name="5 2 2 7 2 3 2 2" xfId="40888"/>
    <cellStyle name="5 2 2 7 2 3 3" xfId="33751"/>
    <cellStyle name="5 2 2 7 2 4" xfId="20712"/>
    <cellStyle name="5 2 2 7 2 4 2" xfId="27849"/>
    <cellStyle name="5 2 2 7 2 4 2 2" xfId="42164"/>
    <cellStyle name="5 2 2 7 2 4 3" xfId="35027"/>
    <cellStyle name="5 2 2 7 2 5" xfId="21888"/>
    <cellStyle name="5 2 2 7 2 5 2" xfId="36203"/>
    <cellStyle name="5 2 2 7 2 6" xfId="29044"/>
    <cellStyle name="5 2 2 7 3" xfId="14998"/>
    <cellStyle name="5 2 2 7 3 2" xfId="22157"/>
    <cellStyle name="5 2 2 7 3 2 2" xfId="36472"/>
    <cellStyle name="5 2 2 7 3 3" xfId="29313"/>
    <cellStyle name="5 2 2 7 4" xfId="17352"/>
    <cellStyle name="5 2 2 7 4 2" xfId="24489"/>
    <cellStyle name="5 2 2 7 4 2 2" xfId="38804"/>
    <cellStyle name="5 2 2 7 4 3" xfId="31667"/>
    <cellStyle name="5 2 3" xfId="368"/>
    <cellStyle name="5 2 3 2" xfId="369"/>
    <cellStyle name="5 2 3 2 2" xfId="370"/>
    <cellStyle name="5 2 3 2 2 2" xfId="12641"/>
    <cellStyle name="5 2 3 2 2 2 2" xfId="13965"/>
    <cellStyle name="5 2 3 2 2 2 2 2" xfId="16334"/>
    <cellStyle name="5 2 3 2 2 2 2 2 2" xfId="23493"/>
    <cellStyle name="5 2 3 2 2 2 2 2 2 2" xfId="37808"/>
    <cellStyle name="5 2 3 2 2 2 2 2 3" xfId="30649"/>
    <cellStyle name="5 2 3 2 2 2 2 3" xfId="18688"/>
    <cellStyle name="5 2 3 2 2 2 2 3 2" xfId="25825"/>
    <cellStyle name="5 2 3 2 2 2 2 3 2 2" xfId="40140"/>
    <cellStyle name="5 2 3 2 2 2 2 3 3" xfId="33003"/>
    <cellStyle name="5 2 3 2 2 2 2 4" xfId="20022"/>
    <cellStyle name="5 2 3 2 2 2 2 4 2" xfId="27159"/>
    <cellStyle name="5 2 3 2 2 2 2 4 2 2" xfId="41474"/>
    <cellStyle name="5 2 3 2 2 2 2 4 3" xfId="34337"/>
    <cellStyle name="5 2 3 2 2 2 2 5" xfId="21237"/>
    <cellStyle name="5 2 3 2 2 2 2 5 2" xfId="35552"/>
    <cellStyle name="5 2 3 2 2 2 2 6" xfId="28374"/>
    <cellStyle name="5 2 3 2 2 2 3" xfId="15010"/>
    <cellStyle name="5 2 3 2 2 2 3 2" xfId="22169"/>
    <cellStyle name="5 2 3 2 2 2 3 2 2" xfId="36484"/>
    <cellStyle name="5 2 3 2 2 2 3 3" xfId="29325"/>
    <cellStyle name="5 2 3 2 2 2 4" xfId="17364"/>
    <cellStyle name="5 2 3 2 2 2 4 2" xfId="24501"/>
    <cellStyle name="5 2 3 2 2 2 4 2 2" xfId="38816"/>
    <cellStyle name="5 2 3 2 2 2 4 3" xfId="31679"/>
    <cellStyle name="5 2 3 2 3" xfId="371"/>
    <cellStyle name="5 2 3 2 3 2" xfId="12642"/>
    <cellStyle name="5 2 3 2 3 2 2" xfId="14713"/>
    <cellStyle name="5 2 3 2 3 2 2 2" xfId="17076"/>
    <cellStyle name="5 2 3 2 3 2 2 2 2" xfId="24213"/>
    <cellStyle name="5 2 3 2 3 2 2 2 2 2" xfId="38528"/>
    <cellStyle name="5 2 3 2 3 2 2 2 3" xfId="31391"/>
    <cellStyle name="5 2 3 2 3 2 2 3" xfId="19430"/>
    <cellStyle name="5 2 3 2 3 2 2 3 2" xfId="26567"/>
    <cellStyle name="5 2 3 2 3 2 2 3 2 2" xfId="40882"/>
    <cellStyle name="5 2 3 2 3 2 2 3 3" xfId="33745"/>
    <cellStyle name="5 2 3 2 3 2 2 4" xfId="20706"/>
    <cellStyle name="5 2 3 2 3 2 2 4 2" xfId="27843"/>
    <cellStyle name="5 2 3 2 3 2 2 4 2 2" xfId="42158"/>
    <cellStyle name="5 2 3 2 3 2 2 4 3" xfId="35021"/>
    <cellStyle name="5 2 3 2 3 2 2 5" xfId="21882"/>
    <cellStyle name="5 2 3 2 3 2 2 5 2" xfId="36197"/>
    <cellStyle name="5 2 3 2 3 2 2 6" xfId="29038"/>
    <cellStyle name="5 2 3 2 3 2 3" xfId="15011"/>
    <cellStyle name="5 2 3 2 3 2 3 2" xfId="22170"/>
    <cellStyle name="5 2 3 2 3 2 3 2 2" xfId="36485"/>
    <cellStyle name="5 2 3 2 3 2 3 3" xfId="29326"/>
    <cellStyle name="5 2 3 2 3 2 4" xfId="17365"/>
    <cellStyle name="5 2 3 2 3 2 4 2" xfId="24502"/>
    <cellStyle name="5 2 3 2 3 2 4 2 2" xfId="38817"/>
    <cellStyle name="5 2 3 2 3 2 4 3" xfId="31680"/>
    <cellStyle name="5 2 3 2 4" xfId="372"/>
    <cellStyle name="5 2 3 2 4 2" xfId="12643"/>
    <cellStyle name="5 2 3 2 4 2 2" xfId="14298"/>
    <cellStyle name="5 2 3 2 4 2 2 2" xfId="16667"/>
    <cellStyle name="5 2 3 2 4 2 2 2 2" xfId="23826"/>
    <cellStyle name="5 2 3 2 4 2 2 2 2 2" xfId="38141"/>
    <cellStyle name="5 2 3 2 4 2 2 2 3" xfId="30982"/>
    <cellStyle name="5 2 3 2 4 2 2 3" xfId="19021"/>
    <cellStyle name="5 2 3 2 4 2 2 3 2" xfId="26158"/>
    <cellStyle name="5 2 3 2 4 2 2 3 2 2" xfId="40473"/>
    <cellStyle name="5 2 3 2 4 2 2 3 3" xfId="33336"/>
    <cellStyle name="5 2 3 2 4 2 2 4" xfId="20328"/>
    <cellStyle name="5 2 3 2 4 2 2 4 2" xfId="27465"/>
    <cellStyle name="5 2 3 2 4 2 2 4 2 2" xfId="41780"/>
    <cellStyle name="5 2 3 2 4 2 2 4 3" xfId="34643"/>
    <cellStyle name="5 2 3 2 4 2 2 5" xfId="21543"/>
    <cellStyle name="5 2 3 2 4 2 2 5 2" xfId="35858"/>
    <cellStyle name="5 2 3 2 4 2 2 6" xfId="28680"/>
    <cellStyle name="5 2 3 2 4 2 3" xfId="15012"/>
    <cellStyle name="5 2 3 2 4 2 3 2" xfId="22171"/>
    <cellStyle name="5 2 3 2 4 2 3 2 2" xfId="36486"/>
    <cellStyle name="5 2 3 2 4 2 3 3" xfId="29327"/>
    <cellStyle name="5 2 3 2 4 2 4" xfId="17366"/>
    <cellStyle name="5 2 3 2 4 2 4 2" xfId="24503"/>
    <cellStyle name="5 2 3 2 4 2 4 2 2" xfId="38818"/>
    <cellStyle name="5 2 3 2 4 2 4 3" xfId="31681"/>
    <cellStyle name="5 2 3 2 5" xfId="373"/>
    <cellStyle name="5 2 3 2 5 2" xfId="12644"/>
    <cellStyle name="5 2 3 2 5 2 2" xfId="14712"/>
    <cellStyle name="5 2 3 2 5 2 2 2" xfId="17075"/>
    <cellStyle name="5 2 3 2 5 2 2 2 2" xfId="24212"/>
    <cellStyle name="5 2 3 2 5 2 2 2 2 2" xfId="38527"/>
    <cellStyle name="5 2 3 2 5 2 2 2 3" xfId="31390"/>
    <cellStyle name="5 2 3 2 5 2 2 3" xfId="19429"/>
    <cellStyle name="5 2 3 2 5 2 2 3 2" xfId="26566"/>
    <cellStyle name="5 2 3 2 5 2 2 3 2 2" xfId="40881"/>
    <cellStyle name="5 2 3 2 5 2 2 3 3" xfId="33744"/>
    <cellStyle name="5 2 3 2 5 2 2 4" xfId="20705"/>
    <cellStyle name="5 2 3 2 5 2 2 4 2" xfId="27842"/>
    <cellStyle name="5 2 3 2 5 2 2 4 2 2" xfId="42157"/>
    <cellStyle name="5 2 3 2 5 2 2 4 3" xfId="35020"/>
    <cellStyle name="5 2 3 2 5 2 2 5" xfId="21881"/>
    <cellStyle name="5 2 3 2 5 2 2 5 2" xfId="36196"/>
    <cellStyle name="5 2 3 2 5 2 2 6" xfId="29037"/>
    <cellStyle name="5 2 3 2 5 2 3" xfId="15013"/>
    <cellStyle name="5 2 3 2 5 2 3 2" xfId="22172"/>
    <cellStyle name="5 2 3 2 5 2 3 2 2" xfId="36487"/>
    <cellStyle name="5 2 3 2 5 2 3 3" xfId="29328"/>
    <cellStyle name="5 2 3 2 5 2 4" xfId="17367"/>
    <cellStyle name="5 2 3 2 5 2 4 2" xfId="24504"/>
    <cellStyle name="5 2 3 2 5 2 4 2 2" xfId="38819"/>
    <cellStyle name="5 2 3 2 5 2 4 3" xfId="31682"/>
    <cellStyle name="5 2 3 2 6" xfId="12640"/>
    <cellStyle name="5 2 3 2 6 2" xfId="14714"/>
    <cellStyle name="5 2 3 2 6 2 2" xfId="17077"/>
    <cellStyle name="5 2 3 2 6 2 2 2" xfId="24214"/>
    <cellStyle name="5 2 3 2 6 2 2 2 2" xfId="38529"/>
    <cellStyle name="5 2 3 2 6 2 2 3" xfId="31392"/>
    <cellStyle name="5 2 3 2 6 2 3" xfId="19431"/>
    <cellStyle name="5 2 3 2 6 2 3 2" xfId="26568"/>
    <cellStyle name="5 2 3 2 6 2 3 2 2" xfId="40883"/>
    <cellStyle name="5 2 3 2 6 2 3 3" xfId="33746"/>
    <cellStyle name="5 2 3 2 6 2 4" xfId="20707"/>
    <cellStyle name="5 2 3 2 6 2 4 2" xfId="27844"/>
    <cellStyle name="5 2 3 2 6 2 4 2 2" xfId="42159"/>
    <cellStyle name="5 2 3 2 6 2 4 3" xfId="35022"/>
    <cellStyle name="5 2 3 2 6 2 5" xfId="21883"/>
    <cellStyle name="5 2 3 2 6 2 5 2" xfId="36198"/>
    <cellStyle name="5 2 3 2 6 2 6" xfId="29039"/>
    <cellStyle name="5 2 3 2 6 3" xfId="15009"/>
    <cellStyle name="5 2 3 2 6 3 2" xfId="22168"/>
    <cellStyle name="5 2 3 2 6 3 2 2" xfId="36483"/>
    <cellStyle name="5 2 3 2 6 3 3" xfId="29324"/>
    <cellStyle name="5 2 3 2 6 4" xfId="17363"/>
    <cellStyle name="5 2 3 2 6 4 2" xfId="24500"/>
    <cellStyle name="5 2 3 2 6 4 2 2" xfId="38815"/>
    <cellStyle name="5 2 3 2 6 4 3" xfId="31678"/>
    <cellStyle name="5 2 3 3" xfId="374"/>
    <cellStyle name="5 2 3 3 2" xfId="12645"/>
    <cellStyle name="5 2 3 3 2 2" xfId="13704"/>
    <cellStyle name="5 2 3 3 2 2 2" xfId="16073"/>
    <cellStyle name="5 2 3 3 2 2 2 2" xfId="23232"/>
    <cellStyle name="5 2 3 3 2 2 2 2 2" xfId="37547"/>
    <cellStyle name="5 2 3 3 2 2 2 3" xfId="30388"/>
    <cellStyle name="5 2 3 3 2 2 3" xfId="18427"/>
    <cellStyle name="5 2 3 3 2 2 3 2" xfId="25564"/>
    <cellStyle name="5 2 3 3 2 2 3 2 2" xfId="39879"/>
    <cellStyle name="5 2 3 3 2 2 3 3" xfId="32742"/>
    <cellStyle name="5 2 3 3 2 2 4" xfId="19874"/>
    <cellStyle name="5 2 3 3 2 2 4 2" xfId="27011"/>
    <cellStyle name="5 2 3 3 2 2 4 2 2" xfId="41326"/>
    <cellStyle name="5 2 3 3 2 2 4 3" xfId="34189"/>
    <cellStyle name="5 2 3 3 2 2 5" xfId="21089"/>
    <cellStyle name="5 2 3 3 2 2 5 2" xfId="35404"/>
    <cellStyle name="5 2 3 3 2 2 6" xfId="28226"/>
    <cellStyle name="5 2 3 3 2 3" xfId="15014"/>
    <cellStyle name="5 2 3 3 2 3 2" xfId="22173"/>
    <cellStyle name="5 2 3 3 2 3 2 2" xfId="36488"/>
    <cellStyle name="5 2 3 3 2 3 3" xfId="29329"/>
    <cellStyle name="5 2 3 3 2 4" xfId="17368"/>
    <cellStyle name="5 2 3 3 2 4 2" xfId="24505"/>
    <cellStyle name="5 2 3 3 2 4 2 2" xfId="38820"/>
    <cellStyle name="5 2 3 3 2 4 3" xfId="31683"/>
    <cellStyle name="5 2 3 4" xfId="375"/>
    <cellStyle name="5 2 3 4 2" xfId="12646"/>
    <cellStyle name="5 2 3 4 2 2" xfId="14299"/>
    <cellStyle name="5 2 3 4 2 2 2" xfId="16668"/>
    <cellStyle name="5 2 3 4 2 2 2 2" xfId="23827"/>
    <cellStyle name="5 2 3 4 2 2 2 2 2" xfId="38142"/>
    <cellStyle name="5 2 3 4 2 2 2 3" xfId="30983"/>
    <cellStyle name="5 2 3 4 2 2 3" xfId="19022"/>
    <cellStyle name="5 2 3 4 2 2 3 2" xfId="26159"/>
    <cellStyle name="5 2 3 4 2 2 3 2 2" xfId="40474"/>
    <cellStyle name="5 2 3 4 2 2 3 3" xfId="33337"/>
    <cellStyle name="5 2 3 4 2 2 4" xfId="20329"/>
    <cellStyle name="5 2 3 4 2 2 4 2" xfId="27466"/>
    <cellStyle name="5 2 3 4 2 2 4 2 2" xfId="41781"/>
    <cellStyle name="5 2 3 4 2 2 4 3" xfId="34644"/>
    <cellStyle name="5 2 3 4 2 2 5" xfId="21544"/>
    <cellStyle name="5 2 3 4 2 2 5 2" xfId="35859"/>
    <cellStyle name="5 2 3 4 2 2 6" xfId="28681"/>
    <cellStyle name="5 2 3 4 2 3" xfId="15015"/>
    <cellStyle name="5 2 3 4 2 3 2" xfId="22174"/>
    <cellStyle name="5 2 3 4 2 3 2 2" xfId="36489"/>
    <cellStyle name="5 2 3 4 2 3 3" xfId="29330"/>
    <cellStyle name="5 2 3 4 2 4" xfId="17369"/>
    <cellStyle name="5 2 3 4 2 4 2" xfId="24506"/>
    <cellStyle name="5 2 3 4 2 4 2 2" xfId="38821"/>
    <cellStyle name="5 2 3 4 2 4 3" xfId="31684"/>
    <cellStyle name="5 2 3 5" xfId="376"/>
    <cellStyle name="5 2 3 5 2" xfId="12647"/>
    <cellStyle name="5 2 3 5 2 2" xfId="14706"/>
    <cellStyle name="5 2 3 5 2 2 2" xfId="17069"/>
    <cellStyle name="5 2 3 5 2 2 2 2" xfId="24206"/>
    <cellStyle name="5 2 3 5 2 2 2 2 2" xfId="38521"/>
    <cellStyle name="5 2 3 5 2 2 2 3" xfId="31384"/>
    <cellStyle name="5 2 3 5 2 2 3" xfId="19423"/>
    <cellStyle name="5 2 3 5 2 2 3 2" xfId="26560"/>
    <cellStyle name="5 2 3 5 2 2 3 2 2" xfId="40875"/>
    <cellStyle name="5 2 3 5 2 2 3 3" xfId="33738"/>
    <cellStyle name="5 2 3 5 2 2 4" xfId="20699"/>
    <cellStyle name="5 2 3 5 2 2 4 2" xfId="27836"/>
    <cellStyle name="5 2 3 5 2 2 4 2 2" xfId="42151"/>
    <cellStyle name="5 2 3 5 2 2 4 3" xfId="35014"/>
    <cellStyle name="5 2 3 5 2 2 5" xfId="21875"/>
    <cellStyle name="5 2 3 5 2 2 5 2" xfId="36190"/>
    <cellStyle name="5 2 3 5 2 2 6" xfId="29031"/>
    <cellStyle name="5 2 3 5 2 3" xfId="15016"/>
    <cellStyle name="5 2 3 5 2 3 2" xfId="22175"/>
    <cellStyle name="5 2 3 5 2 3 2 2" xfId="36490"/>
    <cellStyle name="5 2 3 5 2 3 3" xfId="29331"/>
    <cellStyle name="5 2 3 5 2 4" xfId="17370"/>
    <cellStyle name="5 2 3 5 2 4 2" xfId="24507"/>
    <cellStyle name="5 2 3 5 2 4 2 2" xfId="38822"/>
    <cellStyle name="5 2 3 5 2 4 3" xfId="31685"/>
    <cellStyle name="5 2 3 6" xfId="377"/>
    <cellStyle name="5 2 3 6 2" xfId="12648"/>
    <cellStyle name="5 2 3 6 2 2" xfId="14710"/>
    <cellStyle name="5 2 3 6 2 2 2" xfId="17073"/>
    <cellStyle name="5 2 3 6 2 2 2 2" xfId="24210"/>
    <cellStyle name="5 2 3 6 2 2 2 2 2" xfId="38525"/>
    <cellStyle name="5 2 3 6 2 2 2 3" xfId="31388"/>
    <cellStyle name="5 2 3 6 2 2 3" xfId="19427"/>
    <cellStyle name="5 2 3 6 2 2 3 2" xfId="26564"/>
    <cellStyle name="5 2 3 6 2 2 3 2 2" xfId="40879"/>
    <cellStyle name="5 2 3 6 2 2 3 3" xfId="33742"/>
    <cellStyle name="5 2 3 6 2 2 4" xfId="20703"/>
    <cellStyle name="5 2 3 6 2 2 4 2" xfId="27840"/>
    <cellStyle name="5 2 3 6 2 2 4 2 2" xfId="42155"/>
    <cellStyle name="5 2 3 6 2 2 4 3" xfId="35018"/>
    <cellStyle name="5 2 3 6 2 2 5" xfId="21879"/>
    <cellStyle name="5 2 3 6 2 2 5 2" xfId="36194"/>
    <cellStyle name="5 2 3 6 2 2 6" xfId="29035"/>
    <cellStyle name="5 2 3 6 2 3" xfId="15017"/>
    <cellStyle name="5 2 3 6 2 3 2" xfId="22176"/>
    <cellStyle name="5 2 3 6 2 3 2 2" xfId="36491"/>
    <cellStyle name="5 2 3 6 2 3 3" xfId="29332"/>
    <cellStyle name="5 2 3 6 2 4" xfId="17371"/>
    <cellStyle name="5 2 3 6 2 4 2" xfId="24508"/>
    <cellStyle name="5 2 3 6 2 4 2 2" xfId="38823"/>
    <cellStyle name="5 2 3 6 2 4 3" xfId="31686"/>
    <cellStyle name="5 2 3 7" xfId="12639"/>
    <cellStyle name="5 2 3 7 2" xfId="14037"/>
    <cellStyle name="5 2 3 7 2 2" xfId="16406"/>
    <cellStyle name="5 2 3 7 2 2 2" xfId="23565"/>
    <cellStyle name="5 2 3 7 2 2 2 2" xfId="37880"/>
    <cellStyle name="5 2 3 7 2 2 3" xfId="30721"/>
    <cellStyle name="5 2 3 7 2 3" xfId="18760"/>
    <cellStyle name="5 2 3 7 2 3 2" xfId="25897"/>
    <cellStyle name="5 2 3 7 2 3 2 2" xfId="40212"/>
    <cellStyle name="5 2 3 7 2 3 3" xfId="33075"/>
    <cellStyle name="5 2 3 7 2 4" xfId="20094"/>
    <cellStyle name="5 2 3 7 2 4 2" xfId="27231"/>
    <cellStyle name="5 2 3 7 2 4 2 2" xfId="41546"/>
    <cellStyle name="5 2 3 7 2 4 3" xfId="34409"/>
    <cellStyle name="5 2 3 7 2 5" xfId="21309"/>
    <cellStyle name="5 2 3 7 2 5 2" xfId="35624"/>
    <cellStyle name="5 2 3 7 2 6" xfId="28446"/>
    <cellStyle name="5 2 3 7 3" xfId="15008"/>
    <cellStyle name="5 2 3 7 3 2" xfId="22167"/>
    <cellStyle name="5 2 3 7 3 2 2" xfId="36482"/>
    <cellStyle name="5 2 3 7 3 3" xfId="29323"/>
    <cellStyle name="5 2 3 7 4" xfId="17362"/>
    <cellStyle name="5 2 3 7 4 2" xfId="24499"/>
    <cellStyle name="5 2 3 7 4 2 2" xfId="38814"/>
    <cellStyle name="5 2 3 7 4 3" xfId="31677"/>
    <cellStyle name="5 2 4" xfId="12416"/>
    <cellStyle name="5 2 4 2" xfId="14539"/>
    <cellStyle name="5 2 4 2 2" xfId="16902"/>
    <cellStyle name="5 2 4 2 2 2" xfId="24061"/>
    <cellStyle name="5 2 4 2 2 2 2" xfId="38376"/>
    <cellStyle name="5 2 4 2 2 3" xfId="31217"/>
    <cellStyle name="5 2 4 2 3" xfId="19256"/>
    <cellStyle name="5 2 4 2 3 2" xfId="26393"/>
    <cellStyle name="5 2 4 2 3 2 2" xfId="40708"/>
    <cellStyle name="5 2 4 2 3 3" xfId="33571"/>
    <cellStyle name="5 2 4 2 4" xfId="20554"/>
    <cellStyle name="5 2 4 2 4 2" xfId="27691"/>
    <cellStyle name="5 2 4 2 4 2 2" xfId="42006"/>
    <cellStyle name="5 2 4 2 4 3" xfId="34869"/>
    <cellStyle name="5 2 4 3" xfId="14027"/>
    <cellStyle name="5 2 4 3 2" xfId="16396"/>
    <cellStyle name="5 2 4 3 2 2" xfId="23555"/>
    <cellStyle name="5 2 4 3 2 2 2" xfId="37870"/>
    <cellStyle name="5 2 4 3 2 3" xfId="30711"/>
    <cellStyle name="5 2 4 3 3" xfId="18750"/>
    <cellStyle name="5 2 4 3 3 2" xfId="25887"/>
    <cellStyle name="5 2 4 3 3 2 2" xfId="40202"/>
    <cellStyle name="5 2 4 3 3 3" xfId="33065"/>
    <cellStyle name="5 2 4 3 4" xfId="20084"/>
    <cellStyle name="5 2 4 3 4 2" xfId="27221"/>
    <cellStyle name="5 2 4 3 4 2 2" xfId="41536"/>
    <cellStyle name="5 2 4 3 4 3" xfId="34399"/>
    <cellStyle name="5 2 4 3 5" xfId="21299"/>
    <cellStyle name="5 2 4 3 5 2" xfId="35614"/>
    <cellStyle name="5 2 4 3 6" xfId="28436"/>
    <cellStyle name="5 2 4 4" xfId="19554"/>
    <cellStyle name="5 2 4 4 2" xfId="26691"/>
    <cellStyle name="5 2 4 4 2 2" xfId="41006"/>
    <cellStyle name="5 2 4 4 3" xfId="33869"/>
    <cellStyle name="5 3" xfId="378"/>
    <cellStyle name="5 3 2" xfId="379"/>
    <cellStyle name="5 3 2 2" xfId="12650"/>
    <cellStyle name="5 3 2 2 2" xfId="14709"/>
    <cellStyle name="5 3 2 2 2 2" xfId="17072"/>
    <cellStyle name="5 3 2 2 2 2 2" xfId="24209"/>
    <cellStyle name="5 3 2 2 2 2 2 2" xfId="38524"/>
    <cellStyle name="5 3 2 2 2 2 3" xfId="31387"/>
    <cellStyle name="5 3 2 2 2 3" xfId="19426"/>
    <cellStyle name="5 3 2 2 2 3 2" xfId="26563"/>
    <cellStyle name="5 3 2 2 2 3 2 2" xfId="40878"/>
    <cellStyle name="5 3 2 2 2 3 3" xfId="33741"/>
    <cellStyle name="5 3 2 2 2 4" xfId="20702"/>
    <cellStyle name="5 3 2 2 2 4 2" xfId="27839"/>
    <cellStyle name="5 3 2 2 2 4 2 2" xfId="42154"/>
    <cellStyle name="5 3 2 2 2 4 3" xfId="35017"/>
    <cellStyle name="5 3 2 2 2 5" xfId="21878"/>
    <cellStyle name="5 3 2 2 2 5 2" xfId="36193"/>
    <cellStyle name="5 3 2 2 2 6" xfId="29034"/>
    <cellStyle name="5 3 2 2 3" xfId="15019"/>
    <cellStyle name="5 3 2 2 3 2" xfId="22178"/>
    <cellStyle name="5 3 2 2 3 2 2" xfId="36493"/>
    <cellStyle name="5 3 2 2 3 3" xfId="29334"/>
    <cellStyle name="5 3 2 2 4" xfId="17373"/>
    <cellStyle name="5 3 2 2 4 2" xfId="24510"/>
    <cellStyle name="5 3 2 2 4 2 2" xfId="38825"/>
    <cellStyle name="5 3 2 2 4 3" xfId="31688"/>
    <cellStyle name="5 3 3" xfId="380"/>
    <cellStyle name="5 3 3 2" xfId="12651"/>
    <cellStyle name="5 3 3 2 2" xfId="14300"/>
    <cellStyle name="5 3 3 2 2 2" xfId="16669"/>
    <cellStyle name="5 3 3 2 2 2 2" xfId="23828"/>
    <cellStyle name="5 3 3 2 2 2 2 2" xfId="38143"/>
    <cellStyle name="5 3 3 2 2 2 3" xfId="30984"/>
    <cellStyle name="5 3 3 2 2 3" xfId="19023"/>
    <cellStyle name="5 3 3 2 2 3 2" xfId="26160"/>
    <cellStyle name="5 3 3 2 2 3 2 2" xfId="40475"/>
    <cellStyle name="5 3 3 2 2 3 3" xfId="33338"/>
    <cellStyle name="5 3 3 2 2 4" xfId="20330"/>
    <cellStyle name="5 3 3 2 2 4 2" xfId="27467"/>
    <cellStyle name="5 3 3 2 2 4 2 2" xfId="41782"/>
    <cellStyle name="5 3 3 2 2 4 3" xfId="34645"/>
    <cellStyle name="5 3 3 2 2 5" xfId="21545"/>
    <cellStyle name="5 3 3 2 2 5 2" xfId="35860"/>
    <cellStyle name="5 3 3 2 2 6" xfId="28682"/>
    <cellStyle name="5 3 3 2 3" xfId="15020"/>
    <cellStyle name="5 3 3 2 3 2" xfId="22179"/>
    <cellStyle name="5 3 3 2 3 2 2" xfId="36494"/>
    <cellStyle name="5 3 3 2 3 3" xfId="29335"/>
    <cellStyle name="5 3 3 2 4" xfId="17374"/>
    <cellStyle name="5 3 3 2 4 2" xfId="24511"/>
    <cellStyle name="5 3 3 2 4 2 2" xfId="38826"/>
    <cellStyle name="5 3 3 2 4 3" xfId="31689"/>
    <cellStyle name="5 3 4" xfId="381"/>
    <cellStyle name="5 3 4 2" xfId="12652"/>
    <cellStyle name="5 3 4 2 2" xfId="14708"/>
    <cellStyle name="5 3 4 2 2 2" xfId="17071"/>
    <cellStyle name="5 3 4 2 2 2 2" xfId="24208"/>
    <cellStyle name="5 3 4 2 2 2 2 2" xfId="38523"/>
    <cellStyle name="5 3 4 2 2 2 3" xfId="31386"/>
    <cellStyle name="5 3 4 2 2 3" xfId="19425"/>
    <cellStyle name="5 3 4 2 2 3 2" xfId="26562"/>
    <cellStyle name="5 3 4 2 2 3 2 2" xfId="40877"/>
    <cellStyle name="5 3 4 2 2 3 3" xfId="33740"/>
    <cellStyle name="5 3 4 2 2 4" xfId="20701"/>
    <cellStyle name="5 3 4 2 2 4 2" xfId="27838"/>
    <cellStyle name="5 3 4 2 2 4 2 2" xfId="42153"/>
    <cellStyle name="5 3 4 2 2 4 3" xfId="35016"/>
    <cellStyle name="5 3 4 2 2 5" xfId="21877"/>
    <cellStyle name="5 3 4 2 2 5 2" xfId="36192"/>
    <cellStyle name="5 3 4 2 2 6" xfId="29033"/>
    <cellStyle name="5 3 4 2 3" xfId="15021"/>
    <cellStyle name="5 3 4 2 3 2" xfId="22180"/>
    <cellStyle name="5 3 4 2 3 2 2" xfId="36495"/>
    <cellStyle name="5 3 4 2 3 3" xfId="29336"/>
    <cellStyle name="5 3 4 2 4" xfId="17375"/>
    <cellStyle name="5 3 4 2 4 2" xfId="24512"/>
    <cellStyle name="5 3 4 2 4 2 2" xfId="38827"/>
    <cellStyle name="5 3 4 2 4 3" xfId="31690"/>
    <cellStyle name="5 3 5" xfId="382"/>
    <cellStyle name="5 3 5 2" xfId="12653"/>
    <cellStyle name="5 3 5 2 2" xfId="13967"/>
    <cellStyle name="5 3 5 2 2 2" xfId="16336"/>
    <cellStyle name="5 3 5 2 2 2 2" xfId="23495"/>
    <cellStyle name="5 3 5 2 2 2 2 2" xfId="37810"/>
    <cellStyle name="5 3 5 2 2 2 3" xfId="30651"/>
    <cellStyle name="5 3 5 2 2 3" xfId="18690"/>
    <cellStyle name="5 3 5 2 2 3 2" xfId="25827"/>
    <cellStyle name="5 3 5 2 2 3 2 2" xfId="40142"/>
    <cellStyle name="5 3 5 2 2 3 3" xfId="33005"/>
    <cellStyle name="5 3 5 2 2 4" xfId="20024"/>
    <cellStyle name="5 3 5 2 2 4 2" xfId="27161"/>
    <cellStyle name="5 3 5 2 2 4 2 2" xfId="41476"/>
    <cellStyle name="5 3 5 2 2 4 3" xfId="34339"/>
    <cellStyle name="5 3 5 2 2 5" xfId="21239"/>
    <cellStyle name="5 3 5 2 2 5 2" xfId="35554"/>
    <cellStyle name="5 3 5 2 2 6" xfId="28376"/>
    <cellStyle name="5 3 5 2 3" xfId="15022"/>
    <cellStyle name="5 3 5 2 3 2" xfId="22181"/>
    <cellStyle name="5 3 5 2 3 2 2" xfId="36496"/>
    <cellStyle name="5 3 5 2 3 3" xfId="29337"/>
    <cellStyle name="5 3 5 2 4" xfId="17376"/>
    <cellStyle name="5 3 5 2 4 2" xfId="24513"/>
    <cellStyle name="5 3 5 2 4 2 2" xfId="38828"/>
    <cellStyle name="5 3 5 2 4 3" xfId="31691"/>
    <cellStyle name="5 3 6" xfId="12649"/>
    <cellStyle name="5 3 6 2" xfId="13966"/>
    <cellStyle name="5 3 6 2 2" xfId="16335"/>
    <cellStyle name="5 3 6 2 2 2" xfId="23494"/>
    <cellStyle name="5 3 6 2 2 2 2" xfId="37809"/>
    <cellStyle name="5 3 6 2 2 3" xfId="30650"/>
    <cellStyle name="5 3 6 2 3" xfId="18689"/>
    <cellStyle name="5 3 6 2 3 2" xfId="25826"/>
    <cellStyle name="5 3 6 2 3 2 2" xfId="40141"/>
    <cellStyle name="5 3 6 2 3 3" xfId="33004"/>
    <cellStyle name="5 3 6 2 4" xfId="20023"/>
    <cellStyle name="5 3 6 2 4 2" xfId="27160"/>
    <cellStyle name="5 3 6 2 4 2 2" xfId="41475"/>
    <cellStyle name="5 3 6 2 4 3" xfId="34338"/>
    <cellStyle name="5 3 6 2 5" xfId="21238"/>
    <cellStyle name="5 3 6 2 5 2" xfId="35553"/>
    <cellStyle name="5 3 6 2 6" xfId="28375"/>
    <cellStyle name="5 3 6 3" xfId="15018"/>
    <cellStyle name="5 3 6 3 2" xfId="22177"/>
    <cellStyle name="5 3 6 3 2 2" xfId="36492"/>
    <cellStyle name="5 3 6 3 3" xfId="29333"/>
    <cellStyle name="5 3 6 4" xfId="17372"/>
    <cellStyle name="5 3 6 4 2" xfId="24509"/>
    <cellStyle name="5 3 6 4 2 2" xfId="38824"/>
    <cellStyle name="5 3 6 4 3" xfId="31687"/>
    <cellStyle name="5 4" xfId="12404"/>
    <cellStyle name="5 4 2" xfId="14527"/>
    <cellStyle name="5 4 2 2" xfId="16890"/>
    <cellStyle name="5 4 2 2 2" xfId="24049"/>
    <cellStyle name="5 4 2 2 2 2" xfId="38364"/>
    <cellStyle name="5 4 2 2 3" xfId="31205"/>
    <cellStyle name="5 4 2 3" xfId="19244"/>
    <cellStyle name="5 4 2 3 2" xfId="26381"/>
    <cellStyle name="5 4 2 3 2 2" xfId="40696"/>
    <cellStyle name="5 4 2 3 3" xfId="33559"/>
    <cellStyle name="5 4 2 4" xfId="20542"/>
    <cellStyle name="5 4 2 4 2" xfId="27679"/>
    <cellStyle name="5 4 2 4 2 2" xfId="41994"/>
    <cellStyle name="5 4 2 4 3" xfId="34857"/>
    <cellStyle name="5 4 3" xfId="14373"/>
    <cellStyle name="5 4 3 2" xfId="16742"/>
    <cellStyle name="5 4 3 2 2" xfId="23901"/>
    <cellStyle name="5 4 3 2 2 2" xfId="38216"/>
    <cellStyle name="5 4 3 2 3" xfId="31057"/>
    <cellStyle name="5 4 3 3" xfId="19096"/>
    <cellStyle name="5 4 3 3 2" xfId="26233"/>
    <cellStyle name="5 4 3 3 2 2" xfId="40548"/>
    <cellStyle name="5 4 3 3 3" xfId="33411"/>
    <cellStyle name="5 4 3 4" xfId="20394"/>
    <cellStyle name="5 4 3 4 2" xfId="27531"/>
    <cellStyle name="5 4 3 4 2 2" xfId="41846"/>
    <cellStyle name="5 4 3 4 3" xfId="34709"/>
    <cellStyle name="5 4 3 5" xfId="21609"/>
    <cellStyle name="5 4 3 5 2" xfId="35924"/>
    <cellStyle name="5 4 3 6" xfId="28746"/>
    <cellStyle name="5 4 4" xfId="19542"/>
    <cellStyle name="5 4 4 2" xfId="26679"/>
    <cellStyle name="5 4 4 2 2" xfId="40994"/>
    <cellStyle name="5 4 4 3" xfId="33857"/>
    <cellStyle name="5_5225402107005(1)" xfId="23"/>
    <cellStyle name="5_5225402107005(1) 2" xfId="383"/>
    <cellStyle name="5_5225402107005(1) 2 2" xfId="12417"/>
    <cellStyle name="5_5225402107005(1) 2 2 2" xfId="14540"/>
    <cellStyle name="5_5225402107005(1) 2 2 2 2" xfId="16903"/>
    <cellStyle name="5_5225402107005(1) 2 2 2 2 2" xfId="24062"/>
    <cellStyle name="5_5225402107005(1) 2 2 2 2 2 2" xfId="38377"/>
    <cellStyle name="5_5225402107005(1) 2 2 2 2 3" xfId="31218"/>
    <cellStyle name="5_5225402107005(1) 2 2 2 3" xfId="19257"/>
    <cellStyle name="5_5225402107005(1) 2 2 2 3 2" xfId="26394"/>
    <cellStyle name="5_5225402107005(1) 2 2 2 3 2 2" xfId="40709"/>
    <cellStyle name="5_5225402107005(1) 2 2 2 3 3" xfId="33572"/>
    <cellStyle name="5_5225402107005(1) 2 2 2 4" xfId="20555"/>
    <cellStyle name="5_5225402107005(1) 2 2 2 4 2" xfId="27692"/>
    <cellStyle name="5_5225402107005(1) 2 2 2 4 2 2" xfId="42007"/>
    <cellStyle name="5_5225402107005(1) 2 2 2 4 3" xfId="34870"/>
    <cellStyle name="5_5225402107005(1) 2 2 3" xfId="14451"/>
    <cellStyle name="5_5225402107005(1) 2 2 3 2" xfId="16814"/>
    <cellStyle name="5_5225402107005(1) 2 2 3 2 2" xfId="23973"/>
    <cellStyle name="5_5225402107005(1) 2 2 3 2 2 2" xfId="38288"/>
    <cellStyle name="5_5225402107005(1) 2 2 3 2 3" xfId="31129"/>
    <cellStyle name="5_5225402107005(1) 2 2 3 3" xfId="19168"/>
    <cellStyle name="5_5225402107005(1) 2 2 3 3 2" xfId="26305"/>
    <cellStyle name="5_5225402107005(1) 2 2 3 3 2 2" xfId="40620"/>
    <cellStyle name="5_5225402107005(1) 2 2 3 3 3" xfId="33483"/>
    <cellStyle name="5_5225402107005(1) 2 2 3 4" xfId="20466"/>
    <cellStyle name="5_5225402107005(1) 2 2 3 4 2" xfId="27603"/>
    <cellStyle name="5_5225402107005(1) 2 2 3 4 2 2" xfId="41918"/>
    <cellStyle name="5_5225402107005(1) 2 2 3 4 3" xfId="34781"/>
    <cellStyle name="5_5225402107005(1) 2 2 3 5" xfId="21681"/>
    <cellStyle name="5_5225402107005(1) 2 2 3 5 2" xfId="35996"/>
    <cellStyle name="5_5225402107005(1) 2 2 3 6" xfId="28818"/>
    <cellStyle name="5_5225402107005(1) 2 2 4" xfId="19555"/>
    <cellStyle name="5_5225402107005(1) 2 2 4 2" xfId="26692"/>
    <cellStyle name="5_5225402107005(1) 2 2 4 2 2" xfId="41007"/>
    <cellStyle name="5_5225402107005(1) 2 2 4 3" xfId="33870"/>
    <cellStyle name="5_5225402107005(1) 3" xfId="12405"/>
    <cellStyle name="5_5225402107005(1) 3 2" xfId="14528"/>
    <cellStyle name="5_5225402107005(1) 3 2 2" xfId="16891"/>
    <cellStyle name="5_5225402107005(1) 3 2 2 2" xfId="24050"/>
    <cellStyle name="5_5225402107005(1) 3 2 2 2 2" xfId="38365"/>
    <cellStyle name="5_5225402107005(1) 3 2 2 3" xfId="31206"/>
    <cellStyle name="5_5225402107005(1) 3 2 3" xfId="19245"/>
    <cellStyle name="5_5225402107005(1) 3 2 3 2" xfId="26382"/>
    <cellStyle name="5_5225402107005(1) 3 2 3 2 2" xfId="40697"/>
    <cellStyle name="5_5225402107005(1) 3 2 3 3" xfId="33560"/>
    <cellStyle name="5_5225402107005(1) 3 2 4" xfId="20543"/>
    <cellStyle name="5_5225402107005(1) 3 2 4 2" xfId="27680"/>
    <cellStyle name="5_5225402107005(1) 3 2 4 2 2" xfId="41995"/>
    <cellStyle name="5_5225402107005(1) 3 2 4 3" xfId="34858"/>
    <cellStyle name="5_5225402107005(1) 3 3" xfId="14374"/>
    <cellStyle name="5_5225402107005(1) 3 3 2" xfId="16743"/>
    <cellStyle name="5_5225402107005(1) 3 3 2 2" xfId="23902"/>
    <cellStyle name="5_5225402107005(1) 3 3 2 2 2" xfId="38217"/>
    <cellStyle name="5_5225402107005(1) 3 3 2 3" xfId="31058"/>
    <cellStyle name="5_5225402107005(1) 3 3 3" xfId="19097"/>
    <cellStyle name="5_5225402107005(1) 3 3 3 2" xfId="26234"/>
    <cellStyle name="5_5225402107005(1) 3 3 3 2 2" xfId="40549"/>
    <cellStyle name="5_5225402107005(1) 3 3 3 3" xfId="33412"/>
    <cellStyle name="5_5225402107005(1) 3 3 4" xfId="20395"/>
    <cellStyle name="5_5225402107005(1) 3 3 4 2" xfId="27532"/>
    <cellStyle name="5_5225402107005(1) 3 3 4 2 2" xfId="41847"/>
    <cellStyle name="5_5225402107005(1) 3 3 4 3" xfId="34710"/>
    <cellStyle name="5_5225402107005(1) 3 3 5" xfId="21610"/>
    <cellStyle name="5_5225402107005(1) 3 3 5 2" xfId="35925"/>
    <cellStyle name="5_5225402107005(1) 3 3 6" xfId="28747"/>
    <cellStyle name="5_5225402107005(1) 3 4" xfId="19543"/>
    <cellStyle name="5_5225402107005(1) 3 4 2" xfId="26680"/>
    <cellStyle name="5_5225402107005(1) 3 4 2 2" xfId="40995"/>
    <cellStyle name="5_5225402107005(1) 3 4 3" xfId="33858"/>
    <cellStyle name="5_DeckblattNeu" xfId="24"/>
    <cellStyle name="5_DeckblattNeu 2" xfId="384"/>
    <cellStyle name="5_DeckblattNeu 2 2" xfId="385"/>
    <cellStyle name="5_DeckblattNeu 2 2 2" xfId="386"/>
    <cellStyle name="5_DeckblattNeu 2 2 2 2" xfId="12657"/>
    <cellStyle name="5_DeckblattNeu 2 2 2 2 2" xfId="14696"/>
    <cellStyle name="5_DeckblattNeu 2 2 2 2 2 2" xfId="17059"/>
    <cellStyle name="5_DeckblattNeu 2 2 2 2 2 2 2" xfId="24196"/>
    <cellStyle name="5_DeckblattNeu 2 2 2 2 2 2 2 2" xfId="38511"/>
    <cellStyle name="5_DeckblattNeu 2 2 2 2 2 2 3" xfId="31374"/>
    <cellStyle name="5_DeckblattNeu 2 2 2 2 2 3" xfId="19413"/>
    <cellStyle name="5_DeckblattNeu 2 2 2 2 2 3 2" xfId="26550"/>
    <cellStyle name="5_DeckblattNeu 2 2 2 2 2 3 2 2" xfId="40865"/>
    <cellStyle name="5_DeckblattNeu 2 2 2 2 2 3 3" xfId="33728"/>
    <cellStyle name="5_DeckblattNeu 2 2 2 2 2 4" xfId="20689"/>
    <cellStyle name="5_DeckblattNeu 2 2 2 2 2 4 2" xfId="27826"/>
    <cellStyle name="5_DeckblattNeu 2 2 2 2 2 4 2 2" xfId="42141"/>
    <cellStyle name="5_DeckblattNeu 2 2 2 2 2 4 3" xfId="35004"/>
    <cellStyle name="5_DeckblattNeu 2 2 2 2 2 5" xfId="21865"/>
    <cellStyle name="5_DeckblattNeu 2 2 2 2 2 5 2" xfId="36180"/>
    <cellStyle name="5_DeckblattNeu 2 2 2 2 2 6" xfId="29021"/>
    <cellStyle name="5_DeckblattNeu 2 2 2 2 3" xfId="15026"/>
    <cellStyle name="5_DeckblattNeu 2 2 2 2 3 2" xfId="22185"/>
    <cellStyle name="5_DeckblattNeu 2 2 2 2 3 2 2" xfId="36500"/>
    <cellStyle name="5_DeckblattNeu 2 2 2 2 3 3" xfId="29341"/>
    <cellStyle name="5_DeckblattNeu 2 2 2 2 4" xfId="17380"/>
    <cellStyle name="5_DeckblattNeu 2 2 2 2 4 2" xfId="24517"/>
    <cellStyle name="5_DeckblattNeu 2 2 2 2 4 2 2" xfId="38832"/>
    <cellStyle name="5_DeckblattNeu 2 2 2 2 4 3" xfId="31695"/>
    <cellStyle name="5_DeckblattNeu 2 2 3" xfId="387"/>
    <cellStyle name="5_DeckblattNeu 2 2 3 2" xfId="12658"/>
    <cellStyle name="5_DeckblattNeu 2 2 3 2 2" xfId="14705"/>
    <cellStyle name="5_DeckblattNeu 2 2 3 2 2 2" xfId="17068"/>
    <cellStyle name="5_DeckblattNeu 2 2 3 2 2 2 2" xfId="24205"/>
    <cellStyle name="5_DeckblattNeu 2 2 3 2 2 2 2 2" xfId="38520"/>
    <cellStyle name="5_DeckblattNeu 2 2 3 2 2 2 3" xfId="31383"/>
    <cellStyle name="5_DeckblattNeu 2 2 3 2 2 3" xfId="19422"/>
    <cellStyle name="5_DeckblattNeu 2 2 3 2 2 3 2" xfId="26559"/>
    <cellStyle name="5_DeckblattNeu 2 2 3 2 2 3 2 2" xfId="40874"/>
    <cellStyle name="5_DeckblattNeu 2 2 3 2 2 3 3" xfId="33737"/>
    <cellStyle name="5_DeckblattNeu 2 2 3 2 2 4" xfId="20698"/>
    <cellStyle name="5_DeckblattNeu 2 2 3 2 2 4 2" xfId="27835"/>
    <cellStyle name="5_DeckblattNeu 2 2 3 2 2 4 2 2" xfId="42150"/>
    <cellStyle name="5_DeckblattNeu 2 2 3 2 2 4 3" xfId="35013"/>
    <cellStyle name="5_DeckblattNeu 2 2 3 2 2 5" xfId="21874"/>
    <cellStyle name="5_DeckblattNeu 2 2 3 2 2 5 2" xfId="36189"/>
    <cellStyle name="5_DeckblattNeu 2 2 3 2 2 6" xfId="29030"/>
    <cellStyle name="5_DeckblattNeu 2 2 3 2 3" xfId="15027"/>
    <cellStyle name="5_DeckblattNeu 2 2 3 2 3 2" xfId="22186"/>
    <cellStyle name="5_DeckblattNeu 2 2 3 2 3 2 2" xfId="36501"/>
    <cellStyle name="5_DeckblattNeu 2 2 3 2 3 3" xfId="29342"/>
    <cellStyle name="5_DeckblattNeu 2 2 3 2 4" xfId="17381"/>
    <cellStyle name="5_DeckblattNeu 2 2 3 2 4 2" xfId="24518"/>
    <cellStyle name="5_DeckblattNeu 2 2 3 2 4 2 2" xfId="38833"/>
    <cellStyle name="5_DeckblattNeu 2 2 3 2 4 3" xfId="31696"/>
    <cellStyle name="5_DeckblattNeu 2 2 4" xfId="388"/>
    <cellStyle name="5_DeckblattNeu 2 2 4 2" xfId="12659"/>
    <cellStyle name="5_DeckblattNeu 2 2 4 2 2" xfId="13542"/>
    <cellStyle name="5_DeckblattNeu 2 2 4 2 2 2" xfId="15911"/>
    <cellStyle name="5_DeckblattNeu 2 2 4 2 2 2 2" xfId="23070"/>
    <cellStyle name="5_DeckblattNeu 2 2 4 2 2 2 2 2" xfId="37385"/>
    <cellStyle name="5_DeckblattNeu 2 2 4 2 2 2 3" xfId="30226"/>
    <cellStyle name="5_DeckblattNeu 2 2 4 2 2 3" xfId="18265"/>
    <cellStyle name="5_DeckblattNeu 2 2 4 2 2 3 2" xfId="25402"/>
    <cellStyle name="5_DeckblattNeu 2 2 4 2 2 3 2 2" xfId="39717"/>
    <cellStyle name="5_DeckblattNeu 2 2 4 2 2 3 3" xfId="32580"/>
    <cellStyle name="5_DeckblattNeu 2 2 4 2 2 4" xfId="19791"/>
    <cellStyle name="5_DeckblattNeu 2 2 4 2 2 4 2" xfId="26928"/>
    <cellStyle name="5_DeckblattNeu 2 2 4 2 2 4 2 2" xfId="41243"/>
    <cellStyle name="5_DeckblattNeu 2 2 4 2 2 4 3" xfId="34106"/>
    <cellStyle name="5_DeckblattNeu 2 2 4 2 2 5" xfId="21006"/>
    <cellStyle name="5_DeckblattNeu 2 2 4 2 2 5 2" xfId="35321"/>
    <cellStyle name="5_DeckblattNeu 2 2 4 2 2 6" xfId="28143"/>
    <cellStyle name="5_DeckblattNeu 2 2 4 2 3" xfId="15028"/>
    <cellStyle name="5_DeckblattNeu 2 2 4 2 3 2" xfId="22187"/>
    <cellStyle name="5_DeckblattNeu 2 2 4 2 3 2 2" xfId="36502"/>
    <cellStyle name="5_DeckblattNeu 2 2 4 2 3 3" xfId="29343"/>
    <cellStyle name="5_DeckblattNeu 2 2 4 2 4" xfId="17382"/>
    <cellStyle name="5_DeckblattNeu 2 2 4 2 4 2" xfId="24519"/>
    <cellStyle name="5_DeckblattNeu 2 2 4 2 4 2 2" xfId="38834"/>
    <cellStyle name="5_DeckblattNeu 2 2 4 2 4 3" xfId="31697"/>
    <cellStyle name="5_DeckblattNeu 2 2 5" xfId="389"/>
    <cellStyle name="5_DeckblattNeu 2 2 5 2" xfId="12660"/>
    <cellStyle name="5_DeckblattNeu 2 2 5 2 2" xfId="14704"/>
    <cellStyle name="5_DeckblattNeu 2 2 5 2 2 2" xfId="17067"/>
    <cellStyle name="5_DeckblattNeu 2 2 5 2 2 2 2" xfId="24204"/>
    <cellStyle name="5_DeckblattNeu 2 2 5 2 2 2 2 2" xfId="38519"/>
    <cellStyle name="5_DeckblattNeu 2 2 5 2 2 2 3" xfId="31382"/>
    <cellStyle name="5_DeckblattNeu 2 2 5 2 2 3" xfId="19421"/>
    <cellStyle name="5_DeckblattNeu 2 2 5 2 2 3 2" xfId="26558"/>
    <cellStyle name="5_DeckblattNeu 2 2 5 2 2 3 2 2" xfId="40873"/>
    <cellStyle name="5_DeckblattNeu 2 2 5 2 2 3 3" xfId="33736"/>
    <cellStyle name="5_DeckblattNeu 2 2 5 2 2 4" xfId="20697"/>
    <cellStyle name="5_DeckblattNeu 2 2 5 2 2 4 2" xfId="27834"/>
    <cellStyle name="5_DeckblattNeu 2 2 5 2 2 4 2 2" xfId="42149"/>
    <cellStyle name="5_DeckblattNeu 2 2 5 2 2 4 3" xfId="35012"/>
    <cellStyle name="5_DeckblattNeu 2 2 5 2 2 5" xfId="21873"/>
    <cellStyle name="5_DeckblattNeu 2 2 5 2 2 5 2" xfId="36188"/>
    <cellStyle name="5_DeckblattNeu 2 2 5 2 2 6" xfId="29029"/>
    <cellStyle name="5_DeckblattNeu 2 2 5 2 3" xfId="15029"/>
    <cellStyle name="5_DeckblattNeu 2 2 5 2 3 2" xfId="22188"/>
    <cellStyle name="5_DeckblattNeu 2 2 5 2 3 2 2" xfId="36503"/>
    <cellStyle name="5_DeckblattNeu 2 2 5 2 3 3" xfId="29344"/>
    <cellStyle name="5_DeckblattNeu 2 2 5 2 4" xfId="17383"/>
    <cellStyle name="5_DeckblattNeu 2 2 5 2 4 2" xfId="24520"/>
    <cellStyle name="5_DeckblattNeu 2 2 5 2 4 2 2" xfId="38835"/>
    <cellStyle name="5_DeckblattNeu 2 2 5 2 4 3" xfId="31698"/>
    <cellStyle name="5_DeckblattNeu 2 2 6" xfId="12656"/>
    <cellStyle name="5_DeckblattNeu 2 2 6 2" xfId="14060"/>
    <cellStyle name="5_DeckblattNeu 2 2 6 2 2" xfId="16429"/>
    <cellStyle name="5_DeckblattNeu 2 2 6 2 2 2" xfId="23588"/>
    <cellStyle name="5_DeckblattNeu 2 2 6 2 2 2 2" xfId="37903"/>
    <cellStyle name="5_DeckblattNeu 2 2 6 2 2 3" xfId="30744"/>
    <cellStyle name="5_DeckblattNeu 2 2 6 2 3" xfId="18783"/>
    <cellStyle name="5_DeckblattNeu 2 2 6 2 3 2" xfId="25920"/>
    <cellStyle name="5_DeckblattNeu 2 2 6 2 3 2 2" xfId="40235"/>
    <cellStyle name="5_DeckblattNeu 2 2 6 2 3 3" xfId="33098"/>
    <cellStyle name="5_DeckblattNeu 2 2 6 2 4" xfId="20116"/>
    <cellStyle name="5_DeckblattNeu 2 2 6 2 4 2" xfId="27253"/>
    <cellStyle name="5_DeckblattNeu 2 2 6 2 4 2 2" xfId="41568"/>
    <cellStyle name="5_DeckblattNeu 2 2 6 2 4 3" xfId="34431"/>
    <cellStyle name="5_DeckblattNeu 2 2 6 2 5" xfId="21331"/>
    <cellStyle name="5_DeckblattNeu 2 2 6 2 5 2" xfId="35646"/>
    <cellStyle name="5_DeckblattNeu 2 2 6 2 6" xfId="28468"/>
    <cellStyle name="5_DeckblattNeu 2 2 6 3" xfId="15025"/>
    <cellStyle name="5_DeckblattNeu 2 2 6 3 2" xfId="22184"/>
    <cellStyle name="5_DeckblattNeu 2 2 6 3 2 2" xfId="36499"/>
    <cellStyle name="5_DeckblattNeu 2 2 6 3 3" xfId="29340"/>
    <cellStyle name="5_DeckblattNeu 2 2 6 4" xfId="17379"/>
    <cellStyle name="5_DeckblattNeu 2 2 6 4 2" xfId="24516"/>
    <cellStyle name="5_DeckblattNeu 2 2 6 4 2 2" xfId="38831"/>
    <cellStyle name="5_DeckblattNeu 2 2 6 4 3" xfId="31694"/>
    <cellStyle name="5_DeckblattNeu 2 3" xfId="390"/>
    <cellStyle name="5_DeckblattNeu 2 3 2" xfId="12661"/>
    <cellStyle name="5_DeckblattNeu 2 3 2 2" xfId="13838"/>
    <cellStyle name="5_DeckblattNeu 2 3 2 2 2" xfId="16207"/>
    <cellStyle name="5_DeckblattNeu 2 3 2 2 2 2" xfId="23366"/>
    <cellStyle name="5_DeckblattNeu 2 3 2 2 2 2 2" xfId="37681"/>
    <cellStyle name="5_DeckblattNeu 2 3 2 2 2 3" xfId="30522"/>
    <cellStyle name="5_DeckblattNeu 2 3 2 2 3" xfId="18561"/>
    <cellStyle name="5_DeckblattNeu 2 3 2 2 3 2" xfId="25698"/>
    <cellStyle name="5_DeckblattNeu 2 3 2 2 3 2 2" xfId="40013"/>
    <cellStyle name="5_DeckblattNeu 2 3 2 2 3 3" xfId="32876"/>
    <cellStyle name="5_DeckblattNeu 2 3 2 2 4" xfId="19930"/>
    <cellStyle name="5_DeckblattNeu 2 3 2 2 4 2" xfId="27067"/>
    <cellStyle name="5_DeckblattNeu 2 3 2 2 4 2 2" xfId="41382"/>
    <cellStyle name="5_DeckblattNeu 2 3 2 2 4 3" xfId="34245"/>
    <cellStyle name="5_DeckblattNeu 2 3 2 2 5" xfId="21145"/>
    <cellStyle name="5_DeckblattNeu 2 3 2 2 5 2" xfId="35460"/>
    <cellStyle name="5_DeckblattNeu 2 3 2 2 6" xfId="28282"/>
    <cellStyle name="5_DeckblattNeu 2 3 2 3" xfId="15030"/>
    <cellStyle name="5_DeckblattNeu 2 3 2 3 2" xfId="22189"/>
    <cellStyle name="5_DeckblattNeu 2 3 2 3 2 2" xfId="36504"/>
    <cellStyle name="5_DeckblattNeu 2 3 2 3 3" xfId="29345"/>
    <cellStyle name="5_DeckblattNeu 2 3 2 4" xfId="17384"/>
    <cellStyle name="5_DeckblattNeu 2 3 2 4 2" xfId="24521"/>
    <cellStyle name="5_DeckblattNeu 2 3 2 4 2 2" xfId="38836"/>
    <cellStyle name="5_DeckblattNeu 2 3 2 4 3" xfId="31699"/>
    <cellStyle name="5_DeckblattNeu 2 4" xfId="391"/>
    <cellStyle name="5_DeckblattNeu 2 4 2" xfId="12662"/>
    <cellStyle name="5_DeckblattNeu 2 4 2 2" xfId="14703"/>
    <cellStyle name="5_DeckblattNeu 2 4 2 2 2" xfId="17066"/>
    <cellStyle name="5_DeckblattNeu 2 4 2 2 2 2" xfId="24203"/>
    <cellStyle name="5_DeckblattNeu 2 4 2 2 2 2 2" xfId="38518"/>
    <cellStyle name="5_DeckblattNeu 2 4 2 2 2 3" xfId="31381"/>
    <cellStyle name="5_DeckblattNeu 2 4 2 2 3" xfId="19420"/>
    <cellStyle name="5_DeckblattNeu 2 4 2 2 3 2" xfId="26557"/>
    <cellStyle name="5_DeckblattNeu 2 4 2 2 3 2 2" xfId="40872"/>
    <cellStyle name="5_DeckblattNeu 2 4 2 2 3 3" xfId="33735"/>
    <cellStyle name="5_DeckblattNeu 2 4 2 2 4" xfId="20696"/>
    <cellStyle name="5_DeckblattNeu 2 4 2 2 4 2" xfId="27833"/>
    <cellStyle name="5_DeckblattNeu 2 4 2 2 4 2 2" xfId="42148"/>
    <cellStyle name="5_DeckblattNeu 2 4 2 2 4 3" xfId="35011"/>
    <cellStyle name="5_DeckblattNeu 2 4 2 2 5" xfId="21872"/>
    <cellStyle name="5_DeckblattNeu 2 4 2 2 5 2" xfId="36187"/>
    <cellStyle name="5_DeckblattNeu 2 4 2 2 6" xfId="29028"/>
    <cellStyle name="5_DeckblattNeu 2 4 2 3" xfId="15031"/>
    <cellStyle name="5_DeckblattNeu 2 4 2 3 2" xfId="22190"/>
    <cellStyle name="5_DeckblattNeu 2 4 2 3 2 2" xfId="36505"/>
    <cellStyle name="5_DeckblattNeu 2 4 2 3 3" xfId="29346"/>
    <cellStyle name="5_DeckblattNeu 2 4 2 4" xfId="17385"/>
    <cellStyle name="5_DeckblattNeu 2 4 2 4 2" xfId="24522"/>
    <cellStyle name="5_DeckblattNeu 2 4 2 4 2 2" xfId="38837"/>
    <cellStyle name="5_DeckblattNeu 2 4 2 4 3" xfId="31700"/>
    <cellStyle name="5_DeckblattNeu 2 5" xfId="392"/>
    <cellStyle name="5_DeckblattNeu 2 5 2" xfId="12663"/>
    <cellStyle name="5_DeckblattNeu 2 5 2 2" xfId="13968"/>
    <cellStyle name="5_DeckblattNeu 2 5 2 2 2" xfId="16337"/>
    <cellStyle name="5_DeckblattNeu 2 5 2 2 2 2" xfId="23496"/>
    <cellStyle name="5_DeckblattNeu 2 5 2 2 2 2 2" xfId="37811"/>
    <cellStyle name="5_DeckblattNeu 2 5 2 2 2 3" xfId="30652"/>
    <cellStyle name="5_DeckblattNeu 2 5 2 2 3" xfId="18691"/>
    <cellStyle name="5_DeckblattNeu 2 5 2 2 3 2" xfId="25828"/>
    <cellStyle name="5_DeckblattNeu 2 5 2 2 3 2 2" xfId="40143"/>
    <cellStyle name="5_DeckblattNeu 2 5 2 2 3 3" xfId="33006"/>
    <cellStyle name="5_DeckblattNeu 2 5 2 2 4" xfId="20025"/>
    <cellStyle name="5_DeckblattNeu 2 5 2 2 4 2" xfId="27162"/>
    <cellStyle name="5_DeckblattNeu 2 5 2 2 4 2 2" xfId="41477"/>
    <cellStyle name="5_DeckblattNeu 2 5 2 2 4 3" xfId="34340"/>
    <cellStyle name="5_DeckblattNeu 2 5 2 2 5" xfId="21240"/>
    <cellStyle name="5_DeckblattNeu 2 5 2 2 5 2" xfId="35555"/>
    <cellStyle name="5_DeckblattNeu 2 5 2 2 6" xfId="28377"/>
    <cellStyle name="5_DeckblattNeu 2 5 2 3" xfId="15032"/>
    <cellStyle name="5_DeckblattNeu 2 5 2 3 2" xfId="22191"/>
    <cellStyle name="5_DeckblattNeu 2 5 2 3 2 2" xfId="36506"/>
    <cellStyle name="5_DeckblattNeu 2 5 2 3 3" xfId="29347"/>
    <cellStyle name="5_DeckblattNeu 2 5 2 4" xfId="17386"/>
    <cellStyle name="5_DeckblattNeu 2 5 2 4 2" xfId="24523"/>
    <cellStyle name="5_DeckblattNeu 2 5 2 4 2 2" xfId="38838"/>
    <cellStyle name="5_DeckblattNeu 2 5 2 4 3" xfId="31701"/>
    <cellStyle name="5_DeckblattNeu 2 6" xfId="393"/>
    <cellStyle name="5_DeckblattNeu 2 6 2" xfId="12664"/>
    <cellStyle name="5_DeckblattNeu 2 6 2 2" xfId="14702"/>
    <cellStyle name="5_DeckblattNeu 2 6 2 2 2" xfId="17065"/>
    <cellStyle name="5_DeckblattNeu 2 6 2 2 2 2" xfId="24202"/>
    <cellStyle name="5_DeckblattNeu 2 6 2 2 2 2 2" xfId="38517"/>
    <cellStyle name="5_DeckblattNeu 2 6 2 2 2 3" xfId="31380"/>
    <cellStyle name="5_DeckblattNeu 2 6 2 2 3" xfId="19419"/>
    <cellStyle name="5_DeckblattNeu 2 6 2 2 3 2" xfId="26556"/>
    <cellStyle name="5_DeckblattNeu 2 6 2 2 3 2 2" xfId="40871"/>
    <cellStyle name="5_DeckblattNeu 2 6 2 2 3 3" xfId="33734"/>
    <cellStyle name="5_DeckblattNeu 2 6 2 2 4" xfId="20695"/>
    <cellStyle name="5_DeckblattNeu 2 6 2 2 4 2" xfId="27832"/>
    <cellStyle name="5_DeckblattNeu 2 6 2 2 4 2 2" xfId="42147"/>
    <cellStyle name="5_DeckblattNeu 2 6 2 2 4 3" xfId="35010"/>
    <cellStyle name="5_DeckblattNeu 2 6 2 2 5" xfId="21871"/>
    <cellStyle name="5_DeckblattNeu 2 6 2 2 5 2" xfId="36186"/>
    <cellStyle name="5_DeckblattNeu 2 6 2 2 6" xfId="29027"/>
    <cellStyle name="5_DeckblattNeu 2 6 2 3" xfId="15033"/>
    <cellStyle name="5_DeckblattNeu 2 6 2 3 2" xfId="22192"/>
    <cellStyle name="5_DeckblattNeu 2 6 2 3 2 2" xfId="36507"/>
    <cellStyle name="5_DeckblattNeu 2 6 2 3 3" xfId="29348"/>
    <cellStyle name="5_DeckblattNeu 2 6 2 4" xfId="17387"/>
    <cellStyle name="5_DeckblattNeu 2 6 2 4 2" xfId="24524"/>
    <cellStyle name="5_DeckblattNeu 2 6 2 4 2 2" xfId="38839"/>
    <cellStyle name="5_DeckblattNeu 2 6 2 4 3" xfId="31702"/>
    <cellStyle name="5_DeckblattNeu 2 7" xfId="12655"/>
    <cellStyle name="5_DeckblattNeu 2 7 2" xfId="14029"/>
    <cellStyle name="5_DeckblattNeu 2 7 2 2" xfId="16398"/>
    <cellStyle name="5_DeckblattNeu 2 7 2 2 2" xfId="23557"/>
    <cellStyle name="5_DeckblattNeu 2 7 2 2 2 2" xfId="37872"/>
    <cellStyle name="5_DeckblattNeu 2 7 2 2 3" xfId="30713"/>
    <cellStyle name="5_DeckblattNeu 2 7 2 3" xfId="18752"/>
    <cellStyle name="5_DeckblattNeu 2 7 2 3 2" xfId="25889"/>
    <cellStyle name="5_DeckblattNeu 2 7 2 3 2 2" xfId="40204"/>
    <cellStyle name="5_DeckblattNeu 2 7 2 3 3" xfId="33067"/>
    <cellStyle name="5_DeckblattNeu 2 7 2 4" xfId="20086"/>
    <cellStyle name="5_DeckblattNeu 2 7 2 4 2" xfId="27223"/>
    <cellStyle name="5_DeckblattNeu 2 7 2 4 2 2" xfId="41538"/>
    <cellStyle name="5_DeckblattNeu 2 7 2 4 3" xfId="34401"/>
    <cellStyle name="5_DeckblattNeu 2 7 2 5" xfId="21301"/>
    <cellStyle name="5_DeckblattNeu 2 7 2 5 2" xfId="35616"/>
    <cellStyle name="5_DeckblattNeu 2 7 2 6" xfId="28438"/>
    <cellStyle name="5_DeckblattNeu 2 7 3" xfId="15024"/>
    <cellStyle name="5_DeckblattNeu 2 7 3 2" xfId="22183"/>
    <cellStyle name="5_DeckblattNeu 2 7 3 2 2" xfId="36498"/>
    <cellStyle name="5_DeckblattNeu 2 7 3 3" xfId="29339"/>
    <cellStyle name="5_DeckblattNeu 2 7 4" xfId="17378"/>
    <cellStyle name="5_DeckblattNeu 2 7 4 2" xfId="24515"/>
    <cellStyle name="5_DeckblattNeu 2 7 4 2 2" xfId="38830"/>
    <cellStyle name="5_DeckblattNeu 2 7 4 3" xfId="31693"/>
    <cellStyle name="5_DeckblattNeu 3" xfId="394"/>
    <cellStyle name="5_DeckblattNeu 3 2" xfId="395"/>
    <cellStyle name="5_DeckblattNeu 3 2 2" xfId="12666"/>
    <cellStyle name="5_DeckblattNeu 3 2 2 2" xfId="14697"/>
    <cellStyle name="5_DeckblattNeu 3 2 2 2 2" xfId="17060"/>
    <cellStyle name="5_DeckblattNeu 3 2 2 2 2 2" xfId="24197"/>
    <cellStyle name="5_DeckblattNeu 3 2 2 2 2 2 2" xfId="38512"/>
    <cellStyle name="5_DeckblattNeu 3 2 2 2 2 3" xfId="31375"/>
    <cellStyle name="5_DeckblattNeu 3 2 2 2 3" xfId="19414"/>
    <cellStyle name="5_DeckblattNeu 3 2 2 2 3 2" xfId="26551"/>
    <cellStyle name="5_DeckblattNeu 3 2 2 2 3 2 2" xfId="40866"/>
    <cellStyle name="5_DeckblattNeu 3 2 2 2 3 3" xfId="33729"/>
    <cellStyle name="5_DeckblattNeu 3 2 2 2 4" xfId="20690"/>
    <cellStyle name="5_DeckblattNeu 3 2 2 2 4 2" xfId="27827"/>
    <cellStyle name="5_DeckblattNeu 3 2 2 2 4 2 2" xfId="42142"/>
    <cellStyle name="5_DeckblattNeu 3 2 2 2 4 3" xfId="35005"/>
    <cellStyle name="5_DeckblattNeu 3 2 2 2 5" xfId="21866"/>
    <cellStyle name="5_DeckblattNeu 3 2 2 2 5 2" xfId="36181"/>
    <cellStyle name="5_DeckblattNeu 3 2 2 2 6" xfId="29022"/>
    <cellStyle name="5_DeckblattNeu 3 2 2 3" xfId="15035"/>
    <cellStyle name="5_DeckblattNeu 3 2 2 3 2" xfId="22194"/>
    <cellStyle name="5_DeckblattNeu 3 2 2 3 2 2" xfId="36509"/>
    <cellStyle name="5_DeckblattNeu 3 2 2 3 3" xfId="29350"/>
    <cellStyle name="5_DeckblattNeu 3 2 2 4" xfId="17389"/>
    <cellStyle name="5_DeckblattNeu 3 2 2 4 2" xfId="24526"/>
    <cellStyle name="5_DeckblattNeu 3 2 2 4 2 2" xfId="38841"/>
    <cellStyle name="5_DeckblattNeu 3 2 2 4 3" xfId="31704"/>
    <cellStyle name="5_DeckblattNeu 3 3" xfId="396"/>
    <cellStyle name="5_DeckblattNeu 3 3 2" xfId="12667"/>
    <cellStyle name="5_DeckblattNeu 3 3 2 2" xfId="14701"/>
    <cellStyle name="5_DeckblattNeu 3 3 2 2 2" xfId="17064"/>
    <cellStyle name="5_DeckblattNeu 3 3 2 2 2 2" xfId="24201"/>
    <cellStyle name="5_DeckblattNeu 3 3 2 2 2 2 2" xfId="38516"/>
    <cellStyle name="5_DeckblattNeu 3 3 2 2 2 3" xfId="31379"/>
    <cellStyle name="5_DeckblattNeu 3 3 2 2 3" xfId="19418"/>
    <cellStyle name="5_DeckblattNeu 3 3 2 2 3 2" xfId="26555"/>
    <cellStyle name="5_DeckblattNeu 3 3 2 2 3 2 2" xfId="40870"/>
    <cellStyle name="5_DeckblattNeu 3 3 2 2 3 3" xfId="33733"/>
    <cellStyle name="5_DeckblattNeu 3 3 2 2 4" xfId="20694"/>
    <cellStyle name="5_DeckblattNeu 3 3 2 2 4 2" xfId="27831"/>
    <cellStyle name="5_DeckblattNeu 3 3 2 2 4 2 2" xfId="42146"/>
    <cellStyle name="5_DeckblattNeu 3 3 2 2 4 3" xfId="35009"/>
    <cellStyle name="5_DeckblattNeu 3 3 2 2 5" xfId="21870"/>
    <cellStyle name="5_DeckblattNeu 3 3 2 2 5 2" xfId="36185"/>
    <cellStyle name="5_DeckblattNeu 3 3 2 2 6" xfId="29026"/>
    <cellStyle name="5_DeckblattNeu 3 3 2 3" xfId="15036"/>
    <cellStyle name="5_DeckblattNeu 3 3 2 3 2" xfId="22195"/>
    <cellStyle name="5_DeckblattNeu 3 3 2 3 2 2" xfId="36510"/>
    <cellStyle name="5_DeckblattNeu 3 3 2 3 3" xfId="29351"/>
    <cellStyle name="5_DeckblattNeu 3 3 2 4" xfId="17390"/>
    <cellStyle name="5_DeckblattNeu 3 3 2 4 2" xfId="24527"/>
    <cellStyle name="5_DeckblattNeu 3 3 2 4 2 2" xfId="38842"/>
    <cellStyle name="5_DeckblattNeu 3 3 2 4 3" xfId="31705"/>
    <cellStyle name="5_DeckblattNeu 3 4" xfId="397"/>
    <cellStyle name="5_DeckblattNeu 3 4 2" xfId="12668"/>
    <cellStyle name="5_DeckblattNeu 3 4 2 2" xfId="13705"/>
    <cellStyle name="5_DeckblattNeu 3 4 2 2 2" xfId="16074"/>
    <cellStyle name="5_DeckblattNeu 3 4 2 2 2 2" xfId="23233"/>
    <cellStyle name="5_DeckblattNeu 3 4 2 2 2 2 2" xfId="37548"/>
    <cellStyle name="5_DeckblattNeu 3 4 2 2 2 3" xfId="30389"/>
    <cellStyle name="5_DeckblattNeu 3 4 2 2 3" xfId="18428"/>
    <cellStyle name="5_DeckblattNeu 3 4 2 2 3 2" xfId="25565"/>
    <cellStyle name="5_DeckblattNeu 3 4 2 2 3 2 2" xfId="39880"/>
    <cellStyle name="5_DeckblattNeu 3 4 2 2 3 3" xfId="32743"/>
    <cellStyle name="5_DeckblattNeu 3 4 2 2 4" xfId="19875"/>
    <cellStyle name="5_DeckblattNeu 3 4 2 2 4 2" xfId="27012"/>
    <cellStyle name="5_DeckblattNeu 3 4 2 2 4 2 2" xfId="41327"/>
    <cellStyle name="5_DeckblattNeu 3 4 2 2 4 3" xfId="34190"/>
    <cellStyle name="5_DeckblattNeu 3 4 2 2 5" xfId="21090"/>
    <cellStyle name="5_DeckblattNeu 3 4 2 2 5 2" xfId="35405"/>
    <cellStyle name="5_DeckblattNeu 3 4 2 2 6" xfId="28227"/>
    <cellStyle name="5_DeckblattNeu 3 4 2 3" xfId="15037"/>
    <cellStyle name="5_DeckblattNeu 3 4 2 3 2" xfId="22196"/>
    <cellStyle name="5_DeckblattNeu 3 4 2 3 2 2" xfId="36511"/>
    <cellStyle name="5_DeckblattNeu 3 4 2 3 3" xfId="29352"/>
    <cellStyle name="5_DeckblattNeu 3 4 2 4" xfId="17391"/>
    <cellStyle name="5_DeckblattNeu 3 4 2 4 2" xfId="24528"/>
    <cellStyle name="5_DeckblattNeu 3 4 2 4 2 2" xfId="38843"/>
    <cellStyle name="5_DeckblattNeu 3 4 2 4 3" xfId="31706"/>
    <cellStyle name="5_DeckblattNeu 3 5" xfId="398"/>
    <cellStyle name="5_DeckblattNeu 3 5 2" xfId="12669"/>
    <cellStyle name="5_DeckblattNeu 3 5 2 2" xfId="14700"/>
    <cellStyle name="5_DeckblattNeu 3 5 2 2 2" xfId="17063"/>
    <cellStyle name="5_DeckblattNeu 3 5 2 2 2 2" xfId="24200"/>
    <cellStyle name="5_DeckblattNeu 3 5 2 2 2 2 2" xfId="38515"/>
    <cellStyle name="5_DeckblattNeu 3 5 2 2 2 3" xfId="31378"/>
    <cellStyle name="5_DeckblattNeu 3 5 2 2 3" xfId="19417"/>
    <cellStyle name="5_DeckblattNeu 3 5 2 2 3 2" xfId="26554"/>
    <cellStyle name="5_DeckblattNeu 3 5 2 2 3 2 2" xfId="40869"/>
    <cellStyle name="5_DeckblattNeu 3 5 2 2 3 3" xfId="33732"/>
    <cellStyle name="5_DeckblattNeu 3 5 2 2 4" xfId="20693"/>
    <cellStyle name="5_DeckblattNeu 3 5 2 2 4 2" xfId="27830"/>
    <cellStyle name="5_DeckblattNeu 3 5 2 2 4 2 2" xfId="42145"/>
    <cellStyle name="5_DeckblattNeu 3 5 2 2 4 3" xfId="35008"/>
    <cellStyle name="5_DeckblattNeu 3 5 2 2 5" xfId="21869"/>
    <cellStyle name="5_DeckblattNeu 3 5 2 2 5 2" xfId="36184"/>
    <cellStyle name="5_DeckblattNeu 3 5 2 2 6" xfId="29025"/>
    <cellStyle name="5_DeckblattNeu 3 5 2 3" xfId="15038"/>
    <cellStyle name="5_DeckblattNeu 3 5 2 3 2" xfId="22197"/>
    <cellStyle name="5_DeckblattNeu 3 5 2 3 2 2" xfId="36512"/>
    <cellStyle name="5_DeckblattNeu 3 5 2 3 3" xfId="29353"/>
    <cellStyle name="5_DeckblattNeu 3 5 2 4" xfId="17392"/>
    <cellStyle name="5_DeckblattNeu 3 5 2 4 2" xfId="24529"/>
    <cellStyle name="5_DeckblattNeu 3 5 2 4 2 2" xfId="38844"/>
    <cellStyle name="5_DeckblattNeu 3 5 2 4 3" xfId="31707"/>
    <cellStyle name="5_DeckblattNeu 3 6" xfId="12665"/>
    <cellStyle name="5_DeckblattNeu 3 6 2" xfId="14078"/>
    <cellStyle name="5_DeckblattNeu 3 6 2 2" xfId="16447"/>
    <cellStyle name="5_DeckblattNeu 3 6 2 2 2" xfId="23606"/>
    <cellStyle name="5_DeckblattNeu 3 6 2 2 2 2" xfId="37921"/>
    <cellStyle name="5_DeckblattNeu 3 6 2 2 3" xfId="30762"/>
    <cellStyle name="5_DeckblattNeu 3 6 2 3" xfId="18801"/>
    <cellStyle name="5_DeckblattNeu 3 6 2 3 2" xfId="25938"/>
    <cellStyle name="5_DeckblattNeu 3 6 2 3 2 2" xfId="40253"/>
    <cellStyle name="5_DeckblattNeu 3 6 2 3 3" xfId="33116"/>
    <cellStyle name="5_DeckblattNeu 3 6 2 4" xfId="20134"/>
    <cellStyle name="5_DeckblattNeu 3 6 2 4 2" xfId="27271"/>
    <cellStyle name="5_DeckblattNeu 3 6 2 4 2 2" xfId="41586"/>
    <cellStyle name="5_DeckblattNeu 3 6 2 4 3" xfId="34449"/>
    <cellStyle name="5_DeckblattNeu 3 6 2 5" xfId="21349"/>
    <cellStyle name="5_DeckblattNeu 3 6 2 5 2" xfId="35664"/>
    <cellStyle name="5_DeckblattNeu 3 6 2 6" xfId="28486"/>
    <cellStyle name="5_DeckblattNeu 3 6 3" xfId="15034"/>
    <cellStyle name="5_DeckblattNeu 3 6 3 2" xfId="22193"/>
    <cellStyle name="5_DeckblattNeu 3 6 3 2 2" xfId="36508"/>
    <cellStyle name="5_DeckblattNeu 3 6 3 3" xfId="29349"/>
    <cellStyle name="5_DeckblattNeu 3 6 4" xfId="17388"/>
    <cellStyle name="5_DeckblattNeu 3 6 4 2" xfId="24525"/>
    <cellStyle name="5_DeckblattNeu 3 6 4 2 2" xfId="38840"/>
    <cellStyle name="5_DeckblattNeu 3 6 4 3" xfId="31703"/>
    <cellStyle name="5_DeckblattNeu 4" xfId="399"/>
    <cellStyle name="5_DeckblattNeu 4 2" xfId="400"/>
    <cellStyle name="5_DeckblattNeu 4 2 2" xfId="12671"/>
    <cellStyle name="5_DeckblattNeu 4 2 2 2" xfId="14699"/>
    <cellStyle name="5_DeckblattNeu 4 2 2 2 2" xfId="17062"/>
    <cellStyle name="5_DeckblattNeu 4 2 2 2 2 2" xfId="24199"/>
    <cellStyle name="5_DeckblattNeu 4 2 2 2 2 2 2" xfId="38514"/>
    <cellStyle name="5_DeckblattNeu 4 2 2 2 2 3" xfId="31377"/>
    <cellStyle name="5_DeckblattNeu 4 2 2 2 3" xfId="19416"/>
    <cellStyle name="5_DeckblattNeu 4 2 2 2 3 2" xfId="26553"/>
    <cellStyle name="5_DeckblattNeu 4 2 2 2 3 2 2" xfId="40868"/>
    <cellStyle name="5_DeckblattNeu 4 2 2 2 3 3" xfId="33731"/>
    <cellStyle name="5_DeckblattNeu 4 2 2 2 4" xfId="20692"/>
    <cellStyle name="5_DeckblattNeu 4 2 2 2 4 2" xfId="27829"/>
    <cellStyle name="5_DeckblattNeu 4 2 2 2 4 2 2" xfId="42144"/>
    <cellStyle name="5_DeckblattNeu 4 2 2 2 4 3" xfId="35007"/>
    <cellStyle name="5_DeckblattNeu 4 2 2 2 5" xfId="21868"/>
    <cellStyle name="5_DeckblattNeu 4 2 2 2 5 2" xfId="36183"/>
    <cellStyle name="5_DeckblattNeu 4 2 2 2 6" xfId="29024"/>
    <cellStyle name="5_DeckblattNeu 4 2 2 3" xfId="15040"/>
    <cellStyle name="5_DeckblattNeu 4 2 2 3 2" xfId="22199"/>
    <cellStyle name="5_DeckblattNeu 4 2 2 3 2 2" xfId="36514"/>
    <cellStyle name="5_DeckblattNeu 4 2 2 3 3" xfId="29355"/>
    <cellStyle name="5_DeckblattNeu 4 2 2 4" xfId="17394"/>
    <cellStyle name="5_DeckblattNeu 4 2 2 4 2" xfId="24531"/>
    <cellStyle name="5_DeckblattNeu 4 2 2 4 2 2" xfId="38846"/>
    <cellStyle name="5_DeckblattNeu 4 2 2 4 3" xfId="31709"/>
    <cellStyle name="5_DeckblattNeu 4 3" xfId="401"/>
    <cellStyle name="5_DeckblattNeu 4 3 2" xfId="12672"/>
    <cellStyle name="5_DeckblattNeu 4 3 2 2" xfId="14350"/>
    <cellStyle name="5_DeckblattNeu 4 3 2 2 2" xfId="16719"/>
    <cellStyle name="5_DeckblattNeu 4 3 2 2 2 2" xfId="23878"/>
    <cellStyle name="5_DeckblattNeu 4 3 2 2 2 2 2" xfId="38193"/>
    <cellStyle name="5_DeckblattNeu 4 3 2 2 2 3" xfId="31034"/>
    <cellStyle name="5_DeckblattNeu 4 3 2 2 3" xfId="19073"/>
    <cellStyle name="5_DeckblattNeu 4 3 2 2 3 2" xfId="26210"/>
    <cellStyle name="5_DeckblattNeu 4 3 2 2 3 2 2" xfId="40525"/>
    <cellStyle name="5_DeckblattNeu 4 3 2 2 3 3" xfId="33388"/>
    <cellStyle name="5_DeckblattNeu 4 3 2 2 4" xfId="20374"/>
    <cellStyle name="5_DeckblattNeu 4 3 2 2 4 2" xfId="27511"/>
    <cellStyle name="5_DeckblattNeu 4 3 2 2 4 2 2" xfId="41826"/>
    <cellStyle name="5_DeckblattNeu 4 3 2 2 4 3" xfId="34689"/>
    <cellStyle name="5_DeckblattNeu 4 3 2 2 5" xfId="21589"/>
    <cellStyle name="5_DeckblattNeu 4 3 2 2 5 2" xfId="35904"/>
    <cellStyle name="5_DeckblattNeu 4 3 2 2 6" xfId="28726"/>
    <cellStyle name="5_DeckblattNeu 4 3 2 3" xfId="15041"/>
    <cellStyle name="5_DeckblattNeu 4 3 2 3 2" xfId="22200"/>
    <cellStyle name="5_DeckblattNeu 4 3 2 3 2 2" xfId="36515"/>
    <cellStyle name="5_DeckblattNeu 4 3 2 3 3" xfId="29356"/>
    <cellStyle name="5_DeckblattNeu 4 3 2 4" xfId="17395"/>
    <cellStyle name="5_DeckblattNeu 4 3 2 4 2" xfId="24532"/>
    <cellStyle name="5_DeckblattNeu 4 3 2 4 2 2" xfId="38847"/>
    <cellStyle name="5_DeckblattNeu 4 3 2 4 3" xfId="31710"/>
    <cellStyle name="5_DeckblattNeu 4 4" xfId="402"/>
    <cellStyle name="5_DeckblattNeu 4 4 2" xfId="12673"/>
    <cellStyle name="5_DeckblattNeu 4 4 2 2" xfId="14698"/>
    <cellStyle name="5_DeckblattNeu 4 4 2 2 2" xfId="17061"/>
    <cellStyle name="5_DeckblattNeu 4 4 2 2 2 2" xfId="24198"/>
    <cellStyle name="5_DeckblattNeu 4 4 2 2 2 2 2" xfId="38513"/>
    <cellStyle name="5_DeckblattNeu 4 4 2 2 2 3" xfId="31376"/>
    <cellStyle name="5_DeckblattNeu 4 4 2 2 3" xfId="19415"/>
    <cellStyle name="5_DeckblattNeu 4 4 2 2 3 2" xfId="26552"/>
    <cellStyle name="5_DeckblattNeu 4 4 2 2 3 2 2" xfId="40867"/>
    <cellStyle name="5_DeckblattNeu 4 4 2 2 3 3" xfId="33730"/>
    <cellStyle name="5_DeckblattNeu 4 4 2 2 4" xfId="20691"/>
    <cellStyle name="5_DeckblattNeu 4 4 2 2 4 2" xfId="27828"/>
    <cellStyle name="5_DeckblattNeu 4 4 2 2 4 2 2" xfId="42143"/>
    <cellStyle name="5_DeckblattNeu 4 4 2 2 4 3" xfId="35006"/>
    <cellStyle name="5_DeckblattNeu 4 4 2 2 5" xfId="21867"/>
    <cellStyle name="5_DeckblattNeu 4 4 2 2 5 2" xfId="36182"/>
    <cellStyle name="5_DeckblattNeu 4 4 2 2 6" xfId="29023"/>
    <cellStyle name="5_DeckblattNeu 4 4 2 3" xfId="15042"/>
    <cellStyle name="5_DeckblattNeu 4 4 2 3 2" xfId="22201"/>
    <cellStyle name="5_DeckblattNeu 4 4 2 3 2 2" xfId="36516"/>
    <cellStyle name="5_DeckblattNeu 4 4 2 3 3" xfId="29357"/>
    <cellStyle name="5_DeckblattNeu 4 4 2 4" xfId="17396"/>
    <cellStyle name="5_DeckblattNeu 4 4 2 4 2" xfId="24533"/>
    <cellStyle name="5_DeckblattNeu 4 4 2 4 2 2" xfId="38848"/>
    <cellStyle name="5_DeckblattNeu 4 4 2 4 3" xfId="31711"/>
    <cellStyle name="5_DeckblattNeu 4 5" xfId="403"/>
    <cellStyle name="5_DeckblattNeu 4 5 2" xfId="12674"/>
    <cellStyle name="5_DeckblattNeu 4 5 2 2" xfId="13969"/>
    <cellStyle name="5_DeckblattNeu 4 5 2 2 2" xfId="16338"/>
    <cellStyle name="5_DeckblattNeu 4 5 2 2 2 2" xfId="23497"/>
    <cellStyle name="5_DeckblattNeu 4 5 2 2 2 2 2" xfId="37812"/>
    <cellStyle name="5_DeckblattNeu 4 5 2 2 2 3" xfId="30653"/>
    <cellStyle name="5_DeckblattNeu 4 5 2 2 3" xfId="18692"/>
    <cellStyle name="5_DeckblattNeu 4 5 2 2 3 2" xfId="25829"/>
    <cellStyle name="5_DeckblattNeu 4 5 2 2 3 2 2" xfId="40144"/>
    <cellStyle name="5_DeckblattNeu 4 5 2 2 3 3" xfId="33007"/>
    <cellStyle name="5_DeckblattNeu 4 5 2 2 4" xfId="20026"/>
    <cellStyle name="5_DeckblattNeu 4 5 2 2 4 2" xfId="27163"/>
    <cellStyle name="5_DeckblattNeu 4 5 2 2 4 2 2" xfId="41478"/>
    <cellStyle name="5_DeckblattNeu 4 5 2 2 4 3" xfId="34341"/>
    <cellStyle name="5_DeckblattNeu 4 5 2 2 5" xfId="21241"/>
    <cellStyle name="5_DeckblattNeu 4 5 2 2 5 2" xfId="35556"/>
    <cellStyle name="5_DeckblattNeu 4 5 2 2 6" xfId="28378"/>
    <cellStyle name="5_DeckblattNeu 4 5 2 3" xfId="15043"/>
    <cellStyle name="5_DeckblattNeu 4 5 2 3 2" xfId="22202"/>
    <cellStyle name="5_DeckblattNeu 4 5 2 3 2 2" xfId="36517"/>
    <cellStyle name="5_DeckblattNeu 4 5 2 3 3" xfId="29358"/>
    <cellStyle name="5_DeckblattNeu 4 5 2 4" xfId="17397"/>
    <cellStyle name="5_DeckblattNeu 4 5 2 4 2" xfId="24534"/>
    <cellStyle name="5_DeckblattNeu 4 5 2 4 2 2" xfId="38849"/>
    <cellStyle name="5_DeckblattNeu 4 5 2 4 3" xfId="31712"/>
    <cellStyle name="5_DeckblattNeu 4 6" xfId="12670"/>
    <cellStyle name="5_DeckblattNeu 4 6 2" xfId="14065"/>
    <cellStyle name="5_DeckblattNeu 4 6 2 2" xfId="16434"/>
    <cellStyle name="5_DeckblattNeu 4 6 2 2 2" xfId="23593"/>
    <cellStyle name="5_DeckblattNeu 4 6 2 2 2 2" xfId="37908"/>
    <cellStyle name="5_DeckblattNeu 4 6 2 2 3" xfId="30749"/>
    <cellStyle name="5_DeckblattNeu 4 6 2 3" xfId="18788"/>
    <cellStyle name="5_DeckblattNeu 4 6 2 3 2" xfId="25925"/>
    <cellStyle name="5_DeckblattNeu 4 6 2 3 2 2" xfId="40240"/>
    <cellStyle name="5_DeckblattNeu 4 6 2 3 3" xfId="33103"/>
    <cellStyle name="5_DeckblattNeu 4 6 2 4" xfId="20121"/>
    <cellStyle name="5_DeckblattNeu 4 6 2 4 2" xfId="27258"/>
    <cellStyle name="5_DeckblattNeu 4 6 2 4 2 2" xfId="41573"/>
    <cellStyle name="5_DeckblattNeu 4 6 2 4 3" xfId="34436"/>
    <cellStyle name="5_DeckblattNeu 4 6 2 5" xfId="21336"/>
    <cellStyle name="5_DeckblattNeu 4 6 2 5 2" xfId="35651"/>
    <cellStyle name="5_DeckblattNeu 4 6 2 6" xfId="28473"/>
    <cellStyle name="5_DeckblattNeu 4 6 3" xfId="15039"/>
    <cellStyle name="5_DeckblattNeu 4 6 3 2" xfId="22198"/>
    <cellStyle name="5_DeckblattNeu 4 6 3 2 2" xfId="36513"/>
    <cellStyle name="5_DeckblattNeu 4 6 3 3" xfId="29354"/>
    <cellStyle name="5_DeckblattNeu 4 6 4" xfId="17393"/>
    <cellStyle name="5_DeckblattNeu 4 6 4 2" xfId="24530"/>
    <cellStyle name="5_DeckblattNeu 4 6 4 2 2" xfId="38845"/>
    <cellStyle name="5_DeckblattNeu 4 6 4 3" xfId="31708"/>
    <cellStyle name="5_DeckblattNeu 5" xfId="404"/>
    <cellStyle name="5_DeckblattNeu 5 2" xfId="12675"/>
    <cellStyle name="5_DeckblattNeu 5 2 2" xfId="14301"/>
    <cellStyle name="5_DeckblattNeu 5 2 2 2" xfId="16670"/>
    <cellStyle name="5_DeckblattNeu 5 2 2 2 2" xfId="23829"/>
    <cellStyle name="5_DeckblattNeu 5 2 2 2 2 2" xfId="38144"/>
    <cellStyle name="5_DeckblattNeu 5 2 2 2 3" xfId="30985"/>
    <cellStyle name="5_DeckblattNeu 5 2 2 3" xfId="19024"/>
    <cellStyle name="5_DeckblattNeu 5 2 2 3 2" xfId="26161"/>
    <cellStyle name="5_DeckblattNeu 5 2 2 3 2 2" xfId="40476"/>
    <cellStyle name="5_DeckblattNeu 5 2 2 3 3" xfId="33339"/>
    <cellStyle name="5_DeckblattNeu 5 2 2 4" xfId="20331"/>
    <cellStyle name="5_DeckblattNeu 5 2 2 4 2" xfId="27468"/>
    <cellStyle name="5_DeckblattNeu 5 2 2 4 2 2" xfId="41783"/>
    <cellStyle name="5_DeckblattNeu 5 2 2 4 3" xfId="34646"/>
    <cellStyle name="5_DeckblattNeu 5 2 2 5" xfId="21546"/>
    <cellStyle name="5_DeckblattNeu 5 2 2 5 2" xfId="35861"/>
    <cellStyle name="5_DeckblattNeu 5 2 2 6" xfId="28683"/>
    <cellStyle name="5_DeckblattNeu 5 2 3" xfId="15044"/>
    <cellStyle name="5_DeckblattNeu 5 2 3 2" xfId="22203"/>
    <cellStyle name="5_DeckblattNeu 5 2 3 2 2" xfId="36518"/>
    <cellStyle name="5_DeckblattNeu 5 2 3 3" xfId="29359"/>
    <cellStyle name="5_DeckblattNeu 5 2 4" xfId="17398"/>
    <cellStyle name="5_DeckblattNeu 5 2 4 2" xfId="24535"/>
    <cellStyle name="5_DeckblattNeu 5 2 4 2 2" xfId="38850"/>
    <cellStyle name="5_DeckblattNeu 5 2 4 3" xfId="31713"/>
    <cellStyle name="5_DeckblattNeu 6" xfId="405"/>
    <cellStyle name="5_DeckblattNeu 6 2" xfId="12676"/>
    <cellStyle name="5_DeckblattNeu 6 2 2" xfId="13588"/>
    <cellStyle name="5_DeckblattNeu 6 2 2 2" xfId="15957"/>
    <cellStyle name="5_DeckblattNeu 6 2 2 2 2" xfId="23116"/>
    <cellStyle name="5_DeckblattNeu 6 2 2 2 2 2" xfId="37431"/>
    <cellStyle name="5_DeckblattNeu 6 2 2 2 3" xfId="30272"/>
    <cellStyle name="5_DeckblattNeu 6 2 2 3" xfId="18311"/>
    <cellStyle name="5_DeckblattNeu 6 2 2 3 2" xfId="25448"/>
    <cellStyle name="5_DeckblattNeu 6 2 2 3 2 2" xfId="39763"/>
    <cellStyle name="5_DeckblattNeu 6 2 2 3 3" xfId="32626"/>
    <cellStyle name="5_DeckblattNeu 6 2 2 4" xfId="19836"/>
    <cellStyle name="5_DeckblattNeu 6 2 2 4 2" xfId="26973"/>
    <cellStyle name="5_DeckblattNeu 6 2 2 4 2 2" xfId="41288"/>
    <cellStyle name="5_DeckblattNeu 6 2 2 4 3" xfId="34151"/>
    <cellStyle name="5_DeckblattNeu 6 2 2 5" xfId="21051"/>
    <cellStyle name="5_DeckblattNeu 6 2 2 5 2" xfId="35366"/>
    <cellStyle name="5_DeckblattNeu 6 2 2 6" xfId="28188"/>
    <cellStyle name="5_DeckblattNeu 6 2 3" xfId="15045"/>
    <cellStyle name="5_DeckblattNeu 6 2 3 2" xfId="22204"/>
    <cellStyle name="5_DeckblattNeu 6 2 3 2 2" xfId="36519"/>
    <cellStyle name="5_DeckblattNeu 6 2 3 3" xfId="29360"/>
    <cellStyle name="5_DeckblattNeu 6 2 4" xfId="17399"/>
    <cellStyle name="5_DeckblattNeu 6 2 4 2" xfId="24536"/>
    <cellStyle name="5_DeckblattNeu 6 2 4 2 2" xfId="38851"/>
    <cellStyle name="5_DeckblattNeu 6 2 4 3" xfId="31714"/>
    <cellStyle name="5_DeckblattNeu 7" xfId="406"/>
    <cellStyle name="5_DeckblattNeu 7 2" xfId="12677"/>
    <cellStyle name="5_DeckblattNeu 7 2 2" xfId="13543"/>
    <cellStyle name="5_DeckblattNeu 7 2 2 2" xfId="15912"/>
    <cellStyle name="5_DeckblattNeu 7 2 2 2 2" xfId="23071"/>
    <cellStyle name="5_DeckblattNeu 7 2 2 2 2 2" xfId="37386"/>
    <cellStyle name="5_DeckblattNeu 7 2 2 2 3" xfId="30227"/>
    <cellStyle name="5_DeckblattNeu 7 2 2 3" xfId="18266"/>
    <cellStyle name="5_DeckblattNeu 7 2 2 3 2" xfId="25403"/>
    <cellStyle name="5_DeckblattNeu 7 2 2 3 2 2" xfId="39718"/>
    <cellStyle name="5_DeckblattNeu 7 2 2 3 3" xfId="32581"/>
    <cellStyle name="5_DeckblattNeu 7 2 2 4" xfId="19792"/>
    <cellStyle name="5_DeckblattNeu 7 2 2 4 2" xfId="26929"/>
    <cellStyle name="5_DeckblattNeu 7 2 2 4 2 2" xfId="41244"/>
    <cellStyle name="5_DeckblattNeu 7 2 2 4 3" xfId="34107"/>
    <cellStyle name="5_DeckblattNeu 7 2 2 5" xfId="21007"/>
    <cellStyle name="5_DeckblattNeu 7 2 2 5 2" xfId="35322"/>
    <cellStyle name="5_DeckblattNeu 7 2 2 6" xfId="28144"/>
    <cellStyle name="5_DeckblattNeu 7 2 3" xfId="15046"/>
    <cellStyle name="5_DeckblattNeu 7 2 3 2" xfId="22205"/>
    <cellStyle name="5_DeckblattNeu 7 2 3 2 2" xfId="36520"/>
    <cellStyle name="5_DeckblattNeu 7 2 3 3" xfId="29361"/>
    <cellStyle name="5_DeckblattNeu 7 2 4" xfId="17400"/>
    <cellStyle name="5_DeckblattNeu 7 2 4 2" xfId="24537"/>
    <cellStyle name="5_DeckblattNeu 7 2 4 2 2" xfId="38852"/>
    <cellStyle name="5_DeckblattNeu 7 2 4 3" xfId="31715"/>
    <cellStyle name="5_DeckblattNeu 8" xfId="407"/>
    <cellStyle name="5_DeckblattNeu 8 2" xfId="12678"/>
    <cellStyle name="5_DeckblattNeu 8 2 2" xfId="14665"/>
    <cellStyle name="5_DeckblattNeu 8 2 2 2" xfId="17028"/>
    <cellStyle name="5_DeckblattNeu 8 2 2 2 2" xfId="24165"/>
    <cellStyle name="5_DeckblattNeu 8 2 2 2 2 2" xfId="38480"/>
    <cellStyle name="5_DeckblattNeu 8 2 2 2 3" xfId="31343"/>
    <cellStyle name="5_DeckblattNeu 8 2 2 3" xfId="19382"/>
    <cellStyle name="5_DeckblattNeu 8 2 2 3 2" xfId="26519"/>
    <cellStyle name="5_DeckblattNeu 8 2 2 3 2 2" xfId="40834"/>
    <cellStyle name="5_DeckblattNeu 8 2 2 3 3" xfId="33697"/>
    <cellStyle name="5_DeckblattNeu 8 2 2 4" xfId="20658"/>
    <cellStyle name="5_DeckblattNeu 8 2 2 4 2" xfId="27795"/>
    <cellStyle name="5_DeckblattNeu 8 2 2 4 2 2" xfId="42110"/>
    <cellStyle name="5_DeckblattNeu 8 2 2 4 3" xfId="34973"/>
    <cellStyle name="5_DeckblattNeu 8 2 2 5" xfId="21834"/>
    <cellStyle name="5_DeckblattNeu 8 2 2 5 2" xfId="36149"/>
    <cellStyle name="5_DeckblattNeu 8 2 2 6" xfId="28990"/>
    <cellStyle name="5_DeckblattNeu 8 2 3" xfId="15047"/>
    <cellStyle name="5_DeckblattNeu 8 2 3 2" xfId="22206"/>
    <cellStyle name="5_DeckblattNeu 8 2 3 2 2" xfId="36521"/>
    <cellStyle name="5_DeckblattNeu 8 2 3 3" xfId="29362"/>
    <cellStyle name="5_DeckblattNeu 8 2 4" xfId="17401"/>
    <cellStyle name="5_DeckblattNeu 8 2 4 2" xfId="24538"/>
    <cellStyle name="5_DeckblattNeu 8 2 4 2 2" xfId="38853"/>
    <cellStyle name="5_DeckblattNeu 8 2 4 3" xfId="31716"/>
    <cellStyle name="5_DeckblattNeu 9" xfId="12654"/>
    <cellStyle name="5_DeckblattNeu 9 2" xfId="14707"/>
    <cellStyle name="5_DeckblattNeu 9 2 2" xfId="17070"/>
    <cellStyle name="5_DeckblattNeu 9 2 2 2" xfId="24207"/>
    <cellStyle name="5_DeckblattNeu 9 2 2 2 2" xfId="38522"/>
    <cellStyle name="5_DeckblattNeu 9 2 2 3" xfId="31385"/>
    <cellStyle name="5_DeckblattNeu 9 2 3" xfId="19424"/>
    <cellStyle name="5_DeckblattNeu 9 2 3 2" xfId="26561"/>
    <cellStyle name="5_DeckblattNeu 9 2 3 2 2" xfId="40876"/>
    <cellStyle name="5_DeckblattNeu 9 2 3 3" xfId="33739"/>
    <cellStyle name="5_DeckblattNeu 9 2 4" xfId="20700"/>
    <cellStyle name="5_DeckblattNeu 9 2 4 2" xfId="27837"/>
    <cellStyle name="5_DeckblattNeu 9 2 4 2 2" xfId="42152"/>
    <cellStyle name="5_DeckblattNeu 9 2 4 3" xfId="35015"/>
    <cellStyle name="5_DeckblattNeu 9 2 5" xfId="21876"/>
    <cellStyle name="5_DeckblattNeu 9 2 5 2" xfId="36191"/>
    <cellStyle name="5_DeckblattNeu 9 2 6" xfId="29032"/>
    <cellStyle name="5_DeckblattNeu 9 3" xfId="15023"/>
    <cellStyle name="5_DeckblattNeu 9 3 2" xfId="22182"/>
    <cellStyle name="5_DeckblattNeu 9 3 2 2" xfId="36497"/>
    <cellStyle name="5_DeckblattNeu 9 3 3" xfId="29338"/>
    <cellStyle name="5_DeckblattNeu 9 4" xfId="17377"/>
    <cellStyle name="5_DeckblattNeu 9 4 2" xfId="24514"/>
    <cellStyle name="5_DeckblattNeu 9 4 2 2" xfId="38829"/>
    <cellStyle name="5_DeckblattNeu 9 4 3" xfId="31692"/>
    <cellStyle name="5_III_Tagesbetreuung_2010_Rev1" xfId="25"/>
    <cellStyle name="5_III_Tagesbetreuung_2010_Rev1 2" xfId="408"/>
    <cellStyle name="5_III_Tagesbetreuung_2010_Rev1 2 2" xfId="409"/>
    <cellStyle name="5_III_Tagesbetreuung_2010_Rev1 2 2 2" xfId="410"/>
    <cellStyle name="5_III_Tagesbetreuung_2010_Rev1 2 2 2 2" xfId="12682"/>
    <cellStyle name="5_III_Tagesbetreuung_2010_Rev1 2 2 2 2 2" xfId="13970"/>
    <cellStyle name="5_III_Tagesbetreuung_2010_Rev1 2 2 2 2 2 2" xfId="16339"/>
    <cellStyle name="5_III_Tagesbetreuung_2010_Rev1 2 2 2 2 2 2 2" xfId="23498"/>
    <cellStyle name="5_III_Tagesbetreuung_2010_Rev1 2 2 2 2 2 2 2 2" xfId="37813"/>
    <cellStyle name="5_III_Tagesbetreuung_2010_Rev1 2 2 2 2 2 2 3" xfId="30654"/>
    <cellStyle name="5_III_Tagesbetreuung_2010_Rev1 2 2 2 2 2 3" xfId="18693"/>
    <cellStyle name="5_III_Tagesbetreuung_2010_Rev1 2 2 2 2 2 3 2" xfId="25830"/>
    <cellStyle name="5_III_Tagesbetreuung_2010_Rev1 2 2 2 2 2 3 2 2" xfId="40145"/>
    <cellStyle name="5_III_Tagesbetreuung_2010_Rev1 2 2 2 2 2 3 3" xfId="33008"/>
    <cellStyle name="5_III_Tagesbetreuung_2010_Rev1 2 2 2 2 2 4" xfId="20027"/>
    <cellStyle name="5_III_Tagesbetreuung_2010_Rev1 2 2 2 2 2 4 2" xfId="27164"/>
    <cellStyle name="5_III_Tagesbetreuung_2010_Rev1 2 2 2 2 2 4 2 2" xfId="41479"/>
    <cellStyle name="5_III_Tagesbetreuung_2010_Rev1 2 2 2 2 2 4 3" xfId="34342"/>
    <cellStyle name="5_III_Tagesbetreuung_2010_Rev1 2 2 2 2 2 5" xfId="21242"/>
    <cellStyle name="5_III_Tagesbetreuung_2010_Rev1 2 2 2 2 2 5 2" xfId="35557"/>
    <cellStyle name="5_III_Tagesbetreuung_2010_Rev1 2 2 2 2 2 6" xfId="28379"/>
    <cellStyle name="5_III_Tagesbetreuung_2010_Rev1 2 2 2 2 3" xfId="15051"/>
    <cellStyle name="5_III_Tagesbetreuung_2010_Rev1 2 2 2 2 3 2" xfId="22210"/>
    <cellStyle name="5_III_Tagesbetreuung_2010_Rev1 2 2 2 2 3 2 2" xfId="36525"/>
    <cellStyle name="5_III_Tagesbetreuung_2010_Rev1 2 2 2 2 3 3" xfId="29366"/>
    <cellStyle name="5_III_Tagesbetreuung_2010_Rev1 2 2 2 2 4" xfId="17405"/>
    <cellStyle name="5_III_Tagesbetreuung_2010_Rev1 2 2 2 2 4 2" xfId="24542"/>
    <cellStyle name="5_III_Tagesbetreuung_2010_Rev1 2 2 2 2 4 2 2" xfId="38857"/>
    <cellStyle name="5_III_Tagesbetreuung_2010_Rev1 2 2 2 2 4 3" xfId="31720"/>
    <cellStyle name="5_III_Tagesbetreuung_2010_Rev1 2 2 3" xfId="411"/>
    <cellStyle name="5_III_Tagesbetreuung_2010_Rev1 2 2 3 2" xfId="12683"/>
    <cellStyle name="5_III_Tagesbetreuung_2010_Rev1 2 2 3 2 2" xfId="14692"/>
    <cellStyle name="5_III_Tagesbetreuung_2010_Rev1 2 2 3 2 2 2" xfId="17055"/>
    <cellStyle name="5_III_Tagesbetreuung_2010_Rev1 2 2 3 2 2 2 2" xfId="24192"/>
    <cellStyle name="5_III_Tagesbetreuung_2010_Rev1 2 2 3 2 2 2 2 2" xfId="38507"/>
    <cellStyle name="5_III_Tagesbetreuung_2010_Rev1 2 2 3 2 2 2 3" xfId="31370"/>
    <cellStyle name="5_III_Tagesbetreuung_2010_Rev1 2 2 3 2 2 3" xfId="19409"/>
    <cellStyle name="5_III_Tagesbetreuung_2010_Rev1 2 2 3 2 2 3 2" xfId="26546"/>
    <cellStyle name="5_III_Tagesbetreuung_2010_Rev1 2 2 3 2 2 3 2 2" xfId="40861"/>
    <cellStyle name="5_III_Tagesbetreuung_2010_Rev1 2 2 3 2 2 3 3" xfId="33724"/>
    <cellStyle name="5_III_Tagesbetreuung_2010_Rev1 2 2 3 2 2 4" xfId="20685"/>
    <cellStyle name="5_III_Tagesbetreuung_2010_Rev1 2 2 3 2 2 4 2" xfId="27822"/>
    <cellStyle name="5_III_Tagesbetreuung_2010_Rev1 2 2 3 2 2 4 2 2" xfId="42137"/>
    <cellStyle name="5_III_Tagesbetreuung_2010_Rev1 2 2 3 2 2 4 3" xfId="35000"/>
    <cellStyle name="5_III_Tagesbetreuung_2010_Rev1 2 2 3 2 2 5" xfId="21861"/>
    <cellStyle name="5_III_Tagesbetreuung_2010_Rev1 2 2 3 2 2 5 2" xfId="36176"/>
    <cellStyle name="5_III_Tagesbetreuung_2010_Rev1 2 2 3 2 2 6" xfId="29017"/>
    <cellStyle name="5_III_Tagesbetreuung_2010_Rev1 2 2 3 2 3" xfId="15052"/>
    <cellStyle name="5_III_Tagesbetreuung_2010_Rev1 2 2 3 2 3 2" xfId="22211"/>
    <cellStyle name="5_III_Tagesbetreuung_2010_Rev1 2 2 3 2 3 2 2" xfId="36526"/>
    <cellStyle name="5_III_Tagesbetreuung_2010_Rev1 2 2 3 2 3 3" xfId="29367"/>
    <cellStyle name="5_III_Tagesbetreuung_2010_Rev1 2 2 3 2 4" xfId="17406"/>
    <cellStyle name="5_III_Tagesbetreuung_2010_Rev1 2 2 3 2 4 2" xfId="24543"/>
    <cellStyle name="5_III_Tagesbetreuung_2010_Rev1 2 2 3 2 4 2 2" xfId="38858"/>
    <cellStyle name="5_III_Tagesbetreuung_2010_Rev1 2 2 3 2 4 3" xfId="31721"/>
    <cellStyle name="5_III_Tagesbetreuung_2010_Rev1 2 2 4" xfId="412"/>
    <cellStyle name="5_III_Tagesbetreuung_2010_Rev1 2 2 4 2" xfId="12684"/>
    <cellStyle name="5_III_Tagesbetreuung_2010_Rev1 2 2 4 2 2" xfId="14302"/>
    <cellStyle name="5_III_Tagesbetreuung_2010_Rev1 2 2 4 2 2 2" xfId="16671"/>
    <cellStyle name="5_III_Tagesbetreuung_2010_Rev1 2 2 4 2 2 2 2" xfId="23830"/>
    <cellStyle name="5_III_Tagesbetreuung_2010_Rev1 2 2 4 2 2 2 2 2" xfId="38145"/>
    <cellStyle name="5_III_Tagesbetreuung_2010_Rev1 2 2 4 2 2 2 3" xfId="30986"/>
    <cellStyle name="5_III_Tagesbetreuung_2010_Rev1 2 2 4 2 2 3" xfId="19025"/>
    <cellStyle name="5_III_Tagesbetreuung_2010_Rev1 2 2 4 2 2 3 2" xfId="26162"/>
    <cellStyle name="5_III_Tagesbetreuung_2010_Rev1 2 2 4 2 2 3 2 2" xfId="40477"/>
    <cellStyle name="5_III_Tagesbetreuung_2010_Rev1 2 2 4 2 2 3 3" xfId="33340"/>
    <cellStyle name="5_III_Tagesbetreuung_2010_Rev1 2 2 4 2 2 4" xfId="20332"/>
    <cellStyle name="5_III_Tagesbetreuung_2010_Rev1 2 2 4 2 2 4 2" xfId="27469"/>
    <cellStyle name="5_III_Tagesbetreuung_2010_Rev1 2 2 4 2 2 4 2 2" xfId="41784"/>
    <cellStyle name="5_III_Tagesbetreuung_2010_Rev1 2 2 4 2 2 4 3" xfId="34647"/>
    <cellStyle name="5_III_Tagesbetreuung_2010_Rev1 2 2 4 2 2 5" xfId="21547"/>
    <cellStyle name="5_III_Tagesbetreuung_2010_Rev1 2 2 4 2 2 5 2" xfId="35862"/>
    <cellStyle name="5_III_Tagesbetreuung_2010_Rev1 2 2 4 2 2 6" xfId="28684"/>
    <cellStyle name="5_III_Tagesbetreuung_2010_Rev1 2 2 4 2 3" xfId="15053"/>
    <cellStyle name="5_III_Tagesbetreuung_2010_Rev1 2 2 4 2 3 2" xfId="22212"/>
    <cellStyle name="5_III_Tagesbetreuung_2010_Rev1 2 2 4 2 3 2 2" xfId="36527"/>
    <cellStyle name="5_III_Tagesbetreuung_2010_Rev1 2 2 4 2 3 3" xfId="29368"/>
    <cellStyle name="5_III_Tagesbetreuung_2010_Rev1 2 2 4 2 4" xfId="17407"/>
    <cellStyle name="5_III_Tagesbetreuung_2010_Rev1 2 2 4 2 4 2" xfId="24544"/>
    <cellStyle name="5_III_Tagesbetreuung_2010_Rev1 2 2 4 2 4 2 2" xfId="38859"/>
    <cellStyle name="5_III_Tagesbetreuung_2010_Rev1 2 2 4 2 4 3" xfId="31722"/>
    <cellStyle name="5_III_Tagesbetreuung_2010_Rev1 2 2 5" xfId="413"/>
    <cellStyle name="5_III_Tagesbetreuung_2010_Rev1 2 2 5 2" xfId="12685"/>
    <cellStyle name="5_III_Tagesbetreuung_2010_Rev1 2 2 5 2 2" xfId="14691"/>
    <cellStyle name="5_III_Tagesbetreuung_2010_Rev1 2 2 5 2 2 2" xfId="17054"/>
    <cellStyle name="5_III_Tagesbetreuung_2010_Rev1 2 2 5 2 2 2 2" xfId="24191"/>
    <cellStyle name="5_III_Tagesbetreuung_2010_Rev1 2 2 5 2 2 2 2 2" xfId="38506"/>
    <cellStyle name="5_III_Tagesbetreuung_2010_Rev1 2 2 5 2 2 2 3" xfId="31369"/>
    <cellStyle name="5_III_Tagesbetreuung_2010_Rev1 2 2 5 2 2 3" xfId="19408"/>
    <cellStyle name="5_III_Tagesbetreuung_2010_Rev1 2 2 5 2 2 3 2" xfId="26545"/>
    <cellStyle name="5_III_Tagesbetreuung_2010_Rev1 2 2 5 2 2 3 2 2" xfId="40860"/>
    <cellStyle name="5_III_Tagesbetreuung_2010_Rev1 2 2 5 2 2 3 3" xfId="33723"/>
    <cellStyle name="5_III_Tagesbetreuung_2010_Rev1 2 2 5 2 2 4" xfId="20684"/>
    <cellStyle name="5_III_Tagesbetreuung_2010_Rev1 2 2 5 2 2 4 2" xfId="27821"/>
    <cellStyle name="5_III_Tagesbetreuung_2010_Rev1 2 2 5 2 2 4 2 2" xfId="42136"/>
    <cellStyle name="5_III_Tagesbetreuung_2010_Rev1 2 2 5 2 2 4 3" xfId="34999"/>
    <cellStyle name="5_III_Tagesbetreuung_2010_Rev1 2 2 5 2 2 5" xfId="21860"/>
    <cellStyle name="5_III_Tagesbetreuung_2010_Rev1 2 2 5 2 2 5 2" xfId="36175"/>
    <cellStyle name="5_III_Tagesbetreuung_2010_Rev1 2 2 5 2 2 6" xfId="29016"/>
    <cellStyle name="5_III_Tagesbetreuung_2010_Rev1 2 2 5 2 3" xfId="15054"/>
    <cellStyle name="5_III_Tagesbetreuung_2010_Rev1 2 2 5 2 3 2" xfId="22213"/>
    <cellStyle name="5_III_Tagesbetreuung_2010_Rev1 2 2 5 2 3 2 2" xfId="36528"/>
    <cellStyle name="5_III_Tagesbetreuung_2010_Rev1 2 2 5 2 3 3" xfId="29369"/>
    <cellStyle name="5_III_Tagesbetreuung_2010_Rev1 2 2 5 2 4" xfId="17408"/>
    <cellStyle name="5_III_Tagesbetreuung_2010_Rev1 2 2 5 2 4 2" xfId="24545"/>
    <cellStyle name="5_III_Tagesbetreuung_2010_Rev1 2 2 5 2 4 2 2" xfId="38860"/>
    <cellStyle name="5_III_Tagesbetreuung_2010_Rev1 2 2 5 2 4 3" xfId="31723"/>
    <cellStyle name="5_III_Tagesbetreuung_2010_Rev1 2 2 6" xfId="12681"/>
    <cellStyle name="5_III_Tagesbetreuung_2010_Rev1 2 2 6 2" xfId="14693"/>
    <cellStyle name="5_III_Tagesbetreuung_2010_Rev1 2 2 6 2 2" xfId="17056"/>
    <cellStyle name="5_III_Tagesbetreuung_2010_Rev1 2 2 6 2 2 2" xfId="24193"/>
    <cellStyle name="5_III_Tagesbetreuung_2010_Rev1 2 2 6 2 2 2 2" xfId="38508"/>
    <cellStyle name="5_III_Tagesbetreuung_2010_Rev1 2 2 6 2 2 3" xfId="31371"/>
    <cellStyle name="5_III_Tagesbetreuung_2010_Rev1 2 2 6 2 3" xfId="19410"/>
    <cellStyle name="5_III_Tagesbetreuung_2010_Rev1 2 2 6 2 3 2" xfId="26547"/>
    <cellStyle name="5_III_Tagesbetreuung_2010_Rev1 2 2 6 2 3 2 2" xfId="40862"/>
    <cellStyle name="5_III_Tagesbetreuung_2010_Rev1 2 2 6 2 3 3" xfId="33725"/>
    <cellStyle name="5_III_Tagesbetreuung_2010_Rev1 2 2 6 2 4" xfId="20686"/>
    <cellStyle name="5_III_Tagesbetreuung_2010_Rev1 2 2 6 2 4 2" xfId="27823"/>
    <cellStyle name="5_III_Tagesbetreuung_2010_Rev1 2 2 6 2 4 2 2" xfId="42138"/>
    <cellStyle name="5_III_Tagesbetreuung_2010_Rev1 2 2 6 2 4 3" xfId="35001"/>
    <cellStyle name="5_III_Tagesbetreuung_2010_Rev1 2 2 6 2 5" xfId="21862"/>
    <cellStyle name="5_III_Tagesbetreuung_2010_Rev1 2 2 6 2 5 2" xfId="36177"/>
    <cellStyle name="5_III_Tagesbetreuung_2010_Rev1 2 2 6 2 6" xfId="29018"/>
    <cellStyle name="5_III_Tagesbetreuung_2010_Rev1 2 2 6 3" xfId="15050"/>
    <cellStyle name="5_III_Tagesbetreuung_2010_Rev1 2 2 6 3 2" xfId="22209"/>
    <cellStyle name="5_III_Tagesbetreuung_2010_Rev1 2 2 6 3 2 2" xfId="36524"/>
    <cellStyle name="5_III_Tagesbetreuung_2010_Rev1 2 2 6 3 3" xfId="29365"/>
    <cellStyle name="5_III_Tagesbetreuung_2010_Rev1 2 2 6 4" xfId="17404"/>
    <cellStyle name="5_III_Tagesbetreuung_2010_Rev1 2 2 6 4 2" xfId="24541"/>
    <cellStyle name="5_III_Tagesbetreuung_2010_Rev1 2 2 6 4 2 2" xfId="38856"/>
    <cellStyle name="5_III_Tagesbetreuung_2010_Rev1 2 2 6 4 3" xfId="31719"/>
    <cellStyle name="5_III_Tagesbetreuung_2010_Rev1 2 3" xfId="414"/>
    <cellStyle name="5_III_Tagesbetreuung_2010_Rev1 2 3 2" xfId="12686"/>
    <cellStyle name="5_III_Tagesbetreuung_2010_Rev1 2 3 2 2" xfId="13732"/>
    <cellStyle name="5_III_Tagesbetreuung_2010_Rev1 2 3 2 2 2" xfId="16101"/>
    <cellStyle name="5_III_Tagesbetreuung_2010_Rev1 2 3 2 2 2 2" xfId="23260"/>
    <cellStyle name="5_III_Tagesbetreuung_2010_Rev1 2 3 2 2 2 2 2" xfId="37575"/>
    <cellStyle name="5_III_Tagesbetreuung_2010_Rev1 2 3 2 2 2 3" xfId="30416"/>
    <cellStyle name="5_III_Tagesbetreuung_2010_Rev1 2 3 2 2 3" xfId="18455"/>
    <cellStyle name="5_III_Tagesbetreuung_2010_Rev1 2 3 2 2 3 2" xfId="25592"/>
    <cellStyle name="5_III_Tagesbetreuung_2010_Rev1 2 3 2 2 3 2 2" xfId="39907"/>
    <cellStyle name="5_III_Tagesbetreuung_2010_Rev1 2 3 2 2 3 3" xfId="32770"/>
    <cellStyle name="5_III_Tagesbetreuung_2010_Rev1 2 3 2 2 4" xfId="19898"/>
    <cellStyle name="5_III_Tagesbetreuung_2010_Rev1 2 3 2 2 4 2" xfId="27035"/>
    <cellStyle name="5_III_Tagesbetreuung_2010_Rev1 2 3 2 2 4 2 2" xfId="41350"/>
    <cellStyle name="5_III_Tagesbetreuung_2010_Rev1 2 3 2 2 4 3" xfId="34213"/>
    <cellStyle name="5_III_Tagesbetreuung_2010_Rev1 2 3 2 2 5" xfId="21113"/>
    <cellStyle name="5_III_Tagesbetreuung_2010_Rev1 2 3 2 2 5 2" xfId="35428"/>
    <cellStyle name="5_III_Tagesbetreuung_2010_Rev1 2 3 2 2 6" xfId="28250"/>
    <cellStyle name="5_III_Tagesbetreuung_2010_Rev1 2 3 2 3" xfId="15055"/>
    <cellStyle name="5_III_Tagesbetreuung_2010_Rev1 2 3 2 3 2" xfId="22214"/>
    <cellStyle name="5_III_Tagesbetreuung_2010_Rev1 2 3 2 3 2 2" xfId="36529"/>
    <cellStyle name="5_III_Tagesbetreuung_2010_Rev1 2 3 2 3 3" xfId="29370"/>
    <cellStyle name="5_III_Tagesbetreuung_2010_Rev1 2 3 2 4" xfId="17409"/>
    <cellStyle name="5_III_Tagesbetreuung_2010_Rev1 2 3 2 4 2" xfId="24546"/>
    <cellStyle name="5_III_Tagesbetreuung_2010_Rev1 2 3 2 4 2 2" xfId="38861"/>
    <cellStyle name="5_III_Tagesbetreuung_2010_Rev1 2 3 2 4 3" xfId="31724"/>
    <cellStyle name="5_III_Tagesbetreuung_2010_Rev1 2 4" xfId="415"/>
    <cellStyle name="5_III_Tagesbetreuung_2010_Rev1 2 4 2" xfId="12687"/>
    <cellStyle name="5_III_Tagesbetreuung_2010_Rev1 2 4 2 2" xfId="14686"/>
    <cellStyle name="5_III_Tagesbetreuung_2010_Rev1 2 4 2 2 2" xfId="17049"/>
    <cellStyle name="5_III_Tagesbetreuung_2010_Rev1 2 4 2 2 2 2" xfId="24186"/>
    <cellStyle name="5_III_Tagesbetreuung_2010_Rev1 2 4 2 2 2 2 2" xfId="38501"/>
    <cellStyle name="5_III_Tagesbetreuung_2010_Rev1 2 4 2 2 2 3" xfId="31364"/>
    <cellStyle name="5_III_Tagesbetreuung_2010_Rev1 2 4 2 2 3" xfId="19403"/>
    <cellStyle name="5_III_Tagesbetreuung_2010_Rev1 2 4 2 2 3 2" xfId="26540"/>
    <cellStyle name="5_III_Tagesbetreuung_2010_Rev1 2 4 2 2 3 2 2" xfId="40855"/>
    <cellStyle name="5_III_Tagesbetreuung_2010_Rev1 2 4 2 2 3 3" xfId="33718"/>
    <cellStyle name="5_III_Tagesbetreuung_2010_Rev1 2 4 2 2 4" xfId="20679"/>
    <cellStyle name="5_III_Tagesbetreuung_2010_Rev1 2 4 2 2 4 2" xfId="27816"/>
    <cellStyle name="5_III_Tagesbetreuung_2010_Rev1 2 4 2 2 4 2 2" xfId="42131"/>
    <cellStyle name="5_III_Tagesbetreuung_2010_Rev1 2 4 2 2 4 3" xfId="34994"/>
    <cellStyle name="5_III_Tagesbetreuung_2010_Rev1 2 4 2 2 5" xfId="21855"/>
    <cellStyle name="5_III_Tagesbetreuung_2010_Rev1 2 4 2 2 5 2" xfId="36170"/>
    <cellStyle name="5_III_Tagesbetreuung_2010_Rev1 2 4 2 2 6" xfId="29011"/>
    <cellStyle name="5_III_Tagesbetreuung_2010_Rev1 2 4 2 3" xfId="15056"/>
    <cellStyle name="5_III_Tagesbetreuung_2010_Rev1 2 4 2 3 2" xfId="22215"/>
    <cellStyle name="5_III_Tagesbetreuung_2010_Rev1 2 4 2 3 2 2" xfId="36530"/>
    <cellStyle name="5_III_Tagesbetreuung_2010_Rev1 2 4 2 3 3" xfId="29371"/>
    <cellStyle name="5_III_Tagesbetreuung_2010_Rev1 2 4 2 4" xfId="17410"/>
    <cellStyle name="5_III_Tagesbetreuung_2010_Rev1 2 4 2 4 2" xfId="24547"/>
    <cellStyle name="5_III_Tagesbetreuung_2010_Rev1 2 4 2 4 2 2" xfId="38862"/>
    <cellStyle name="5_III_Tagesbetreuung_2010_Rev1 2 4 2 4 3" xfId="31725"/>
    <cellStyle name="5_III_Tagesbetreuung_2010_Rev1 2 5" xfId="416"/>
    <cellStyle name="5_III_Tagesbetreuung_2010_Rev1 2 5 2" xfId="12688"/>
    <cellStyle name="5_III_Tagesbetreuung_2010_Rev1 2 5 2 2" xfId="14690"/>
    <cellStyle name="5_III_Tagesbetreuung_2010_Rev1 2 5 2 2 2" xfId="17053"/>
    <cellStyle name="5_III_Tagesbetreuung_2010_Rev1 2 5 2 2 2 2" xfId="24190"/>
    <cellStyle name="5_III_Tagesbetreuung_2010_Rev1 2 5 2 2 2 2 2" xfId="38505"/>
    <cellStyle name="5_III_Tagesbetreuung_2010_Rev1 2 5 2 2 2 3" xfId="31368"/>
    <cellStyle name="5_III_Tagesbetreuung_2010_Rev1 2 5 2 2 3" xfId="19407"/>
    <cellStyle name="5_III_Tagesbetreuung_2010_Rev1 2 5 2 2 3 2" xfId="26544"/>
    <cellStyle name="5_III_Tagesbetreuung_2010_Rev1 2 5 2 2 3 2 2" xfId="40859"/>
    <cellStyle name="5_III_Tagesbetreuung_2010_Rev1 2 5 2 2 3 3" xfId="33722"/>
    <cellStyle name="5_III_Tagesbetreuung_2010_Rev1 2 5 2 2 4" xfId="20683"/>
    <cellStyle name="5_III_Tagesbetreuung_2010_Rev1 2 5 2 2 4 2" xfId="27820"/>
    <cellStyle name="5_III_Tagesbetreuung_2010_Rev1 2 5 2 2 4 2 2" xfId="42135"/>
    <cellStyle name="5_III_Tagesbetreuung_2010_Rev1 2 5 2 2 4 3" xfId="34998"/>
    <cellStyle name="5_III_Tagesbetreuung_2010_Rev1 2 5 2 2 5" xfId="21859"/>
    <cellStyle name="5_III_Tagesbetreuung_2010_Rev1 2 5 2 2 5 2" xfId="36174"/>
    <cellStyle name="5_III_Tagesbetreuung_2010_Rev1 2 5 2 2 6" xfId="29015"/>
    <cellStyle name="5_III_Tagesbetreuung_2010_Rev1 2 5 2 3" xfId="15057"/>
    <cellStyle name="5_III_Tagesbetreuung_2010_Rev1 2 5 2 3 2" xfId="22216"/>
    <cellStyle name="5_III_Tagesbetreuung_2010_Rev1 2 5 2 3 2 2" xfId="36531"/>
    <cellStyle name="5_III_Tagesbetreuung_2010_Rev1 2 5 2 3 3" xfId="29372"/>
    <cellStyle name="5_III_Tagesbetreuung_2010_Rev1 2 5 2 4" xfId="17411"/>
    <cellStyle name="5_III_Tagesbetreuung_2010_Rev1 2 5 2 4 2" xfId="24548"/>
    <cellStyle name="5_III_Tagesbetreuung_2010_Rev1 2 5 2 4 2 2" xfId="38863"/>
    <cellStyle name="5_III_Tagesbetreuung_2010_Rev1 2 5 2 4 3" xfId="31726"/>
    <cellStyle name="5_III_Tagesbetreuung_2010_Rev1 2 6" xfId="417"/>
    <cellStyle name="5_III_Tagesbetreuung_2010_Rev1 2 6 2" xfId="12689"/>
    <cellStyle name="5_III_Tagesbetreuung_2010_Rev1 2 6 2 2" xfId="14334"/>
    <cellStyle name="5_III_Tagesbetreuung_2010_Rev1 2 6 2 2 2" xfId="16703"/>
    <cellStyle name="5_III_Tagesbetreuung_2010_Rev1 2 6 2 2 2 2" xfId="23862"/>
    <cellStyle name="5_III_Tagesbetreuung_2010_Rev1 2 6 2 2 2 2 2" xfId="38177"/>
    <cellStyle name="5_III_Tagesbetreuung_2010_Rev1 2 6 2 2 2 3" xfId="31018"/>
    <cellStyle name="5_III_Tagesbetreuung_2010_Rev1 2 6 2 2 3" xfId="19057"/>
    <cellStyle name="5_III_Tagesbetreuung_2010_Rev1 2 6 2 2 3 2" xfId="26194"/>
    <cellStyle name="5_III_Tagesbetreuung_2010_Rev1 2 6 2 2 3 2 2" xfId="40509"/>
    <cellStyle name="5_III_Tagesbetreuung_2010_Rev1 2 6 2 2 3 3" xfId="33372"/>
    <cellStyle name="5_III_Tagesbetreuung_2010_Rev1 2 6 2 2 4" xfId="20364"/>
    <cellStyle name="5_III_Tagesbetreuung_2010_Rev1 2 6 2 2 4 2" xfId="27501"/>
    <cellStyle name="5_III_Tagesbetreuung_2010_Rev1 2 6 2 2 4 2 2" xfId="41816"/>
    <cellStyle name="5_III_Tagesbetreuung_2010_Rev1 2 6 2 2 4 3" xfId="34679"/>
    <cellStyle name="5_III_Tagesbetreuung_2010_Rev1 2 6 2 2 5" xfId="21579"/>
    <cellStyle name="5_III_Tagesbetreuung_2010_Rev1 2 6 2 2 5 2" xfId="35894"/>
    <cellStyle name="5_III_Tagesbetreuung_2010_Rev1 2 6 2 2 6" xfId="28716"/>
    <cellStyle name="5_III_Tagesbetreuung_2010_Rev1 2 6 2 3" xfId="15058"/>
    <cellStyle name="5_III_Tagesbetreuung_2010_Rev1 2 6 2 3 2" xfId="22217"/>
    <cellStyle name="5_III_Tagesbetreuung_2010_Rev1 2 6 2 3 2 2" xfId="36532"/>
    <cellStyle name="5_III_Tagesbetreuung_2010_Rev1 2 6 2 3 3" xfId="29373"/>
    <cellStyle name="5_III_Tagesbetreuung_2010_Rev1 2 6 2 4" xfId="17412"/>
    <cellStyle name="5_III_Tagesbetreuung_2010_Rev1 2 6 2 4 2" xfId="24549"/>
    <cellStyle name="5_III_Tagesbetreuung_2010_Rev1 2 6 2 4 2 2" xfId="38864"/>
    <cellStyle name="5_III_Tagesbetreuung_2010_Rev1 2 6 2 4 3" xfId="31727"/>
    <cellStyle name="5_III_Tagesbetreuung_2010_Rev1 2 7" xfId="12680"/>
    <cellStyle name="5_III_Tagesbetreuung_2010_Rev1 2 7 2" xfId="13604"/>
    <cellStyle name="5_III_Tagesbetreuung_2010_Rev1 2 7 2 2" xfId="15973"/>
    <cellStyle name="5_III_Tagesbetreuung_2010_Rev1 2 7 2 2 2" xfId="23132"/>
    <cellStyle name="5_III_Tagesbetreuung_2010_Rev1 2 7 2 2 2 2" xfId="37447"/>
    <cellStyle name="5_III_Tagesbetreuung_2010_Rev1 2 7 2 2 3" xfId="30288"/>
    <cellStyle name="5_III_Tagesbetreuung_2010_Rev1 2 7 2 3" xfId="18327"/>
    <cellStyle name="5_III_Tagesbetreuung_2010_Rev1 2 7 2 3 2" xfId="25464"/>
    <cellStyle name="5_III_Tagesbetreuung_2010_Rev1 2 7 2 3 2 2" xfId="39779"/>
    <cellStyle name="5_III_Tagesbetreuung_2010_Rev1 2 7 2 3 3" xfId="32642"/>
    <cellStyle name="5_III_Tagesbetreuung_2010_Rev1 2 7 2 4" xfId="19852"/>
    <cellStyle name="5_III_Tagesbetreuung_2010_Rev1 2 7 2 4 2" xfId="26989"/>
    <cellStyle name="5_III_Tagesbetreuung_2010_Rev1 2 7 2 4 2 2" xfId="41304"/>
    <cellStyle name="5_III_Tagesbetreuung_2010_Rev1 2 7 2 4 3" xfId="34167"/>
    <cellStyle name="5_III_Tagesbetreuung_2010_Rev1 2 7 2 5" xfId="21067"/>
    <cellStyle name="5_III_Tagesbetreuung_2010_Rev1 2 7 2 5 2" xfId="35382"/>
    <cellStyle name="5_III_Tagesbetreuung_2010_Rev1 2 7 2 6" xfId="28204"/>
    <cellStyle name="5_III_Tagesbetreuung_2010_Rev1 2 7 3" xfId="15049"/>
    <cellStyle name="5_III_Tagesbetreuung_2010_Rev1 2 7 3 2" xfId="22208"/>
    <cellStyle name="5_III_Tagesbetreuung_2010_Rev1 2 7 3 2 2" xfId="36523"/>
    <cellStyle name="5_III_Tagesbetreuung_2010_Rev1 2 7 3 3" xfId="29364"/>
    <cellStyle name="5_III_Tagesbetreuung_2010_Rev1 2 7 4" xfId="17403"/>
    <cellStyle name="5_III_Tagesbetreuung_2010_Rev1 2 7 4 2" xfId="24540"/>
    <cellStyle name="5_III_Tagesbetreuung_2010_Rev1 2 7 4 2 2" xfId="38855"/>
    <cellStyle name="5_III_Tagesbetreuung_2010_Rev1 2 7 4 3" xfId="31718"/>
    <cellStyle name="5_III_Tagesbetreuung_2010_Rev1 3" xfId="418"/>
    <cellStyle name="5_III_Tagesbetreuung_2010_Rev1 3 2" xfId="419"/>
    <cellStyle name="5_III_Tagesbetreuung_2010_Rev1 3 2 2" xfId="420"/>
    <cellStyle name="5_III_Tagesbetreuung_2010_Rev1 3 2 2 2" xfId="12692"/>
    <cellStyle name="5_III_Tagesbetreuung_2010_Rev1 3 2 2 2 2" xfId="14688"/>
    <cellStyle name="5_III_Tagesbetreuung_2010_Rev1 3 2 2 2 2 2" xfId="17051"/>
    <cellStyle name="5_III_Tagesbetreuung_2010_Rev1 3 2 2 2 2 2 2" xfId="24188"/>
    <cellStyle name="5_III_Tagesbetreuung_2010_Rev1 3 2 2 2 2 2 2 2" xfId="38503"/>
    <cellStyle name="5_III_Tagesbetreuung_2010_Rev1 3 2 2 2 2 2 3" xfId="31366"/>
    <cellStyle name="5_III_Tagesbetreuung_2010_Rev1 3 2 2 2 2 3" xfId="19405"/>
    <cellStyle name="5_III_Tagesbetreuung_2010_Rev1 3 2 2 2 2 3 2" xfId="26542"/>
    <cellStyle name="5_III_Tagesbetreuung_2010_Rev1 3 2 2 2 2 3 2 2" xfId="40857"/>
    <cellStyle name="5_III_Tagesbetreuung_2010_Rev1 3 2 2 2 2 3 3" xfId="33720"/>
    <cellStyle name="5_III_Tagesbetreuung_2010_Rev1 3 2 2 2 2 4" xfId="20681"/>
    <cellStyle name="5_III_Tagesbetreuung_2010_Rev1 3 2 2 2 2 4 2" xfId="27818"/>
    <cellStyle name="5_III_Tagesbetreuung_2010_Rev1 3 2 2 2 2 4 2 2" xfId="42133"/>
    <cellStyle name="5_III_Tagesbetreuung_2010_Rev1 3 2 2 2 2 4 3" xfId="34996"/>
    <cellStyle name="5_III_Tagesbetreuung_2010_Rev1 3 2 2 2 2 5" xfId="21857"/>
    <cellStyle name="5_III_Tagesbetreuung_2010_Rev1 3 2 2 2 2 5 2" xfId="36172"/>
    <cellStyle name="5_III_Tagesbetreuung_2010_Rev1 3 2 2 2 2 6" xfId="29013"/>
    <cellStyle name="5_III_Tagesbetreuung_2010_Rev1 3 2 2 2 3" xfId="15061"/>
    <cellStyle name="5_III_Tagesbetreuung_2010_Rev1 3 2 2 2 3 2" xfId="22220"/>
    <cellStyle name="5_III_Tagesbetreuung_2010_Rev1 3 2 2 2 3 2 2" xfId="36535"/>
    <cellStyle name="5_III_Tagesbetreuung_2010_Rev1 3 2 2 2 3 3" xfId="29376"/>
    <cellStyle name="5_III_Tagesbetreuung_2010_Rev1 3 2 2 2 4" xfId="17415"/>
    <cellStyle name="5_III_Tagesbetreuung_2010_Rev1 3 2 2 2 4 2" xfId="24552"/>
    <cellStyle name="5_III_Tagesbetreuung_2010_Rev1 3 2 2 2 4 2 2" xfId="38867"/>
    <cellStyle name="5_III_Tagesbetreuung_2010_Rev1 3 2 2 2 4 3" xfId="31730"/>
    <cellStyle name="5_III_Tagesbetreuung_2010_Rev1 3 2 3" xfId="421"/>
    <cellStyle name="5_III_Tagesbetreuung_2010_Rev1 3 2 3 2" xfId="12693"/>
    <cellStyle name="5_III_Tagesbetreuung_2010_Rev1 3 2 3 2 2" xfId="14038"/>
    <cellStyle name="5_III_Tagesbetreuung_2010_Rev1 3 2 3 2 2 2" xfId="16407"/>
    <cellStyle name="5_III_Tagesbetreuung_2010_Rev1 3 2 3 2 2 2 2" xfId="23566"/>
    <cellStyle name="5_III_Tagesbetreuung_2010_Rev1 3 2 3 2 2 2 2 2" xfId="37881"/>
    <cellStyle name="5_III_Tagesbetreuung_2010_Rev1 3 2 3 2 2 2 3" xfId="30722"/>
    <cellStyle name="5_III_Tagesbetreuung_2010_Rev1 3 2 3 2 2 3" xfId="18761"/>
    <cellStyle name="5_III_Tagesbetreuung_2010_Rev1 3 2 3 2 2 3 2" xfId="25898"/>
    <cellStyle name="5_III_Tagesbetreuung_2010_Rev1 3 2 3 2 2 3 2 2" xfId="40213"/>
    <cellStyle name="5_III_Tagesbetreuung_2010_Rev1 3 2 3 2 2 3 3" xfId="33076"/>
    <cellStyle name="5_III_Tagesbetreuung_2010_Rev1 3 2 3 2 2 4" xfId="20095"/>
    <cellStyle name="5_III_Tagesbetreuung_2010_Rev1 3 2 3 2 2 4 2" xfId="27232"/>
    <cellStyle name="5_III_Tagesbetreuung_2010_Rev1 3 2 3 2 2 4 2 2" xfId="41547"/>
    <cellStyle name="5_III_Tagesbetreuung_2010_Rev1 3 2 3 2 2 4 3" xfId="34410"/>
    <cellStyle name="5_III_Tagesbetreuung_2010_Rev1 3 2 3 2 2 5" xfId="21310"/>
    <cellStyle name="5_III_Tagesbetreuung_2010_Rev1 3 2 3 2 2 5 2" xfId="35625"/>
    <cellStyle name="5_III_Tagesbetreuung_2010_Rev1 3 2 3 2 2 6" xfId="28447"/>
    <cellStyle name="5_III_Tagesbetreuung_2010_Rev1 3 2 3 2 3" xfId="15062"/>
    <cellStyle name="5_III_Tagesbetreuung_2010_Rev1 3 2 3 2 3 2" xfId="22221"/>
    <cellStyle name="5_III_Tagesbetreuung_2010_Rev1 3 2 3 2 3 2 2" xfId="36536"/>
    <cellStyle name="5_III_Tagesbetreuung_2010_Rev1 3 2 3 2 3 3" xfId="29377"/>
    <cellStyle name="5_III_Tagesbetreuung_2010_Rev1 3 2 3 2 4" xfId="17416"/>
    <cellStyle name="5_III_Tagesbetreuung_2010_Rev1 3 2 3 2 4 2" xfId="24553"/>
    <cellStyle name="5_III_Tagesbetreuung_2010_Rev1 3 2 3 2 4 2 2" xfId="38868"/>
    <cellStyle name="5_III_Tagesbetreuung_2010_Rev1 3 2 3 2 4 3" xfId="31731"/>
    <cellStyle name="5_III_Tagesbetreuung_2010_Rev1 3 2 4" xfId="422"/>
    <cellStyle name="5_III_Tagesbetreuung_2010_Rev1 3 2 4 2" xfId="12694"/>
    <cellStyle name="5_III_Tagesbetreuung_2010_Rev1 3 2 4 2 2" xfId="14687"/>
    <cellStyle name="5_III_Tagesbetreuung_2010_Rev1 3 2 4 2 2 2" xfId="17050"/>
    <cellStyle name="5_III_Tagesbetreuung_2010_Rev1 3 2 4 2 2 2 2" xfId="24187"/>
    <cellStyle name="5_III_Tagesbetreuung_2010_Rev1 3 2 4 2 2 2 2 2" xfId="38502"/>
    <cellStyle name="5_III_Tagesbetreuung_2010_Rev1 3 2 4 2 2 2 3" xfId="31365"/>
    <cellStyle name="5_III_Tagesbetreuung_2010_Rev1 3 2 4 2 2 3" xfId="19404"/>
    <cellStyle name="5_III_Tagesbetreuung_2010_Rev1 3 2 4 2 2 3 2" xfId="26541"/>
    <cellStyle name="5_III_Tagesbetreuung_2010_Rev1 3 2 4 2 2 3 2 2" xfId="40856"/>
    <cellStyle name="5_III_Tagesbetreuung_2010_Rev1 3 2 4 2 2 3 3" xfId="33719"/>
    <cellStyle name="5_III_Tagesbetreuung_2010_Rev1 3 2 4 2 2 4" xfId="20680"/>
    <cellStyle name="5_III_Tagesbetreuung_2010_Rev1 3 2 4 2 2 4 2" xfId="27817"/>
    <cellStyle name="5_III_Tagesbetreuung_2010_Rev1 3 2 4 2 2 4 2 2" xfId="42132"/>
    <cellStyle name="5_III_Tagesbetreuung_2010_Rev1 3 2 4 2 2 4 3" xfId="34995"/>
    <cellStyle name="5_III_Tagesbetreuung_2010_Rev1 3 2 4 2 2 5" xfId="21856"/>
    <cellStyle name="5_III_Tagesbetreuung_2010_Rev1 3 2 4 2 2 5 2" xfId="36171"/>
    <cellStyle name="5_III_Tagesbetreuung_2010_Rev1 3 2 4 2 2 6" xfId="29012"/>
    <cellStyle name="5_III_Tagesbetreuung_2010_Rev1 3 2 4 2 3" xfId="15063"/>
    <cellStyle name="5_III_Tagesbetreuung_2010_Rev1 3 2 4 2 3 2" xfId="22222"/>
    <cellStyle name="5_III_Tagesbetreuung_2010_Rev1 3 2 4 2 3 2 2" xfId="36537"/>
    <cellStyle name="5_III_Tagesbetreuung_2010_Rev1 3 2 4 2 3 3" xfId="29378"/>
    <cellStyle name="5_III_Tagesbetreuung_2010_Rev1 3 2 4 2 4" xfId="17417"/>
    <cellStyle name="5_III_Tagesbetreuung_2010_Rev1 3 2 4 2 4 2" xfId="24554"/>
    <cellStyle name="5_III_Tagesbetreuung_2010_Rev1 3 2 4 2 4 2 2" xfId="38869"/>
    <cellStyle name="5_III_Tagesbetreuung_2010_Rev1 3 2 4 2 4 3" xfId="31732"/>
    <cellStyle name="5_III_Tagesbetreuung_2010_Rev1 3 2 5" xfId="423"/>
    <cellStyle name="5_III_Tagesbetreuung_2010_Rev1 3 2 5 2" xfId="12695"/>
    <cellStyle name="5_III_Tagesbetreuung_2010_Rev1 3 2 5 2 2" xfId="13971"/>
    <cellStyle name="5_III_Tagesbetreuung_2010_Rev1 3 2 5 2 2 2" xfId="16340"/>
    <cellStyle name="5_III_Tagesbetreuung_2010_Rev1 3 2 5 2 2 2 2" xfId="23499"/>
    <cellStyle name="5_III_Tagesbetreuung_2010_Rev1 3 2 5 2 2 2 2 2" xfId="37814"/>
    <cellStyle name="5_III_Tagesbetreuung_2010_Rev1 3 2 5 2 2 2 3" xfId="30655"/>
    <cellStyle name="5_III_Tagesbetreuung_2010_Rev1 3 2 5 2 2 3" xfId="18694"/>
    <cellStyle name="5_III_Tagesbetreuung_2010_Rev1 3 2 5 2 2 3 2" xfId="25831"/>
    <cellStyle name="5_III_Tagesbetreuung_2010_Rev1 3 2 5 2 2 3 2 2" xfId="40146"/>
    <cellStyle name="5_III_Tagesbetreuung_2010_Rev1 3 2 5 2 2 3 3" xfId="33009"/>
    <cellStyle name="5_III_Tagesbetreuung_2010_Rev1 3 2 5 2 2 4" xfId="20028"/>
    <cellStyle name="5_III_Tagesbetreuung_2010_Rev1 3 2 5 2 2 4 2" xfId="27165"/>
    <cellStyle name="5_III_Tagesbetreuung_2010_Rev1 3 2 5 2 2 4 2 2" xfId="41480"/>
    <cellStyle name="5_III_Tagesbetreuung_2010_Rev1 3 2 5 2 2 4 3" xfId="34343"/>
    <cellStyle name="5_III_Tagesbetreuung_2010_Rev1 3 2 5 2 2 5" xfId="21243"/>
    <cellStyle name="5_III_Tagesbetreuung_2010_Rev1 3 2 5 2 2 5 2" xfId="35558"/>
    <cellStyle name="5_III_Tagesbetreuung_2010_Rev1 3 2 5 2 2 6" xfId="28380"/>
    <cellStyle name="5_III_Tagesbetreuung_2010_Rev1 3 2 5 2 3" xfId="15064"/>
    <cellStyle name="5_III_Tagesbetreuung_2010_Rev1 3 2 5 2 3 2" xfId="22223"/>
    <cellStyle name="5_III_Tagesbetreuung_2010_Rev1 3 2 5 2 3 2 2" xfId="36538"/>
    <cellStyle name="5_III_Tagesbetreuung_2010_Rev1 3 2 5 2 3 3" xfId="29379"/>
    <cellStyle name="5_III_Tagesbetreuung_2010_Rev1 3 2 5 2 4" xfId="17418"/>
    <cellStyle name="5_III_Tagesbetreuung_2010_Rev1 3 2 5 2 4 2" xfId="24555"/>
    <cellStyle name="5_III_Tagesbetreuung_2010_Rev1 3 2 5 2 4 2 2" xfId="38870"/>
    <cellStyle name="5_III_Tagesbetreuung_2010_Rev1 3 2 5 2 4 3" xfId="31733"/>
    <cellStyle name="5_III_Tagesbetreuung_2010_Rev1 3 2 6" xfId="12691"/>
    <cellStyle name="5_III_Tagesbetreuung_2010_Rev1 3 2 6 2" xfId="13721"/>
    <cellStyle name="5_III_Tagesbetreuung_2010_Rev1 3 2 6 2 2" xfId="16090"/>
    <cellStyle name="5_III_Tagesbetreuung_2010_Rev1 3 2 6 2 2 2" xfId="23249"/>
    <cellStyle name="5_III_Tagesbetreuung_2010_Rev1 3 2 6 2 2 2 2" xfId="37564"/>
    <cellStyle name="5_III_Tagesbetreuung_2010_Rev1 3 2 6 2 2 3" xfId="30405"/>
    <cellStyle name="5_III_Tagesbetreuung_2010_Rev1 3 2 6 2 3" xfId="18444"/>
    <cellStyle name="5_III_Tagesbetreuung_2010_Rev1 3 2 6 2 3 2" xfId="25581"/>
    <cellStyle name="5_III_Tagesbetreuung_2010_Rev1 3 2 6 2 3 2 2" xfId="39896"/>
    <cellStyle name="5_III_Tagesbetreuung_2010_Rev1 3 2 6 2 3 3" xfId="32759"/>
    <cellStyle name="5_III_Tagesbetreuung_2010_Rev1 3 2 6 2 4" xfId="19891"/>
    <cellStyle name="5_III_Tagesbetreuung_2010_Rev1 3 2 6 2 4 2" xfId="27028"/>
    <cellStyle name="5_III_Tagesbetreuung_2010_Rev1 3 2 6 2 4 2 2" xfId="41343"/>
    <cellStyle name="5_III_Tagesbetreuung_2010_Rev1 3 2 6 2 4 3" xfId="34206"/>
    <cellStyle name="5_III_Tagesbetreuung_2010_Rev1 3 2 6 2 5" xfId="21106"/>
    <cellStyle name="5_III_Tagesbetreuung_2010_Rev1 3 2 6 2 5 2" xfId="35421"/>
    <cellStyle name="5_III_Tagesbetreuung_2010_Rev1 3 2 6 2 6" xfId="28243"/>
    <cellStyle name="5_III_Tagesbetreuung_2010_Rev1 3 2 6 3" xfId="15060"/>
    <cellStyle name="5_III_Tagesbetreuung_2010_Rev1 3 2 6 3 2" xfId="22219"/>
    <cellStyle name="5_III_Tagesbetreuung_2010_Rev1 3 2 6 3 2 2" xfId="36534"/>
    <cellStyle name="5_III_Tagesbetreuung_2010_Rev1 3 2 6 3 3" xfId="29375"/>
    <cellStyle name="5_III_Tagesbetreuung_2010_Rev1 3 2 6 4" xfId="17414"/>
    <cellStyle name="5_III_Tagesbetreuung_2010_Rev1 3 2 6 4 2" xfId="24551"/>
    <cellStyle name="5_III_Tagesbetreuung_2010_Rev1 3 2 6 4 2 2" xfId="38866"/>
    <cellStyle name="5_III_Tagesbetreuung_2010_Rev1 3 2 6 4 3" xfId="31729"/>
    <cellStyle name="5_III_Tagesbetreuung_2010_Rev1 3 3" xfId="424"/>
    <cellStyle name="5_III_Tagesbetreuung_2010_Rev1 3 3 2" xfId="12696"/>
    <cellStyle name="5_III_Tagesbetreuung_2010_Rev1 3 3 2 2" xfId="14303"/>
    <cellStyle name="5_III_Tagesbetreuung_2010_Rev1 3 3 2 2 2" xfId="16672"/>
    <cellStyle name="5_III_Tagesbetreuung_2010_Rev1 3 3 2 2 2 2" xfId="23831"/>
    <cellStyle name="5_III_Tagesbetreuung_2010_Rev1 3 3 2 2 2 2 2" xfId="38146"/>
    <cellStyle name="5_III_Tagesbetreuung_2010_Rev1 3 3 2 2 2 3" xfId="30987"/>
    <cellStyle name="5_III_Tagesbetreuung_2010_Rev1 3 3 2 2 3" xfId="19026"/>
    <cellStyle name="5_III_Tagesbetreuung_2010_Rev1 3 3 2 2 3 2" xfId="26163"/>
    <cellStyle name="5_III_Tagesbetreuung_2010_Rev1 3 3 2 2 3 2 2" xfId="40478"/>
    <cellStyle name="5_III_Tagesbetreuung_2010_Rev1 3 3 2 2 3 3" xfId="33341"/>
    <cellStyle name="5_III_Tagesbetreuung_2010_Rev1 3 3 2 2 4" xfId="20333"/>
    <cellStyle name="5_III_Tagesbetreuung_2010_Rev1 3 3 2 2 4 2" xfId="27470"/>
    <cellStyle name="5_III_Tagesbetreuung_2010_Rev1 3 3 2 2 4 2 2" xfId="41785"/>
    <cellStyle name="5_III_Tagesbetreuung_2010_Rev1 3 3 2 2 4 3" xfId="34648"/>
    <cellStyle name="5_III_Tagesbetreuung_2010_Rev1 3 3 2 2 5" xfId="21548"/>
    <cellStyle name="5_III_Tagesbetreuung_2010_Rev1 3 3 2 2 5 2" xfId="35863"/>
    <cellStyle name="5_III_Tagesbetreuung_2010_Rev1 3 3 2 2 6" xfId="28685"/>
    <cellStyle name="5_III_Tagesbetreuung_2010_Rev1 3 3 2 3" xfId="15065"/>
    <cellStyle name="5_III_Tagesbetreuung_2010_Rev1 3 3 2 3 2" xfId="22224"/>
    <cellStyle name="5_III_Tagesbetreuung_2010_Rev1 3 3 2 3 2 2" xfId="36539"/>
    <cellStyle name="5_III_Tagesbetreuung_2010_Rev1 3 3 2 3 3" xfId="29380"/>
    <cellStyle name="5_III_Tagesbetreuung_2010_Rev1 3 3 2 4" xfId="17419"/>
    <cellStyle name="5_III_Tagesbetreuung_2010_Rev1 3 3 2 4 2" xfId="24556"/>
    <cellStyle name="5_III_Tagesbetreuung_2010_Rev1 3 3 2 4 2 2" xfId="38871"/>
    <cellStyle name="5_III_Tagesbetreuung_2010_Rev1 3 3 2 4 3" xfId="31734"/>
    <cellStyle name="5_III_Tagesbetreuung_2010_Rev1 3 4" xfId="425"/>
    <cellStyle name="5_III_Tagesbetreuung_2010_Rev1 3 4 2" xfId="12697"/>
    <cellStyle name="5_III_Tagesbetreuung_2010_Rev1 3 4 2 2" xfId="14676"/>
    <cellStyle name="5_III_Tagesbetreuung_2010_Rev1 3 4 2 2 2" xfId="17039"/>
    <cellStyle name="5_III_Tagesbetreuung_2010_Rev1 3 4 2 2 2 2" xfId="24176"/>
    <cellStyle name="5_III_Tagesbetreuung_2010_Rev1 3 4 2 2 2 2 2" xfId="38491"/>
    <cellStyle name="5_III_Tagesbetreuung_2010_Rev1 3 4 2 2 2 3" xfId="31354"/>
    <cellStyle name="5_III_Tagesbetreuung_2010_Rev1 3 4 2 2 3" xfId="19393"/>
    <cellStyle name="5_III_Tagesbetreuung_2010_Rev1 3 4 2 2 3 2" xfId="26530"/>
    <cellStyle name="5_III_Tagesbetreuung_2010_Rev1 3 4 2 2 3 2 2" xfId="40845"/>
    <cellStyle name="5_III_Tagesbetreuung_2010_Rev1 3 4 2 2 3 3" xfId="33708"/>
    <cellStyle name="5_III_Tagesbetreuung_2010_Rev1 3 4 2 2 4" xfId="20669"/>
    <cellStyle name="5_III_Tagesbetreuung_2010_Rev1 3 4 2 2 4 2" xfId="27806"/>
    <cellStyle name="5_III_Tagesbetreuung_2010_Rev1 3 4 2 2 4 2 2" xfId="42121"/>
    <cellStyle name="5_III_Tagesbetreuung_2010_Rev1 3 4 2 2 4 3" xfId="34984"/>
    <cellStyle name="5_III_Tagesbetreuung_2010_Rev1 3 4 2 2 5" xfId="21845"/>
    <cellStyle name="5_III_Tagesbetreuung_2010_Rev1 3 4 2 2 5 2" xfId="36160"/>
    <cellStyle name="5_III_Tagesbetreuung_2010_Rev1 3 4 2 2 6" xfId="29001"/>
    <cellStyle name="5_III_Tagesbetreuung_2010_Rev1 3 4 2 3" xfId="15066"/>
    <cellStyle name="5_III_Tagesbetreuung_2010_Rev1 3 4 2 3 2" xfId="22225"/>
    <cellStyle name="5_III_Tagesbetreuung_2010_Rev1 3 4 2 3 2 2" xfId="36540"/>
    <cellStyle name="5_III_Tagesbetreuung_2010_Rev1 3 4 2 3 3" xfId="29381"/>
    <cellStyle name="5_III_Tagesbetreuung_2010_Rev1 3 4 2 4" xfId="17420"/>
    <cellStyle name="5_III_Tagesbetreuung_2010_Rev1 3 4 2 4 2" xfId="24557"/>
    <cellStyle name="5_III_Tagesbetreuung_2010_Rev1 3 4 2 4 2 2" xfId="38872"/>
    <cellStyle name="5_III_Tagesbetreuung_2010_Rev1 3 4 2 4 3" xfId="31735"/>
    <cellStyle name="5_III_Tagesbetreuung_2010_Rev1 3 5" xfId="426"/>
    <cellStyle name="5_III_Tagesbetreuung_2010_Rev1 3 5 2" xfId="12698"/>
    <cellStyle name="5_III_Tagesbetreuung_2010_Rev1 3 5 2 2" xfId="14685"/>
    <cellStyle name="5_III_Tagesbetreuung_2010_Rev1 3 5 2 2 2" xfId="17048"/>
    <cellStyle name="5_III_Tagesbetreuung_2010_Rev1 3 5 2 2 2 2" xfId="24185"/>
    <cellStyle name="5_III_Tagesbetreuung_2010_Rev1 3 5 2 2 2 2 2" xfId="38500"/>
    <cellStyle name="5_III_Tagesbetreuung_2010_Rev1 3 5 2 2 2 3" xfId="31363"/>
    <cellStyle name="5_III_Tagesbetreuung_2010_Rev1 3 5 2 2 3" xfId="19402"/>
    <cellStyle name="5_III_Tagesbetreuung_2010_Rev1 3 5 2 2 3 2" xfId="26539"/>
    <cellStyle name="5_III_Tagesbetreuung_2010_Rev1 3 5 2 2 3 2 2" xfId="40854"/>
    <cellStyle name="5_III_Tagesbetreuung_2010_Rev1 3 5 2 2 3 3" xfId="33717"/>
    <cellStyle name="5_III_Tagesbetreuung_2010_Rev1 3 5 2 2 4" xfId="20678"/>
    <cellStyle name="5_III_Tagesbetreuung_2010_Rev1 3 5 2 2 4 2" xfId="27815"/>
    <cellStyle name="5_III_Tagesbetreuung_2010_Rev1 3 5 2 2 4 2 2" xfId="42130"/>
    <cellStyle name="5_III_Tagesbetreuung_2010_Rev1 3 5 2 2 4 3" xfId="34993"/>
    <cellStyle name="5_III_Tagesbetreuung_2010_Rev1 3 5 2 2 5" xfId="21854"/>
    <cellStyle name="5_III_Tagesbetreuung_2010_Rev1 3 5 2 2 5 2" xfId="36169"/>
    <cellStyle name="5_III_Tagesbetreuung_2010_Rev1 3 5 2 2 6" xfId="29010"/>
    <cellStyle name="5_III_Tagesbetreuung_2010_Rev1 3 5 2 3" xfId="15067"/>
    <cellStyle name="5_III_Tagesbetreuung_2010_Rev1 3 5 2 3 2" xfId="22226"/>
    <cellStyle name="5_III_Tagesbetreuung_2010_Rev1 3 5 2 3 2 2" xfId="36541"/>
    <cellStyle name="5_III_Tagesbetreuung_2010_Rev1 3 5 2 3 3" xfId="29382"/>
    <cellStyle name="5_III_Tagesbetreuung_2010_Rev1 3 5 2 4" xfId="17421"/>
    <cellStyle name="5_III_Tagesbetreuung_2010_Rev1 3 5 2 4 2" xfId="24558"/>
    <cellStyle name="5_III_Tagesbetreuung_2010_Rev1 3 5 2 4 2 2" xfId="38873"/>
    <cellStyle name="5_III_Tagesbetreuung_2010_Rev1 3 5 2 4 3" xfId="31736"/>
    <cellStyle name="5_III_Tagesbetreuung_2010_Rev1 3 6" xfId="427"/>
    <cellStyle name="5_III_Tagesbetreuung_2010_Rev1 3 6 2" xfId="12699"/>
    <cellStyle name="5_III_Tagesbetreuung_2010_Rev1 3 6 2 2" xfId="13706"/>
    <cellStyle name="5_III_Tagesbetreuung_2010_Rev1 3 6 2 2 2" xfId="16075"/>
    <cellStyle name="5_III_Tagesbetreuung_2010_Rev1 3 6 2 2 2 2" xfId="23234"/>
    <cellStyle name="5_III_Tagesbetreuung_2010_Rev1 3 6 2 2 2 2 2" xfId="37549"/>
    <cellStyle name="5_III_Tagesbetreuung_2010_Rev1 3 6 2 2 2 3" xfId="30390"/>
    <cellStyle name="5_III_Tagesbetreuung_2010_Rev1 3 6 2 2 3" xfId="18429"/>
    <cellStyle name="5_III_Tagesbetreuung_2010_Rev1 3 6 2 2 3 2" xfId="25566"/>
    <cellStyle name="5_III_Tagesbetreuung_2010_Rev1 3 6 2 2 3 2 2" xfId="39881"/>
    <cellStyle name="5_III_Tagesbetreuung_2010_Rev1 3 6 2 2 3 3" xfId="32744"/>
    <cellStyle name="5_III_Tagesbetreuung_2010_Rev1 3 6 2 2 4" xfId="19876"/>
    <cellStyle name="5_III_Tagesbetreuung_2010_Rev1 3 6 2 2 4 2" xfId="27013"/>
    <cellStyle name="5_III_Tagesbetreuung_2010_Rev1 3 6 2 2 4 2 2" xfId="41328"/>
    <cellStyle name="5_III_Tagesbetreuung_2010_Rev1 3 6 2 2 4 3" xfId="34191"/>
    <cellStyle name="5_III_Tagesbetreuung_2010_Rev1 3 6 2 2 5" xfId="21091"/>
    <cellStyle name="5_III_Tagesbetreuung_2010_Rev1 3 6 2 2 5 2" xfId="35406"/>
    <cellStyle name="5_III_Tagesbetreuung_2010_Rev1 3 6 2 2 6" xfId="28228"/>
    <cellStyle name="5_III_Tagesbetreuung_2010_Rev1 3 6 2 3" xfId="15068"/>
    <cellStyle name="5_III_Tagesbetreuung_2010_Rev1 3 6 2 3 2" xfId="22227"/>
    <cellStyle name="5_III_Tagesbetreuung_2010_Rev1 3 6 2 3 2 2" xfId="36542"/>
    <cellStyle name="5_III_Tagesbetreuung_2010_Rev1 3 6 2 3 3" xfId="29383"/>
    <cellStyle name="5_III_Tagesbetreuung_2010_Rev1 3 6 2 4" xfId="17422"/>
    <cellStyle name="5_III_Tagesbetreuung_2010_Rev1 3 6 2 4 2" xfId="24559"/>
    <cellStyle name="5_III_Tagesbetreuung_2010_Rev1 3 6 2 4 2 2" xfId="38874"/>
    <cellStyle name="5_III_Tagesbetreuung_2010_Rev1 3 6 2 4 3" xfId="31737"/>
    <cellStyle name="5_III_Tagesbetreuung_2010_Rev1 3 7" xfId="12690"/>
    <cellStyle name="5_III_Tagesbetreuung_2010_Rev1 3 7 2" xfId="14689"/>
    <cellStyle name="5_III_Tagesbetreuung_2010_Rev1 3 7 2 2" xfId="17052"/>
    <cellStyle name="5_III_Tagesbetreuung_2010_Rev1 3 7 2 2 2" xfId="24189"/>
    <cellStyle name="5_III_Tagesbetreuung_2010_Rev1 3 7 2 2 2 2" xfId="38504"/>
    <cellStyle name="5_III_Tagesbetreuung_2010_Rev1 3 7 2 2 3" xfId="31367"/>
    <cellStyle name="5_III_Tagesbetreuung_2010_Rev1 3 7 2 3" xfId="19406"/>
    <cellStyle name="5_III_Tagesbetreuung_2010_Rev1 3 7 2 3 2" xfId="26543"/>
    <cellStyle name="5_III_Tagesbetreuung_2010_Rev1 3 7 2 3 2 2" xfId="40858"/>
    <cellStyle name="5_III_Tagesbetreuung_2010_Rev1 3 7 2 3 3" xfId="33721"/>
    <cellStyle name="5_III_Tagesbetreuung_2010_Rev1 3 7 2 4" xfId="20682"/>
    <cellStyle name="5_III_Tagesbetreuung_2010_Rev1 3 7 2 4 2" xfId="27819"/>
    <cellStyle name="5_III_Tagesbetreuung_2010_Rev1 3 7 2 4 2 2" xfId="42134"/>
    <cellStyle name="5_III_Tagesbetreuung_2010_Rev1 3 7 2 4 3" xfId="34997"/>
    <cellStyle name="5_III_Tagesbetreuung_2010_Rev1 3 7 2 5" xfId="21858"/>
    <cellStyle name="5_III_Tagesbetreuung_2010_Rev1 3 7 2 5 2" xfId="36173"/>
    <cellStyle name="5_III_Tagesbetreuung_2010_Rev1 3 7 2 6" xfId="29014"/>
    <cellStyle name="5_III_Tagesbetreuung_2010_Rev1 3 7 3" xfId="15059"/>
    <cellStyle name="5_III_Tagesbetreuung_2010_Rev1 3 7 3 2" xfId="22218"/>
    <cellStyle name="5_III_Tagesbetreuung_2010_Rev1 3 7 3 2 2" xfId="36533"/>
    <cellStyle name="5_III_Tagesbetreuung_2010_Rev1 3 7 3 3" xfId="29374"/>
    <cellStyle name="5_III_Tagesbetreuung_2010_Rev1 3 7 4" xfId="17413"/>
    <cellStyle name="5_III_Tagesbetreuung_2010_Rev1 3 7 4 2" xfId="24550"/>
    <cellStyle name="5_III_Tagesbetreuung_2010_Rev1 3 7 4 2 2" xfId="38865"/>
    <cellStyle name="5_III_Tagesbetreuung_2010_Rev1 3 7 4 3" xfId="31728"/>
    <cellStyle name="5_III_Tagesbetreuung_2010_Rev1 4" xfId="428"/>
    <cellStyle name="5_III_Tagesbetreuung_2010_Rev1 4 2" xfId="429"/>
    <cellStyle name="5_III_Tagesbetreuung_2010_Rev1 4 2 2" xfId="12701"/>
    <cellStyle name="5_III_Tagesbetreuung_2010_Rev1 4 2 2 2" xfId="13972"/>
    <cellStyle name="5_III_Tagesbetreuung_2010_Rev1 4 2 2 2 2" xfId="16341"/>
    <cellStyle name="5_III_Tagesbetreuung_2010_Rev1 4 2 2 2 2 2" xfId="23500"/>
    <cellStyle name="5_III_Tagesbetreuung_2010_Rev1 4 2 2 2 2 2 2" xfId="37815"/>
    <cellStyle name="5_III_Tagesbetreuung_2010_Rev1 4 2 2 2 2 3" xfId="30656"/>
    <cellStyle name="5_III_Tagesbetreuung_2010_Rev1 4 2 2 2 3" xfId="18695"/>
    <cellStyle name="5_III_Tagesbetreuung_2010_Rev1 4 2 2 2 3 2" xfId="25832"/>
    <cellStyle name="5_III_Tagesbetreuung_2010_Rev1 4 2 2 2 3 2 2" xfId="40147"/>
    <cellStyle name="5_III_Tagesbetreuung_2010_Rev1 4 2 2 2 3 3" xfId="33010"/>
    <cellStyle name="5_III_Tagesbetreuung_2010_Rev1 4 2 2 2 4" xfId="20029"/>
    <cellStyle name="5_III_Tagesbetreuung_2010_Rev1 4 2 2 2 4 2" xfId="27166"/>
    <cellStyle name="5_III_Tagesbetreuung_2010_Rev1 4 2 2 2 4 2 2" xfId="41481"/>
    <cellStyle name="5_III_Tagesbetreuung_2010_Rev1 4 2 2 2 4 3" xfId="34344"/>
    <cellStyle name="5_III_Tagesbetreuung_2010_Rev1 4 2 2 2 5" xfId="21244"/>
    <cellStyle name="5_III_Tagesbetreuung_2010_Rev1 4 2 2 2 5 2" xfId="35559"/>
    <cellStyle name="5_III_Tagesbetreuung_2010_Rev1 4 2 2 2 6" xfId="28381"/>
    <cellStyle name="5_III_Tagesbetreuung_2010_Rev1 4 2 2 3" xfId="15070"/>
    <cellStyle name="5_III_Tagesbetreuung_2010_Rev1 4 2 2 3 2" xfId="22229"/>
    <cellStyle name="5_III_Tagesbetreuung_2010_Rev1 4 2 2 3 2 2" xfId="36544"/>
    <cellStyle name="5_III_Tagesbetreuung_2010_Rev1 4 2 2 3 3" xfId="29385"/>
    <cellStyle name="5_III_Tagesbetreuung_2010_Rev1 4 2 2 4" xfId="17424"/>
    <cellStyle name="5_III_Tagesbetreuung_2010_Rev1 4 2 2 4 2" xfId="24561"/>
    <cellStyle name="5_III_Tagesbetreuung_2010_Rev1 4 2 2 4 2 2" xfId="38876"/>
    <cellStyle name="5_III_Tagesbetreuung_2010_Rev1 4 2 2 4 3" xfId="31739"/>
    <cellStyle name="5_III_Tagesbetreuung_2010_Rev1 4 3" xfId="430"/>
    <cellStyle name="5_III_Tagesbetreuung_2010_Rev1 4 3 2" xfId="12702"/>
    <cellStyle name="5_III_Tagesbetreuung_2010_Rev1 4 3 2 2" xfId="14683"/>
    <cellStyle name="5_III_Tagesbetreuung_2010_Rev1 4 3 2 2 2" xfId="17046"/>
    <cellStyle name="5_III_Tagesbetreuung_2010_Rev1 4 3 2 2 2 2" xfId="24183"/>
    <cellStyle name="5_III_Tagesbetreuung_2010_Rev1 4 3 2 2 2 2 2" xfId="38498"/>
    <cellStyle name="5_III_Tagesbetreuung_2010_Rev1 4 3 2 2 2 3" xfId="31361"/>
    <cellStyle name="5_III_Tagesbetreuung_2010_Rev1 4 3 2 2 3" xfId="19400"/>
    <cellStyle name="5_III_Tagesbetreuung_2010_Rev1 4 3 2 2 3 2" xfId="26537"/>
    <cellStyle name="5_III_Tagesbetreuung_2010_Rev1 4 3 2 2 3 2 2" xfId="40852"/>
    <cellStyle name="5_III_Tagesbetreuung_2010_Rev1 4 3 2 2 3 3" xfId="33715"/>
    <cellStyle name="5_III_Tagesbetreuung_2010_Rev1 4 3 2 2 4" xfId="20676"/>
    <cellStyle name="5_III_Tagesbetreuung_2010_Rev1 4 3 2 2 4 2" xfId="27813"/>
    <cellStyle name="5_III_Tagesbetreuung_2010_Rev1 4 3 2 2 4 2 2" xfId="42128"/>
    <cellStyle name="5_III_Tagesbetreuung_2010_Rev1 4 3 2 2 4 3" xfId="34991"/>
    <cellStyle name="5_III_Tagesbetreuung_2010_Rev1 4 3 2 2 5" xfId="21852"/>
    <cellStyle name="5_III_Tagesbetreuung_2010_Rev1 4 3 2 2 5 2" xfId="36167"/>
    <cellStyle name="5_III_Tagesbetreuung_2010_Rev1 4 3 2 2 6" xfId="29008"/>
    <cellStyle name="5_III_Tagesbetreuung_2010_Rev1 4 3 2 3" xfId="15071"/>
    <cellStyle name="5_III_Tagesbetreuung_2010_Rev1 4 3 2 3 2" xfId="22230"/>
    <cellStyle name="5_III_Tagesbetreuung_2010_Rev1 4 3 2 3 2 2" xfId="36545"/>
    <cellStyle name="5_III_Tagesbetreuung_2010_Rev1 4 3 2 3 3" xfId="29386"/>
    <cellStyle name="5_III_Tagesbetreuung_2010_Rev1 4 3 2 4" xfId="17425"/>
    <cellStyle name="5_III_Tagesbetreuung_2010_Rev1 4 3 2 4 2" xfId="24562"/>
    <cellStyle name="5_III_Tagesbetreuung_2010_Rev1 4 3 2 4 2 2" xfId="38877"/>
    <cellStyle name="5_III_Tagesbetreuung_2010_Rev1 4 3 2 4 3" xfId="31740"/>
    <cellStyle name="5_III_Tagesbetreuung_2010_Rev1 4 4" xfId="431"/>
    <cellStyle name="5_III_Tagesbetreuung_2010_Rev1 4 4 2" xfId="12703"/>
    <cellStyle name="5_III_Tagesbetreuung_2010_Rev1 4 4 2 2" xfId="14304"/>
    <cellStyle name="5_III_Tagesbetreuung_2010_Rev1 4 4 2 2 2" xfId="16673"/>
    <cellStyle name="5_III_Tagesbetreuung_2010_Rev1 4 4 2 2 2 2" xfId="23832"/>
    <cellStyle name="5_III_Tagesbetreuung_2010_Rev1 4 4 2 2 2 2 2" xfId="38147"/>
    <cellStyle name="5_III_Tagesbetreuung_2010_Rev1 4 4 2 2 2 3" xfId="30988"/>
    <cellStyle name="5_III_Tagesbetreuung_2010_Rev1 4 4 2 2 3" xfId="19027"/>
    <cellStyle name="5_III_Tagesbetreuung_2010_Rev1 4 4 2 2 3 2" xfId="26164"/>
    <cellStyle name="5_III_Tagesbetreuung_2010_Rev1 4 4 2 2 3 2 2" xfId="40479"/>
    <cellStyle name="5_III_Tagesbetreuung_2010_Rev1 4 4 2 2 3 3" xfId="33342"/>
    <cellStyle name="5_III_Tagesbetreuung_2010_Rev1 4 4 2 2 4" xfId="20334"/>
    <cellStyle name="5_III_Tagesbetreuung_2010_Rev1 4 4 2 2 4 2" xfId="27471"/>
    <cellStyle name="5_III_Tagesbetreuung_2010_Rev1 4 4 2 2 4 2 2" xfId="41786"/>
    <cellStyle name="5_III_Tagesbetreuung_2010_Rev1 4 4 2 2 4 3" xfId="34649"/>
    <cellStyle name="5_III_Tagesbetreuung_2010_Rev1 4 4 2 2 5" xfId="21549"/>
    <cellStyle name="5_III_Tagesbetreuung_2010_Rev1 4 4 2 2 5 2" xfId="35864"/>
    <cellStyle name="5_III_Tagesbetreuung_2010_Rev1 4 4 2 2 6" xfId="28686"/>
    <cellStyle name="5_III_Tagesbetreuung_2010_Rev1 4 4 2 3" xfId="15072"/>
    <cellStyle name="5_III_Tagesbetreuung_2010_Rev1 4 4 2 3 2" xfId="22231"/>
    <cellStyle name="5_III_Tagesbetreuung_2010_Rev1 4 4 2 3 2 2" xfId="36546"/>
    <cellStyle name="5_III_Tagesbetreuung_2010_Rev1 4 4 2 3 3" xfId="29387"/>
    <cellStyle name="5_III_Tagesbetreuung_2010_Rev1 4 4 2 4" xfId="17426"/>
    <cellStyle name="5_III_Tagesbetreuung_2010_Rev1 4 4 2 4 2" xfId="24563"/>
    <cellStyle name="5_III_Tagesbetreuung_2010_Rev1 4 4 2 4 2 2" xfId="38878"/>
    <cellStyle name="5_III_Tagesbetreuung_2010_Rev1 4 4 2 4 3" xfId="31741"/>
    <cellStyle name="5_III_Tagesbetreuung_2010_Rev1 4 5" xfId="432"/>
    <cellStyle name="5_III_Tagesbetreuung_2010_Rev1 4 5 2" xfId="12704"/>
    <cellStyle name="5_III_Tagesbetreuung_2010_Rev1 4 5 2 2" xfId="14682"/>
    <cellStyle name="5_III_Tagesbetreuung_2010_Rev1 4 5 2 2 2" xfId="17045"/>
    <cellStyle name="5_III_Tagesbetreuung_2010_Rev1 4 5 2 2 2 2" xfId="24182"/>
    <cellStyle name="5_III_Tagesbetreuung_2010_Rev1 4 5 2 2 2 2 2" xfId="38497"/>
    <cellStyle name="5_III_Tagesbetreuung_2010_Rev1 4 5 2 2 2 3" xfId="31360"/>
    <cellStyle name="5_III_Tagesbetreuung_2010_Rev1 4 5 2 2 3" xfId="19399"/>
    <cellStyle name="5_III_Tagesbetreuung_2010_Rev1 4 5 2 2 3 2" xfId="26536"/>
    <cellStyle name="5_III_Tagesbetreuung_2010_Rev1 4 5 2 2 3 2 2" xfId="40851"/>
    <cellStyle name="5_III_Tagesbetreuung_2010_Rev1 4 5 2 2 3 3" xfId="33714"/>
    <cellStyle name="5_III_Tagesbetreuung_2010_Rev1 4 5 2 2 4" xfId="20675"/>
    <cellStyle name="5_III_Tagesbetreuung_2010_Rev1 4 5 2 2 4 2" xfId="27812"/>
    <cellStyle name="5_III_Tagesbetreuung_2010_Rev1 4 5 2 2 4 2 2" xfId="42127"/>
    <cellStyle name="5_III_Tagesbetreuung_2010_Rev1 4 5 2 2 4 3" xfId="34990"/>
    <cellStyle name="5_III_Tagesbetreuung_2010_Rev1 4 5 2 2 5" xfId="21851"/>
    <cellStyle name="5_III_Tagesbetreuung_2010_Rev1 4 5 2 2 5 2" xfId="36166"/>
    <cellStyle name="5_III_Tagesbetreuung_2010_Rev1 4 5 2 2 6" xfId="29007"/>
    <cellStyle name="5_III_Tagesbetreuung_2010_Rev1 4 5 2 3" xfId="15073"/>
    <cellStyle name="5_III_Tagesbetreuung_2010_Rev1 4 5 2 3 2" xfId="22232"/>
    <cellStyle name="5_III_Tagesbetreuung_2010_Rev1 4 5 2 3 2 2" xfId="36547"/>
    <cellStyle name="5_III_Tagesbetreuung_2010_Rev1 4 5 2 3 3" xfId="29388"/>
    <cellStyle name="5_III_Tagesbetreuung_2010_Rev1 4 5 2 4" xfId="17427"/>
    <cellStyle name="5_III_Tagesbetreuung_2010_Rev1 4 5 2 4 2" xfId="24564"/>
    <cellStyle name="5_III_Tagesbetreuung_2010_Rev1 4 5 2 4 2 2" xfId="38879"/>
    <cellStyle name="5_III_Tagesbetreuung_2010_Rev1 4 5 2 4 3" xfId="31742"/>
    <cellStyle name="5_III_Tagesbetreuung_2010_Rev1 4 6" xfId="12700"/>
    <cellStyle name="5_III_Tagesbetreuung_2010_Rev1 4 6 2" xfId="14684"/>
    <cellStyle name="5_III_Tagesbetreuung_2010_Rev1 4 6 2 2" xfId="17047"/>
    <cellStyle name="5_III_Tagesbetreuung_2010_Rev1 4 6 2 2 2" xfId="24184"/>
    <cellStyle name="5_III_Tagesbetreuung_2010_Rev1 4 6 2 2 2 2" xfId="38499"/>
    <cellStyle name="5_III_Tagesbetreuung_2010_Rev1 4 6 2 2 3" xfId="31362"/>
    <cellStyle name="5_III_Tagesbetreuung_2010_Rev1 4 6 2 3" xfId="19401"/>
    <cellStyle name="5_III_Tagesbetreuung_2010_Rev1 4 6 2 3 2" xfId="26538"/>
    <cellStyle name="5_III_Tagesbetreuung_2010_Rev1 4 6 2 3 2 2" xfId="40853"/>
    <cellStyle name="5_III_Tagesbetreuung_2010_Rev1 4 6 2 3 3" xfId="33716"/>
    <cellStyle name="5_III_Tagesbetreuung_2010_Rev1 4 6 2 4" xfId="20677"/>
    <cellStyle name="5_III_Tagesbetreuung_2010_Rev1 4 6 2 4 2" xfId="27814"/>
    <cellStyle name="5_III_Tagesbetreuung_2010_Rev1 4 6 2 4 2 2" xfId="42129"/>
    <cellStyle name="5_III_Tagesbetreuung_2010_Rev1 4 6 2 4 3" xfId="34992"/>
    <cellStyle name="5_III_Tagesbetreuung_2010_Rev1 4 6 2 5" xfId="21853"/>
    <cellStyle name="5_III_Tagesbetreuung_2010_Rev1 4 6 2 5 2" xfId="36168"/>
    <cellStyle name="5_III_Tagesbetreuung_2010_Rev1 4 6 2 6" xfId="29009"/>
    <cellStyle name="5_III_Tagesbetreuung_2010_Rev1 4 6 3" xfId="15069"/>
    <cellStyle name="5_III_Tagesbetreuung_2010_Rev1 4 6 3 2" xfId="22228"/>
    <cellStyle name="5_III_Tagesbetreuung_2010_Rev1 4 6 3 2 2" xfId="36543"/>
    <cellStyle name="5_III_Tagesbetreuung_2010_Rev1 4 6 3 3" xfId="29384"/>
    <cellStyle name="5_III_Tagesbetreuung_2010_Rev1 4 6 4" xfId="17423"/>
    <cellStyle name="5_III_Tagesbetreuung_2010_Rev1 4 6 4 2" xfId="24560"/>
    <cellStyle name="5_III_Tagesbetreuung_2010_Rev1 4 6 4 2 2" xfId="38875"/>
    <cellStyle name="5_III_Tagesbetreuung_2010_Rev1 4 6 4 3" xfId="31738"/>
    <cellStyle name="5_III_Tagesbetreuung_2010_Rev1 5" xfId="433"/>
    <cellStyle name="5_III_Tagesbetreuung_2010_Rev1 5 2" xfId="12705"/>
    <cellStyle name="5_III_Tagesbetreuung_2010_Rev1 5 2 2" xfId="13973"/>
    <cellStyle name="5_III_Tagesbetreuung_2010_Rev1 5 2 2 2" xfId="16342"/>
    <cellStyle name="5_III_Tagesbetreuung_2010_Rev1 5 2 2 2 2" xfId="23501"/>
    <cellStyle name="5_III_Tagesbetreuung_2010_Rev1 5 2 2 2 2 2" xfId="37816"/>
    <cellStyle name="5_III_Tagesbetreuung_2010_Rev1 5 2 2 2 3" xfId="30657"/>
    <cellStyle name="5_III_Tagesbetreuung_2010_Rev1 5 2 2 3" xfId="18696"/>
    <cellStyle name="5_III_Tagesbetreuung_2010_Rev1 5 2 2 3 2" xfId="25833"/>
    <cellStyle name="5_III_Tagesbetreuung_2010_Rev1 5 2 2 3 2 2" xfId="40148"/>
    <cellStyle name="5_III_Tagesbetreuung_2010_Rev1 5 2 2 3 3" xfId="33011"/>
    <cellStyle name="5_III_Tagesbetreuung_2010_Rev1 5 2 2 4" xfId="20030"/>
    <cellStyle name="5_III_Tagesbetreuung_2010_Rev1 5 2 2 4 2" xfId="27167"/>
    <cellStyle name="5_III_Tagesbetreuung_2010_Rev1 5 2 2 4 2 2" xfId="41482"/>
    <cellStyle name="5_III_Tagesbetreuung_2010_Rev1 5 2 2 4 3" xfId="34345"/>
    <cellStyle name="5_III_Tagesbetreuung_2010_Rev1 5 2 2 5" xfId="21245"/>
    <cellStyle name="5_III_Tagesbetreuung_2010_Rev1 5 2 2 5 2" xfId="35560"/>
    <cellStyle name="5_III_Tagesbetreuung_2010_Rev1 5 2 2 6" xfId="28382"/>
    <cellStyle name="5_III_Tagesbetreuung_2010_Rev1 5 2 3" xfId="15074"/>
    <cellStyle name="5_III_Tagesbetreuung_2010_Rev1 5 2 3 2" xfId="22233"/>
    <cellStyle name="5_III_Tagesbetreuung_2010_Rev1 5 2 3 2 2" xfId="36548"/>
    <cellStyle name="5_III_Tagesbetreuung_2010_Rev1 5 2 3 3" xfId="29389"/>
    <cellStyle name="5_III_Tagesbetreuung_2010_Rev1 5 2 4" xfId="17428"/>
    <cellStyle name="5_III_Tagesbetreuung_2010_Rev1 5 2 4 2" xfId="24565"/>
    <cellStyle name="5_III_Tagesbetreuung_2010_Rev1 5 2 4 2 2" xfId="38880"/>
    <cellStyle name="5_III_Tagesbetreuung_2010_Rev1 5 2 4 3" xfId="31743"/>
    <cellStyle name="5_III_Tagesbetreuung_2010_Rev1 6" xfId="434"/>
    <cellStyle name="5_III_Tagesbetreuung_2010_Rev1 6 2" xfId="12706"/>
    <cellStyle name="5_III_Tagesbetreuung_2010_Rev1 6 2 2" xfId="14677"/>
    <cellStyle name="5_III_Tagesbetreuung_2010_Rev1 6 2 2 2" xfId="17040"/>
    <cellStyle name="5_III_Tagesbetreuung_2010_Rev1 6 2 2 2 2" xfId="24177"/>
    <cellStyle name="5_III_Tagesbetreuung_2010_Rev1 6 2 2 2 2 2" xfId="38492"/>
    <cellStyle name="5_III_Tagesbetreuung_2010_Rev1 6 2 2 2 3" xfId="31355"/>
    <cellStyle name="5_III_Tagesbetreuung_2010_Rev1 6 2 2 3" xfId="19394"/>
    <cellStyle name="5_III_Tagesbetreuung_2010_Rev1 6 2 2 3 2" xfId="26531"/>
    <cellStyle name="5_III_Tagesbetreuung_2010_Rev1 6 2 2 3 2 2" xfId="40846"/>
    <cellStyle name="5_III_Tagesbetreuung_2010_Rev1 6 2 2 3 3" xfId="33709"/>
    <cellStyle name="5_III_Tagesbetreuung_2010_Rev1 6 2 2 4" xfId="20670"/>
    <cellStyle name="5_III_Tagesbetreuung_2010_Rev1 6 2 2 4 2" xfId="27807"/>
    <cellStyle name="5_III_Tagesbetreuung_2010_Rev1 6 2 2 4 2 2" xfId="42122"/>
    <cellStyle name="5_III_Tagesbetreuung_2010_Rev1 6 2 2 4 3" xfId="34985"/>
    <cellStyle name="5_III_Tagesbetreuung_2010_Rev1 6 2 2 5" xfId="21846"/>
    <cellStyle name="5_III_Tagesbetreuung_2010_Rev1 6 2 2 5 2" xfId="36161"/>
    <cellStyle name="5_III_Tagesbetreuung_2010_Rev1 6 2 2 6" xfId="29002"/>
    <cellStyle name="5_III_Tagesbetreuung_2010_Rev1 6 2 3" xfId="15075"/>
    <cellStyle name="5_III_Tagesbetreuung_2010_Rev1 6 2 3 2" xfId="22234"/>
    <cellStyle name="5_III_Tagesbetreuung_2010_Rev1 6 2 3 2 2" xfId="36549"/>
    <cellStyle name="5_III_Tagesbetreuung_2010_Rev1 6 2 3 3" xfId="29390"/>
    <cellStyle name="5_III_Tagesbetreuung_2010_Rev1 6 2 4" xfId="17429"/>
    <cellStyle name="5_III_Tagesbetreuung_2010_Rev1 6 2 4 2" xfId="24566"/>
    <cellStyle name="5_III_Tagesbetreuung_2010_Rev1 6 2 4 2 2" xfId="38881"/>
    <cellStyle name="5_III_Tagesbetreuung_2010_Rev1 6 2 4 3" xfId="31744"/>
    <cellStyle name="5_III_Tagesbetreuung_2010_Rev1 7" xfId="435"/>
    <cellStyle name="5_III_Tagesbetreuung_2010_Rev1 7 2" xfId="12707"/>
    <cellStyle name="5_III_Tagesbetreuung_2010_Rev1 7 2 2" xfId="14681"/>
    <cellStyle name="5_III_Tagesbetreuung_2010_Rev1 7 2 2 2" xfId="17044"/>
    <cellStyle name="5_III_Tagesbetreuung_2010_Rev1 7 2 2 2 2" xfId="24181"/>
    <cellStyle name="5_III_Tagesbetreuung_2010_Rev1 7 2 2 2 2 2" xfId="38496"/>
    <cellStyle name="5_III_Tagesbetreuung_2010_Rev1 7 2 2 2 3" xfId="31359"/>
    <cellStyle name="5_III_Tagesbetreuung_2010_Rev1 7 2 2 3" xfId="19398"/>
    <cellStyle name="5_III_Tagesbetreuung_2010_Rev1 7 2 2 3 2" xfId="26535"/>
    <cellStyle name="5_III_Tagesbetreuung_2010_Rev1 7 2 2 3 2 2" xfId="40850"/>
    <cellStyle name="5_III_Tagesbetreuung_2010_Rev1 7 2 2 3 3" xfId="33713"/>
    <cellStyle name="5_III_Tagesbetreuung_2010_Rev1 7 2 2 4" xfId="20674"/>
    <cellStyle name="5_III_Tagesbetreuung_2010_Rev1 7 2 2 4 2" xfId="27811"/>
    <cellStyle name="5_III_Tagesbetreuung_2010_Rev1 7 2 2 4 2 2" xfId="42126"/>
    <cellStyle name="5_III_Tagesbetreuung_2010_Rev1 7 2 2 4 3" xfId="34989"/>
    <cellStyle name="5_III_Tagesbetreuung_2010_Rev1 7 2 2 5" xfId="21850"/>
    <cellStyle name="5_III_Tagesbetreuung_2010_Rev1 7 2 2 5 2" xfId="36165"/>
    <cellStyle name="5_III_Tagesbetreuung_2010_Rev1 7 2 2 6" xfId="29006"/>
    <cellStyle name="5_III_Tagesbetreuung_2010_Rev1 7 2 3" xfId="15076"/>
    <cellStyle name="5_III_Tagesbetreuung_2010_Rev1 7 2 3 2" xfId="22235"/>
    <cellStyle name="5_III_Tagesbetreuung_2010_Rev1 7 2 3 2 2" xfId="36550"/>
    <cellStyle name="5_III_Tagesbetreuung_2010_Rev1 7 2 3 3" xfId="29391"/>
    <cellStyle name="5_III_Tagesbetreuung_2010_Rev1 7 2 4" xfId="17430"/>
    <cellStyle name="5_III_Tagesbetreuung_2010_Rev1 7 2 4 2" xfId="24567"/>
    <cellStyle name="5_III_Tagesbetreuung_2010_Rev1 7 2 4 2 2" xfId="38882"/>
    <cellStyle name="5_III_Tagesbetreuung_2010_Rev1 7 2 4 3" xfId="31745"/>
    <cellStyle name="5_III_Tagesbetreuung_2010_Rev1 8" xfId="436"/>
    <cellStyle name="5_III_Tagesbetreuung_2010_Rev1 8 2" xfId="12708"/>
    <cellStyle name="5_III_Tagesbetreuung_2010_Rev1 8 2 2" xfId="14305"/>
    <cellStyle name="5_III_Tagesbetreuung_2010_Rev1 8 2 2 2" xfId="16674"/>
    <cellStyle name="5_III_Tagesbetreuung_2010_Rev1 8 2 2 2 2" xfId="23833"/>
    <cellStyle name="5_III_Tagesbetreuung_2010_Rev1 8 2 2 2 2 2" xfId="38148"/>
    <cellStyle name="5_III_Tagesbetreuung_2010_Rev1 8 2 2 2 3" xfId="30989"/>
    <cellStyle name="5_III_Tagesbetreuung_2010_Rev1 8 2 2 3" xfId="19028"/>
    <cellStyle name="5_III_Tagesbetreuung_2010_Rev1 8 2 2 3 2" xfId="26165"/>
    <cellStyle name="5_III_Tagesbetreuung_2010_Rev1 8 2 2 3 2 2" xfId="40480"/>
    <cellStyle name="5_III_Tagesbetreuung_2010_Rev1 8 2 2 3 3" xfId="33343"/>
    <cellStyle name="5_III_Tagesbetreuung_2010_Rev1 8 2 2 4" xfId="20335"/>
    <cellStyle name="5_III_Tagesbetreuung_2010_Rev1 8 2 2 4 2" xfId="27472"/>
    <cellStyle name="5_III_Tagesbetreuung_2010_Rev1 8 2 2 4 2 2" xfId="41787"/>
    <cellStyle name="5_III_Tagesbetreuung_2010_Rev1 8 2 2 4 3" xfId="34650"/>
    <cellStyle name="5_III_Tagesbetreuung_2010_Rev1 8 2 2 5" xfId="21550"/>
    <cellStyle name="5_III_Tagesbetreuung_2010_Rev1 8 2 2 5 2" xfId="35865"/>
    <cellStyle name="5_III_Tagesbetreuung_2010_Rev1 8 2 2 6" xfId="28687"/>
    <cellStyle name="5_III_Tagesbetreuung_2010_Rev1 8 2 3" xfId="15077"/>
    <cellStyle name="5_III_Tagesbetreuung_2010_Rev1 8 2 3 2" xfId="22236"/>
    <cellStyle name="5_III_Tagesbetreuung_2010_Rev1 8 2 3 2 2" xfId="36551"/>
    <cellStyle name="5_III_Tagesbetreuung_2010_Rev1 8 2 3 3" xfId="29392"/>
    <cellStyle name="5_III_Tagesbetreuung_2010_Rev1 8 2 4" xfId="17431"/>
    <cellStyle name="5_III_Tagesbetreuung_2010_Rev1 8 2 4 2" xfId="24568"/>
    <cellStyle name="5_III_Tagesbetreuung_2010_Rev1 8 2 4 2 2" xfId="38883"/>
    <cellStyle name="5_III_Tagesbetreuung_2010_Rev1 8 2 4 3" xfId="31746"/>
    <cellStyle name="5_III_Tagesbetreuung_2010_Rev1 9" xfId="12679"/>
    <cellStyle name="5_III_Tagesbetreuung_2010_Rev1 9 2" xfId="14694"/>
    <cellStyle name="5_III_Tagesbetreuung_2010_Rev1 9 2 2" xfId="17057"/>
    <cellStyle name="5_III_Tagesbetreuung_2010_Rev1 9 2 2 2" xfId="24194"/>
    <cellStyle name="5_III_Tagesbetreuung_2010_Rev1 9 2 2 2 2" xfId="38509"/>
    <cellStyle name="5_III_Tagesbetreuung_2010_Rev1 9 2 2 3" xfId="31372"/>
    <cellStyle name="5_III_Tagesbetreuung_2010_Rev1 9 2 3" xfId="19411"/>
    <cellStyle name="5_III_Tagesbetreuung_2010_Rev1 9 2 3 2" xfId="26548"/>
    <cellStyle name="5_III_Tagesbetreuung_2010_Rev1 9 2 3 2 2" xfId="40863"/>
    <cellStyle name="5_III_Tagesbetreuung_2010_Rev1 9 2 3 3" xfId="33726"/>
    <cellStyle name="5_III_Tagesbetreuung_2010_Rev1 9 2 4" xfId="20687"/>
    <cellStyle name="5_III_Tagesbetreuung_2010_Rev1 9 2 4 2" xfId="27824"/>
    <cellStyle name="5_III_Tagesbetreuung_2010_Rev1 9 2 4 2 2" xfId="42139"/>
    <cellStyle name="5_III_Tagesbetreuung_2010_Rev1 9 2 4 3" xfId="35002"/>
    <cellStyle name="5_III_Tagesbetreuung_2010_Rev1 9 2 5" xfId="21863"/>
    <cellStyle name="5_III_Tagesbetreuung_2010_Rev1 9 2 5 2" xfId="36178"/>
    <cellStyle name="5_III_Tagesbetreuung_2010_Rev1 9 2 6" xfId="29019"/>
    <cellStyle name="5_III_Tagesbetreuung_2010_Rev1 9 3" xfId="15048"/>
    <cellStyle name="5_III_Tagesbetreuung_2010_Rev1 9 3 2" xfId="22207"/>
    <cellStyle name="5_III_Tagesbetreuung_2010_Rev1 9 3 2 2" xfId="36522"/>
    <cellStyle name="5_III_Tagesbetreuung_2010_Rev1 9 3 3" xfId="29363"/>
    <cellStyle name="5_III_Tagesbetreuung_2010_Rev1 9 4" xfId="17402"/>
    <cellStyle name="5_III_Tagesbetreuung_2010_Rev1 9 4 2" xfId="24539"/>
    <cellStyle name="5_III_Tagesbetreuung_2010_Rev1 9 4 2 2" xfId="38854"/>
    <cellStyle name="5_III_Tagesbetreuung_2010_Rev1 9 4 3" xfId="31717"/>
    <cellStyle name="5_leertabellen_teil_iii" xfId="26"/>
    <cellStyle name="5_leertabellen_teil_iii 2" xfId="437"/>
    <cellStyle name="5_leertabellen_teil_iii 2 2" xfId="438"/>
    <cellStyle name="5_leertabellen_teil_iii 2 2 2" xfId="439"/>
    <cellStyle name="5_leertabellen_teil_iii 2 2 2 2" xfId="12712"/>
    <cellStyle name="5_leertabellen_teil_iii 2 2 2 2 2" xfId="14030"/>
    <cellStyle name="5_leertabellen_teil_iii 2 2 2 2 2 2" xfId="16399"/>
    <cellStyle name="5_leertabellen_teil_iii 2 2 2 2 2 2 2" xfId="23558"/>
    <cellStyle name="5_leertabellen_teil_iii 2 2 2 2 2 2 2 2" xfId="37873"/>
    <cellStyle name="5_leertabellen_teil_iii 2 2 2 2 2 2 3" xfId="30714"/>
    <cellStyle name="5_leertabellen_teil_iii 2 2 2 2 2 3" xfId="18753"/>
    <cellStyle name="5_leertabellen_teil_iii 2 2 2 2 2 3 2" xfId="25890"/>
    <cellStyle name="5_leertabellen_teil_iii 2 2 2 2 2 3 2 2" xfId="40205"/>
    <cellStyle name="5_leertabellen_teil_iii 2 2 2 2 2 3 3" xfId="33068"/>
    <cellStyle name="5_leertabellen_teil_iii 2 2 2 2 2 4" xfId="20087"/>
    <cellStyle name="5_leertabellen_teil_iii 2 2 2 2 2 4 2" xfId="27224"/>
    <cellStyle name="5_leertabellen_teil_iii 2 2 2 2 2 4 2 2" xfId="41539"/>
    <cellStyle name="5_leertabellen_teil_iii 2 2 2 2 2 4 3" xfId="34402"/>
    <cellStyle name="5_leertabellen_teil_iii 2 2 2 2 2 5" xfId="21302"/>
    <cellStyle name="5_leertabellen_teil_iii 2 2 2 2 2 5 2" xfId="35617"/>
    <cellStyle name="5_leertabellen_teil_iii 2 2 2 2 2 6" xfId="28439"/>
    <cellStyle name="5_leertabellen_teil_iii 2 2 2 2 3" xfId="15081"/>
    <cellStyle name="5_leertabellen_teil_iii 2 2 2 2 3 2" xfId="22240"/>
    <cellStyle name="5_leertabellen_teil_iii 2 2 2 2 3 2 2" xfId="36555"/>
    <cellStyle name="5_leertabellen_teil_iii 2 2 2 2 3 3" xfId="29396"/>
    <cellStyle name="5_leertabellen_teil_iii 2 2 2 2 4" xfId="17435"/>
    <cellStyle name="5_leertabellen_teil_iii 2 2 2 2 4 2" xfId="24572"/>
    <cellStyle name="5_leertabellen_teil_iii 2 2 2 2 4 2 2" xfId="38887"/>
    <cellStyle name="5_leertabellen_teil_iii 2 2 2 2 4 3" xfId="31750"/>
    <cellStyle name="5_leertabellen_teil_iii 2 2 3" xfId="440"/>
    <cellStyle name="5_leertabellen_teil_iii 2 2 3 2" xfId="12713"/>
    <cellStyle name="5_leertabellen_teil_iii 2 2 3 2 2" xfId="14678"/>
    <cellStyle name="5_leertabellen_teil_iii 2 2 3 2 2 2" xfId="17041"/>
    <cellStyle name="5_leertabellen_teil_iii 2 2 3 2 2 2 2" xfId="24178"/>
    <cellStyle name="5_leertabellen_teil_iii 2 2 3 2 2 2 2 2" xfId="38493"/>
    <cellStyle name="5_leertabellen_teil_iii 2 2 3 2 2 2 3" xfId="31356"/>
    <cellStyle name="5_leertabellen_teil_iii 2 2 3 2 2 3" xfId="19395"/>
    <cellStyle name="5_leertabellen_teil_iii 2 2 3 2 2 3 2" xfId="26532"/>
    <cellStyle name="5_leertabellen_teil_iii 2 2 3 2 2 3 2 2" xfId="40847"/>
    <cellStyle name="5_leertabellen_teil_iii 2 2 3 2 2 3 3" xfId="33710"/>
    <cellStyle name="5_leertabellen_teil_iii 2 2 3 2 2 4" xfId="20671"/>
    <cellStyle name="5_leertabellen_teil_iii 2 2 3 2 2 4 2" xfId="27808"/>
    <cellStyle name="5_leertabellen_teil_iii 2 2 3 2 2 4 2 2" xfId="42123"/>
    <cellStyle name="5_leertabellen_teil_iii 2 2 3 2 2 4 3" xfId="34986"/>
    <cellStyle name="5_leertabellen_teil_iii 2 2 3 2 2 5" xfId="21847"/>
    <cellStyle name="5_leertabellen_teil_iii 2 2 3 2 2 5 2" xfId="36162"/>
    <cellStyle name="5_leertabellen_teil_iii 2 2 3 2 2 6" xfId="29003"/>
    <cellStyle name="5_leertabellen_teil_iii 2 2 3 2 3" xfId="15082"/>
    <cellStyle name="5_leertabellen_teil_iii 2 2 3 2 3 2" xfId="22241"/>
    <cellStyle name="5_leertabellen_teil_iii 2 2 3 2 3 2 2" xfId="36556"/>
    <cellStyle name="5_leertabellen_teil_iii 2 2 3 2 3 3" xfId="29397"/>
    <cellStyle name="5_leertabellen_teil_iii 2 2 3 2 4" xfId="17436"/>
    <cellStyle name="5_leertabellen_teil_iii 2 2 3 2 4 2" xfId="24573"/>
    <cellStyle name="5_leertabellen_teil_iii 2 2 3 2 4 2 2" xfId="38888"/>
    <cellStyle name="5_leertabellen_teil_iii 2 2 3 2 4 3" xfId="31751"/>
    <cellStyle name="5_leertabellen_teil_iii 2 2 4" xfId="441"/>
    <cellStyle name="5_leertabellen_teil_iii 2 2 4 2" xfId="12714"/>
    <cellStyle name="5_leertabellen_teil_iii 2 2 4 2 2" xfId="14061"/>
    <cellStyle name="5_leertabellen_teil_iii 2 2 4 2 2 2" xfId="16430"/>
    <cellStyle name="5_leertabellen_teil_iii 2 2 4 2 2 2 2" xfId="23589"/>
    <cellStyle name="5_leertabellen_teil_iii 2 2 4 2 2 2 2 2" xfId="37904"/>
    <cellStyle name="5_leertabellen_teil_iii 2 2 4 2 2 2 3" xfId="30745"/>
    <cellStyle name="5_leertabellen_teil_iii 2 2 4 2 2 3" xfId="18784"/>
    <cellStyle name="5_leertabellen_teil_iii 2 2 4 2 2 3 2" xfId="25921"/>
    <cellStyle name="5_leertabellen_teil_iii 2 2 4 2 2 3 2 2" xfId="40236"/>
    <cellStyle name="5_leertabellen_teil_iii 2 2 4 2 2 3 3" xfId="33099"/>
    <cellStyle name="5_leertabellen_teil_iii 2 2 4 2 2 4" xfId="20117"/>
    <cellStyle name="5_leertabellen_teil_iii 2 2 4 2 2 4 2" xfId="27254"/>
    <cellStyle name="5_leertabellen_teil_iii 2 2 4 2 2 4 2 2" xfId="41569"/>
    <cellStyle name="5_leertabellen_teil_iii 2 2 4 2 2 4 3" xfId="34432"/>
    <cellStyle name="5_leertabellen_teil_iii 2 2 4 2 2 5" xfId="21332"/>
    <cellStyle name="5_leertabellen_teil_iii 2 2 4 2 2 5 2" xfId="35647"/>
    <cellStyle name="5_leertabellen_teil_iii 2 2 4 2 2 6" xfId="28469"/>
    <cellStyle name="5_leertabellen_teil_iii 2 2 4 2 3" xfId="15083"/>
    <cellStyle name="5_leertabellen_teil_iii 2 2 4 2 3 2" xfId="22242"/>
    <cellStyle name="5_leertabellen_teil_iii 2 2 4 2 3 2 2" xfId="36557"/>
    <cellStyle name="5_leertabellen_teil_iii 2 2 4 2 3 3" xfId="29398"/>
    <cellStyle name="5_leertabellen_teil_iii 2 2 4 2 4" xfId="17437"/>
    <cellStyle name="5_leertabellen_teil_iii 2 2 4 2 4 2" xfId="24574"/>
    <cellStyle name="5_leertabellen_teil_iii 2 2 4 2 4 2 2" xfId="38889"/>
    <cellStyle name="5_leertabellen_teil_iii 2 2 4 2 4 3" xfId="31752"/>
    <cellStyle name="5_leertabellen_teil_iii 2 2 5" xfId="442"/>
    <cellStyle name="5_leertabellen_teil_iii 2 2 5 2" xfId="12715"/>
    <cellStyle name="5_leertabellen_teil_iii 2 2 5 2 2" xfId="13544"/>
    <cellStyle name="5_leertabellen_teil_iii 2 2 5 2 2 2" xfId="15913"/>
    <cellStyle name="5_leertabellen_teil_iii 2 2 5 2 2 2 2" xfId="23072"/>
    <cellStyle name="5_leertabellen_teil_iii 2 2 5 2 2 2 2 2" xfId="37387"/>
    <cellStyle name="5_leertabellen_teil_iii 2 2 5 2 2 2 3" xfId="30228"/>
    <cellStyle name="5_leertabellen_teil_iii 2 2 5 2 2 3" xfId="18267"/>
    <cellStyle name="5_leertabellen_teil_iii 2 2 5 2 2 3 2" xfId="25404"/>
    <cellStyle name="5_leertabellen_teil_iii 2 2 5 2 2 3 2 2" xfId="39719"/>
    <cellStyle name="5_leertabellen_teil_iii 2 2 5 2 2 3 3" xfId="32582"/>
    <cellStyle name="5_leertabellen_teil_iii 2 2 5 2 2 4" xfId="19793"/>
    <cellStyle name="5_leertabellen_teil_iii 2 2 5 2 2 4 2" xfId="26930"/>
    <cellStyle name="5_leertabellen_teil_iii 2 2 5 2 2 4 2 2" xfId="41245"/>
    <cellStyle name="5_leertabellen_teil_iii 2 2 5 2 2 4 3" xfId="34108"/>
    <cellStyle name="5_leertabellen_teil_iii 2 2 5 2 2 5" xfId="21008"/>
    <cellStyle name="5_leertabellen_teil_iii 2 2 5 2 2 5 2" xfId="35323"/>
    <cellStyle name="5_leertabellen_teil_iii 2 2 5 2 2 6" xfId="28145"/>
    <cellStyle name="5_leertabellen_teil_iii 2 2 5 2 3" xfId="15084"/>
    <cellStyle name="5_leertabellen_teil_iii 2 2 5 2 3 2" xfId="22243"/>
    <cellStyle name="5_leertabellen_teil_iii 2 2 5 2 3 2 2" xfId="36558"/>
    <cellStyle name="5_leertabellen_teil_iii 2 2 5 2 3 3" xfId="29399"/>
    <cellStyle name="5_leertabellen_teil_iii 2 2 5 2 4" xfId="17438"/>
    <cellStyle name="5_leertabellen_teil_iii 2 2 5 2 4 2" xfId="24575"/>
    <cellStyle name="5_leertabellen_teil_iii 2 2 5 2 4 2 2" xfId="38890"/>
    <cellStyle name="5_leertabellen_teil_iii 2 2 5 2 4 3" xfId="31753"/>
    <cellStyle name="5_leertabellen_teil_iii 2 2 6" xfId="12711"/>
    <cellStyle name="5_leertabellen_teil_iii 2 2 6 2" xfId="14679"/>
    <cellStyle name="5_leertabellen_teil_iii 2 2 6 2 2" xfId="17042"/>
    <cellStyle name="5_leertabellen_teil_iii 2 2 6 2 2 2" xfId="24179"/>
    <cellStyle name="5_leertabellen_teil_iii 2 2 6 2 2 2 2" xfId="38494"/>
    <cellStyle name="5_leertabellen_teil_iii 2 2 6 2 2 3" xfId="31357"/>
    <cellStyle name="5_leertabellen_teil_iii 2 2 6 2 3" xfId="19396"/>
    <cellStyle name="5_leertabellen_teil_iii 2 2 6 2 3 2" xfId="26533"/>
    <cellStyle name="5_leertabellen_teil_iii 2 2 6 2 3 2 2" xfId="40848"/>
    <cellStyle name="5_leertabellen_teil_iii 2 2 6 2 3 3" xfId="33711"/>
    <cellStyle name="5_leertabellen_teil_iii 2 2 6 2 4" xfId="20672"/>
    <cellStyle name="5_leertabellen_teil_iii 2 2 6 2 4 2" xfId="27809"/>
    <cellStyle name="5_leertabellen_teil_iii 2 2 6 2 4 2 2" xfId="42124"/>
    <cellStyle name="5_leertabellen_teil_iii 2 2 6 2 4 3" xfId="34987"/>
    <cellStyle name="5_leertabellen_teil_iii 2 2 6 2 5" xfId="21848"/>
    <cellStyle name="5_leertabellen_teil_iii 2 2 6 2 5 2" xfId="36163"/>
    <cellStyle name="5_leertabellen_teil_iii 2 2 6 2 6" xfId="29004"/>
    <cellStyle name="5_leertabellen_teil_iii 2 2 6 3" xfId="15080"/>
    <cellStyle name="5_leertabellen_teil_iii 2 2 6 3 2" xfId="22239"/>
    <cellStyle name="5_leertabellen_teil_iii 2 2 6 3 2 2" xfId="36554"/>
    <cellStyle name="5_leertabellen_teil_iii 2 2 6 3 3" xfId="29395"/>
    <cellStyle name="5_leertabellen_teil_iii 2 2 6 4" xfId="17434"/>
    <cellStyle name="5_leertabellen_teil_iii 2 2 6 4 2" xfId="24571"/>
    <cellStyle name="5_leertabellen_teil_iii 2 2 6 4 2 2" xfId="38886"/>
    <cellStyle name="5_leertabellen_teil_iii 2 2 6 4 3" xfId="31749"/>
    <cellStyle name="5_leertabellen_teil_iii 2 3" xfId="443"/>
    <cellStyle name="5_leertabellen_teil_iii 2 3 2" xfId="12716"/>
    <cellStyle name="5_leertabellen_teil_iii 2 3 2 2" xfId="13839"/>
    <cellStyle name="5_leertabellen_teil_iii 2 3 2 2 2" xfId="16208"/>
    <cellStyle name="5_leertabellen_teil_iii 2 3 2 2 2 2" xfId="23367"/>
    <cellStyle name="5_leertabellen_teil_iii 2 3 2 2 2 2 2" xfId="37682"/>
    <cellStyle name="5_leertabellen_teil_iii 2 3 2 2 2 3" xfId="30523"/>
    <cellStyle name="5_leertabellen_teil_iii 2 3 2 2 3" xfId="18562"/>
    <cellStyle name="5_leertabellen_teil_iii 2 3 2 2 3 2" xfId="25699"/>
    <cellStyle name="5_leertabellen_teil_iii 2 3 2 2 3 2 2" xfId="40014"/>
    <cellStyle name="5_leertabellen_teil_iii 2 3 2 2 3 3" xfId="32877"/>
    <cellStyle name="5_leertabellen_teil_iii 2 3 2 2 4" xfId="19931"/>
    <cellStyle name="5_leertabellen_teil_iii 2 3 2 2 4 2" xfId="27068"/>
    <cellStyle name="5_leertabellen_teil_iii 2 3 2 2 4 2 2" xfId="41383"/>
    <cellStyle name="5_leertabellen_teil_iii 2 3 2 2 4 3" xfId="34246"/>
    <cellStyle name="5_leertabellen_teil_iii 2 3 2 2 5" xfId="21146"/>
    <cellStyle name="5_leertabellen_teil_iii 2 3 2 2 5 2" xfId="35461"/>
    <cellStyle name="5_leertabellen_teil_iii 2 3 2 2 6" xfId="28283"/>
    <cellStyle name="5_leertabellen_teil_iii 2 3 2 3" xfId="15085"/>
    <cellStyle name="5_leertabellen_teil_iii 2 3 2 3 2" xfId="22244"/>
    <cellStyle name="5_leertabellen_teil_iii 2 3 2 3 2 2" xfId="36559"/>
    <cellStyle name="5_leertabellen_teil_iii 2 3 2 3 3" xfId="29400"/>
    <cellStyle name="5_leertabellen_teil_iii 2 3 2 4" xfId="17439"/>
    <cellStyle name="5_leertabellen_teil_iii 2 3 2 4 2" xfId="24576"/>
    <cellStyle name="5_leertabellen_teil_iii 2 3 2 4 2 2" xfId="38891"/>
    <cellStyle name="5_leertabellen_teil_iii 2 3 2 4 3" xfId="31754"/>
    <cellStyle name="5_leertabellen_teil_iii 2 4" xfId="444"/>
    <cellStyle name="5_leertabellen_teil_iii 2 4 2" xfId="12717"/>
    <cellStyle name="5_leertabellen_teil_iii 2 4 2 2" xfId="14666"/>
    <cellStyle name="5_leertabellen_teil_iii 2 4 2 2 2" xfId="17029"/>
    <cellStyle name="5_leertabellen_teil_iii 2 4 2 2 2 2" xfId="24166"/>
    <cellStyle name="5_leertabellen_teil_iii 2 4 2 2 2 2 2" xfId="38481"/>
    <cellStyle name="5_leertabellen_teil_iii 2 4 2 2 2 3" xfId="31344"/>
    <cellStyle name="5_leertabellen_teil_iii 2 4 2 2 3" xfId="19383"/>
    <cellStyle name="5_leertabellen_teil_iii 2 4 2 2 3 2" xfId="26520"/>
    <cellStyle name="5_leertabellen_teil_iii 2 4 2 2 3 2 2" xfId="40835"/>
    <cellStyle name="5_leertabellen_teil_iii 2 4 2 2 3 3" xfId="33698"/>
    <cellStyle name="5_leertabellen_teil_iii 2 4 2 2 4" xfId="20659"/>
    <cellStyle name="5_leertabellen_teil_iii 2 4 2 2 4 2" xfId="27796"/>
    <cellStyle name="5_leertabellen_teil_iii 2 4 2 2 4 2 2" xfId="42111"/>
    <cellStyle name="5_leertabellen_teil_iii 2 4 2 2 4 3" xfId="34974"/>
    <cellStyle name="5_leertabellen_teil_iii 2 4 2 2 5" xfId="21835"/>
    <cellStyle name="5_leertabellen_teil_iii 2 4 2 2 5 2" xfId="36150"/>
    <cellStyle name="5_leertabellen_teil_iii 2 4 2 2 6" xfId="28991"/>
    <cellStyle name="5_leertabellen_teil_iii 2 4 2 3" xfId="15086"/>
    <cellStyle name="5_leertabellen_teil_iii 2 4 2 3 2" xfId="22245"/>
    <cellStyle name="5_leertabellen_teil_iii 2 4 2 3 2 2" xfId="36560"/>
    <cellStyle name="5_leertabellen_teil_iii 2 4 2 3 3" xfId="29401"/>
    <cellStyle name="5_leertabellen_teil_iii 2 4 2 4" xfId="17440"/>
    <cellStyle name="5_leertabellen_teil_iii 2 4 2 4 2" xfId="24577"/>
    <cellStyle name="5_leertabellen_teil_iii 2 4 2 4 2 2" xfId="38892"/>
    <cellStyle name="5_leertabellen_teil_iii 2 4 2 4 3" xfId="31755"/>
    <cellStyle name="5_leertabellen_teil_iii 2 5" xfId="445"/>
    <cellStyle name="5_leertabellen_teil_iii 2 5 2" xfId="12718"/>
    <cellStyle name="5_leertabellen_teil_iii 2 5 2 2" xfId="14675"/>
    <cellStyle name="5_leertabellen_teil_iii 2 5 2 2 2" xfId="17038"/>
    <cellStyle name="5_leertabellen_teil_iii 2 5 2 2 2 2" xfId="24175"/>
    <cellStyle name="5_leertabellen_teil_iii 2 5 2 2 2 2 2" xfId="38490"/>
    <cellStyle name="5_leertabellen_teil_iii 2 5 2 2 2 3" xfId="31353"/>
    <cellStyle name="5_leertabellen_teil_iii 2 5 2 2 3" xfId="19392"/>
    <cellStyle name="5_leertabellen_teil_iii 2 5 2 2 3 2" xfId="26529"/>
    <cellStyle name="5_leertabellen_teil_iii 2 5 2 2 3 2 2" xfId="40844"/>
    <cellStyle name="5_leertabellen_teil_iii 2 5 2 2 3 3" xfId="33707"/>
    <cellStyle name="5_leertabellen_teil_iii 2 5 2 2 4" xfId="20668"/>
    <cellStyle name="5_leertabellen_teil_iii 2 5 2 2 4 2" xfId="27805"/>
    <cellStyle name="5_leertabellen_teil_iii 2 5 2 2 4 2 2" xfId="42120"/>
    <cellStyle name="5_leertabellen_teil_iii 2 5 2 2 4 3" xfId="34983"/>
    <cellStyle name="5_leertabellen_teil_iii 2 5 2 2 5" xfId="21844"/>
    <cellStyle name="5_leertabellen_teil_iii 2 5 2 2 5 2" xfId="36159"/>
    <cellStyle name="5_leertabellen_teil_iii 2 5 2 2 6" xfId="29000"/>
    <cellStyle name="5_leertabellen_teil_iii 2 5 2 3" xfId="15087"/>
    <cellStyle name="5_leertabellen_teil_iii 2 5 2 3 2" xfId="22246"/>
    <cellStyle name="5_leertabellen_teil_iii 2 5 2 3 2 2" xfId="36561"/>
    <cellStyle name="5_leertabellen_teil_iii 2 5 2 3 3" xfId="29402"/>
    <cellStyle name="5_leertabellen_teil_iii 2 5 2 4" xfId="17441"/>
    <cellStyle name="5_leertabellen_teil_iii 2 5 2 4 2" xfId="24578"/>
    <cellStyle name="5_leertabellen_teil_iii 2 5 2 4 2 2" xfId="38893"/>
    <cellStyle name="5_leertabellen_teil_iii 2 5 2 4 3" xfId="31756"/>
    <cellStyle name="5_leertabellen_teil_iii 2 6" xfId="446"/>
    <cellStyle name="5_leertabellen_teil_iii 2 6 2" xfId="12719"/>
    <cellStyle name="5_leertabellen_teil_iii 2 6 2 2" xfId="13975"/>
    <cellStyle name="5_leertabellen_teil_iii 2 6 2 2 2" xfId="16344"/>
    <cellStyle name="5_leertabellen_teil_iii 2 6 2 2 2 2" xfId="23503"/>
    <cellStyle name="5_leertabellen_teil_iii 2 6 2 2 2 2 2" xfId="37818"/>
    <cellStyle name="5_leertabellen_teil_iii 2 6 2 2 2 3" xfId="30659"/>
    <cellStyle name="5_leertabellen_teil_iii 2 6 2 2 3" xfId="18698"/>
    <cellStyle name="5_leertabellen_teil_iii 2 6 2 2 3 2" xfId="25835"/>
    <cellStyle name="5_leertabellen_teil_iii 2 6 2 2 3 2 2" xfId="40150"/>
    <cellStyle name="5_leertabellen_teil_iii 2 6 2 2 3 3" xfId="33013"/>
    <cellStyle name="5_leertabellen_teil_iii 2 6 2 2 4" xfId="20032"/>
    <cellStyle name="5_leertabellen_teil_iii 2 6 2 2 4 2" xfId="27169"/>
    <cellStyle name="5_leertabellen_teil_iii 2 6 2 2 4 2 2" xfId="41484"/>
    <cellStyle name="5_leertabellen_teil_iii 2 6 2 2 4 3" xfId="34347"/>
    <cellStyle name="5_leertabellen_teil_iii 2 6 2 2 5" xfId="21247"/>
    <cellStyle name="5_leertabellen_teil_iii 2 6 2 2 5 2" xfId="35562"/>
    <cellStyle name="5_leertabellen_teil_iii 2 6 2 2 6" xfId="28384"/>
    <cellStyle name="5_leertabellen_teil_iii 2 6 2 3" xfId="15088"/>
    <cellStyle name="5_leertabellen_teil_iii 2 6 2 3 2" xfId="22247"/>
    <cellStyle name="5_leertabellen_teil_iii 2 6 2 3 2 2" xfId="36562"/>
    <cellStyle name="5_leertabellen_teil_iii 2 6 2 3 3" xfId="29403"/>
    <cellStyle name="5_leertabellen_teil_iii 2 6 2 4" xfId="17442"/>
    <cellStyle name="5_leertabellen_teil_iii 2 6 2 4 2" xfId="24579"/>
    <cellStyle name="5_leertabellen_teil_iii 2 6 2 4 2 2" xfId="38894"/>
    <cellStyle name="5_leertabellen_teil_iii 2 6 2 4 3" xfId="31757"/>
    <cellStyle name="5_leertabellen_teil_iii 2 7" xfId="12710"/>
    <cellStyle name="5_leertabellen_teil_iii 2 7 2" xfId="13974"/>
    <cellStyle name="5_leertabellen_teil_iii 2 7 2 2" xfId="16343"/>
    <cellStyle name="5_leertabellen_teil_iii 2 7 2 2 2" xfId="23502"/>
    <cellStyle name="5_leertabellen_teil_iii 2 7 2 2 2 2" xfId="37817"/>
    <cellStyle name="5_leertabellen_teil_iii 2 7 2 2 3" xfId="30658"/>
    <cellStyle name="5_leertabellen_teil_iii 2 7 2 3" xfId="18697"/>
    <cellStyle name="5_leertabellen_teil_iii 2 7 2 3 2" xfId="25834"/>
    <cellStyle name="5_leertabellen_teil_iii 2 7 2 3 2 2" xfId="40149"/>
    <cellStyle name="5_leertabellen_teil_iii 2 7 2 3 3" xfId="33012"/>
    <cellStyle name="5_leertabellen_teil_iii 2 7 2 4" xfId="20031"/>
    <cellStyle name="5_leertabellen_teil_iii 2 7 2 4 2" xfId="27168"/>
    <cellStyle name="5_leertabellen_teil_iii 2 7 2 4 2 2" xfId="41483"/>
    <cellStyle name="5_leertabellen_teil_iii 2 7 2 4 3" xfId="34346"/>
    <cellStyle name="5_leertabellen_teil_iii 2 7 2 5" xfId="21246"/>
    <cellStyle name="5_leertabellen_teil_iii 2 7 2 5 2" xfId="35561"/>
    <cellStyle name="5_leertabellen_teil_iii 2 7 2 6" xfId="28383"/>
    <cellStyle name="5_leertabellen_teil_iii 2 7 3" xfId="15079"/>
    <cellStyle name="5_leertabellen_teil_iii 2 7 3 2" xfId="22238"/>
    <cellStyle name="5_leertabellen_teil_iii 2 7 3 2 2" xfId="36553"/>
    <cellStyle name="5_leertabellen_teil_iii 2 7 3 3" xfId="29394"/>
    <cellStyle name="5_leertabellen_teil_iii 2 7 4" xfId="17433"/>
    <cellStyle name="5_leertabellen_teil_iii 2 7 4 2" xfId="24570"/>
    <cellStyle name="5_leertabellen_teil_iii 2 7 4 2 2" xfId="38885"/>
    <cellStyle name="5_leertabellen_teil_iii 2 7 4 3" xfId="31748"/>
    <cellStyle name="5_leertabellen_teil_iii 3" xfId="447"/>
    <cellStyle name="5_leertabellen_teil_iii 3 2" xfId="448"/>
    <cellStyle name="5_leertabellen_teil_iii 3 2 2" xfId="449"/>
    <cellStyle name="5_leertabellen_teil_iii 3 2 2 2" xfId="12722"/>
    <cellStyle name="5_leertabellen_teil_iii 3 2 2 2 2" xfId="14673"/>
    <cellStyle name="5_leertabellen_teil_iii 3 2 2 2 2 2" xfId="17036"/>
    <cellStyle name="5_leertabellen_teil_iii 3 2 2 2 2 2 2" xfId="24173"/>
    <cellStyle name="5_leertabellen_teil_iii 3 2 2 2 2 2 2 2" xfId="38488"/>
    <cellStyle name="5_leertabellen_teil_iii 3 2 2 2 2 2 3" xfId="31351"/>
    <cellStyle name="5_leertabellen_teil_iii 3 2 2 2 2 3" xfId="19390"/>
    <cellStyle name="5_leertabellen_teil_iii 3 2 2 2 2 3 2" xfId="26527"/>
    <cellStyle name="5_leertabellen_teil_iii 3 2 2 2 2 3 2 2" xfId="40842"/>
    <cellStyle name="5_leertabellen_teil_iii 3 2 2 2 2 3 3" xfId="33705"/>
    <cellStyle name="5_leertabellen_teil_iii 3 2 2 2 2 4" xfId="20666"/>
    <cellStyle name="5_leertabellen_teil_iii 3 2 2 2 2 4 2" xfId="27803"/>
    <cellStyle name="5_leertabellen_teil_iii 3 2 2 2 2 4 2 2" xfId="42118"/>
    <cellStyle name="5_leertabellen_teil_iii 3 2 2 2 2 4 3" xfId="34981"/>
    <cellStyle name="5_leertabellen_teil_iii 3 2 2 2 2 5" xfId="21842"/>
    <cellStyle name="5_leertabellen_teil_iii 3 2 2 2 2 5 2" xfId="36157"/>
    <cellStyle name="5_leertabellen_teil_iii 3 2 2 2 2 6" xfId="28998"/>
    <cellStyle name="5_leertabellen_teil_iii 3 2 2 2 3" xfId="15091"/>
    <cellStyle name="5_leertabellen_teil_iii 3 2 2 2 3 2" xfId="22250"/>
    <cellStyle name="5_leertabellen_teil_iii 3 2 2 2 3 2 2" xfId="36565"/>
    <cellStyle name="5_leertabellen_teil_iii 3 2 2 2 3 3" xfId="29406"/>
    <cellStyle name="5_leertabellen_teil_iii 3 2 2 2 4" xfId="17445"/>
    <cellStyle name="5_leertabellen_teil_iii 3 2 2 2 4 2" xfId="24582"/>
    <cellStyle name="5_leertabellen_teil_iii 3 2 2 2 4 2 2" xfId="38897"/>
    <cellStyle name="5_leertabellen_teil_iii 3 2 2 2 4 3" xfId="31760"/>
    <cellStyle name="5_leertabellen_teil_iii 3 2 3" xfId="450"/>
    <cellStyle name="5_leertabellen_teil_iii 3 2 3 2" xfId="12723"/>
    <cellStyle name="5_leertabellen_teil_iii 3 2 3 2 2" xfId="13707"/>
    <cellStyle name="5_leertabellen_teil_iii 3 2 3 2 2 2" xfId="16076"/>
    <cellStyle name="5_leertabellen_teil_iii 3 2 3 2 2 2 2" xfId="23235"/>
    <cellStyle name="5_leertabellen_teil_iii 3 2 3 2 2 2 2 2" xfId="37550"/>
    <cellStyle name="5_leertabellen_teil_iii 3 2 3 2 2 2 3" xfId="30391"/>
    <cellStyle name="5_leertabellen_teil_iii 3 2 3 2 2 3" xfId="18430"/>
    <cellStyle name="5_leertabellen_teil_iii 3 2 3 2 2 3 2" xfId="25567"/>
    <cellStyle name="5_leertabellen_teil_iii 3 2 3 2 2 3 2 2" xfId="39882"/>
    <cellStyle name="5_leertabellen_teil_iii 3 2 3 2 2 3 3" xfId="32745"/>
    <cellStyle name="5_leertabellen_teil_iii 3 2 3 2 2 4" xfId="19877"/>
    <cellStyle name="5_leertabellen_teil_iii 3 2 3 2 2 4 2" xfId="27014"/>
    <cellStyle name="5_leertabellen_teil_iii 3 2 3 2 2 4 2 2" xfId="41329"/>
    <cellStyle name="5_leertabellen_teil_iii 3 2 3 2 2 4 3" xfId="34192"/>
    <cellStyle name="5_leertabellen_teil_iii 3 2 3 2 2 5" xfId="21092"/>
    <cellStyle name="5_leertabellen_teil_iii 3 2 3 2 2 5 2" xfId="35407"/>
    <cellStyle name="5_leertabellen_teil_iii 3 2 3 2 2 6" xfId="28229"/>
    <cellStyle name="5_leertabellen_teil_iii 3 2 3 2 3" xfId="15092"/>
    <cellStyle name="5_leertabellen_teil_iii 3 2 3 2 3 2" xfId="22251"/>
    <cellStyle name="5_leertabellen_teil_iii 3 2 3 2 3 2 2" xfId="36566"/>
    <cellStyle name="5_leertabellen_teil_iii 3 2 3 2 3 3" xfId="29407"/>
    <cellStyle name="5_leertabellen_teil_iii 3 2 3 2 4" xfId="17446"/>
    <cellStyle name="5_leertabellen_teil_iii 3 2 3 2 4 2" xfId="24583"/>
    <cellStyle name="5_leertabellen_teil_iii 3 2 3 2 4 2 2" xfId="38898"/>
    <cellStyle name="5_leertabellen_teil_iii 3 2 3 2 4 3" xfId="31761"/>
    <cellStyle name="5_leertabellen_teil_iii 3 2 4" xfId="451"/>
    <cellStyle name="5_leertabellen_teil_iii 3 2 4 2" xfId="12724"/>
    <cellStyle name="5_leertabellen_teil_iii 3 2 4 2 2" xfId="14672"/>
    <cellStyle name="5_leertabellen_teil_iii 3 2 4 2 2 2" xfId="17035"/>
    <cellStyle name="5_leertabellen_teil_iii 3 2 4 2 2 2 2" xfId="24172"/>
    <cellStyle name="5_leertabellen_teil_iii 3 2 4 2 2 2 2 2" xfId="38487"/>
    <cellStyle name="5_leertabellen_teil_iii 3 2 4 2 2 2 3" xfId="31350"/>
    <cellStyle name="5_leertabellen_teil_iii 3 2 4 2 2 3" xfId="19389"/>
    <cellStyle name="5_leertabellen_teil_iii 3 2 4 2 2 3 2" xfId="26526"/>
    <cellStyle name="5_leertabellen_teil_iii 3 2 4 2 2 3 2 2" xfId="40841"/>
    <cellStyle name="5_leertabellen_teil_iii 3 2 4 2 2 3 3" xfId="33704"/>
    <cellStyle name="5_leertabellen_teil_iii 3 2 4 2 2 4" xfId="20665"/>
    <cellStyle name="5_leertabellen_teil_iii 3 2 4 2 2 4 2" xfId="27802"/>
    <cellStyle name="5_leertabellen_teil_iii 3 2 4 2 2 4 2 2" xfId="42117"/>
    <cellStyle name="5_leertabellen_teil_iii 3 2 4 2 2 4 3" xfId="34980"/>
    <cellStyle name="5_leertabellen_teil_iii 3 2 4 2 2 5" xfId="21841"/>
    <cellStyle name="5_leertabellen_teil_iii 3 2 4 2 2 5 2" xfId="36156"/>
    <cellStyle name="5_leertabellen_teil_iii 3 2 4 2 2 6" xfId="28997"/>
    <cellStyle name="5_leertabellen_teil_iii 3 2 4 2 3" xfId="15093"/>
    <cellStyle name="5_leertabellen_teil_iii 3 2 4 2 3 2" xfId="22252"/>
    <cellStyle name="5_leertabellen_teil_iii 3 2 4 2 3 2 2" xfId="36567"/>
    <cellStyle name="5_leertabellen_teil_iii 3 2 4 2 3 3" xfId="29408"/>
    <cellStyle name="5_leertabellen_teil_iii 3 2 4 2 4" xfId="17447"/>
    <cellStyle name="5_leertabellen_teil_iii 3 2 4 2 4 2" xfId="24584"/>
    <cellStyle name="5_leertabellen_teil_iii 3 2 4 2 4 2 2" xfId="38899"/>
    <cellStyle name="5_leertabellen_teil_iii 3 2 4 2 4 3" xfId="31762"/>
    <cellStyle name="5_leertabellen_teil_iii 3 2 5" xfId="452"/>
    <cellStyle name="5_leertabellen_teil_iii 3 2 5 2" xfId="12725"/>
    <cellStyle name="5_leertabellen_teil_iii 3 2 5 2 2" xfId="14066"/>
    <cellStyle name="5_leertabellen_teil_iii 3 2 5 2 2 2" xfId="16435"/>
    <cellStyle name="5_leertabellen_teil_iii 3 2 5 2 2 2 2" xfId="23594"/>
    <cellStyle name="5_leertabellen_teil_iii 3 2 5 2 2 2 2 2" xfId="37909"/>
    <cellStyle name="5_leertabellen_teil_iii 3 2 5 2 2 2 3" xfId="30750"/>
    <cellStyle name="5_leertabellen_teil_iii 3 2 5 2 2 3" xfId="18789"/>
    <cellStyle name="5_leertabellen_teil_iii 3 2 5 2 2 3 2" xfId="25926"/>
    <cellStyle name="5_leertabellen_teil_iii 3 2 5 2 2 3 2 2" xfId="40241"/>
    <cellStyle name="5_leertabellen_teil_iii 3 2 5 2 2 3 3" xfId="33104"/>
    <cellStyle name="5_leertabellen_teil_iii 3 2 5 2 2 4" xfId="20122"/>
    <cellStyle name="5_leertabellen_teil_iii 3 2 5 2 2 4 2" xfId="27259"/>
    <cellStyle name="5_leertabellen_teil_iii 3 2 5 2 2 4 2 2" xfId="41574"/>
    <cellStyle name="5_leertabellen_teil_iii 3 2 5 2 2 4 3" xfId="34437"/>
    <cellStyle name="5_leertabellen_teil_iii 3 2 5 2 2 5" xfId="21337"/>
    <cellStyle name="5_leertabellen_teil_iii 3 2 5 2 2 5 2" xfId="35652"/>
    <cellStyle name="5_leertabellen_teil_iii 3 2 5 2 2 6" xfId="28474"/>
    <cellStyle name="5_leertabellen_teil_iii 3 2 5 2 3" xfId="15094"/>
    <cellStyle name="5_leertabellen_teil_iii 3 2 5 2 3 2" xfId="22253"/>
    <cellStyle name="5_leertabellen_teil_iii 3 2 5 2 3 2 2" xfId="36568"/>
    <cellStyle name="5_leertabellen_teil_iii 3 2 5 2 3 3" xfId="29409"/>
    <cellStyle name="5_leertabellen_teil_iii 3 2 5 2 4" xfId="17448"/>
    <cellStyle name="5_leertabellen_teil_iii 3 2 5 2 4 2" xfId="24585"/>
    <cellStyle name="5_leertabellen_teil_iii 3 2 5 2 4 2 2" xfId="38900"/>
    <cellStyle name="5_leertabellen_teil_iii 3 2 5 2 4 3" xfId="31763"/>
    <cellStyle name="5_leertabellen_teil_iii 3 2 6" xfId="12721"/>
    <cellStyle name="5_leertabellen_teil_iii 3 2 6 2" xfId="14079"/>
    <cellStyle name="5_leertabellen_teil_iii 3 2 6 2 2" xfId="16448"/>
    <cellStyle name="5_leertabellen_teil_iii 3 2 6 2 2 2" xfId="23607"/>
    <cellStyle name="5_leertabellen_teil_iii 3 2 6 2 2 2 2" xfId="37922"/>
    <cellStyle name="5_leertabellen_teil_iii 3 2 6 2 2 3" xfId="30763"/>
    <cellStyle name="5_leertabellen_teil_iii 3 2 6 2 3" xfId="18802"/>
    <cellStyle name="5_leertabellen_teil_iii 3 2 6 2 3 2" xfId="25939"/>
    <cellStyle name="5_leertabellen_teil_iii 3 2 6 2 3 2 2" xfId="40254"/>
    <cellStyle name="5_leertabellen_teil_iii 3 2 6 2 3 3" xfId="33117"/>
    <cellStyle name="5_leertabellen_teil_iii 3 2 6 2 4" xfId="20135"/>
    <cellStyle name="5_leertabellen_teil_iii 3 2 6 2 4 2" xfId="27272"/>
    <cellStyle name="5_leertabellen_teil_iii 3 2 6 2 4 2 2" xfId="41587"/>
    <cellStyle name="5_leertabellen_teil_iii 3 2 6 2 4 3" xfId="34450"/>
    <cellStyle name="5_leertabellen_teil_iii 3 2 6 2 5" xfId="21350"/>
    <cellStyle name="5_leertabellen_teil_iii 3 2 6 2 5 2" xfId="35665"/>
    <cellStyle name="5_leertabellen_teil_iii 3 2 6 2 6" xfId="28487"/>
    <cellStyle name="5_leertabellen_teil_iii 3 2 6 3" xfId="15090"/>
    <cellStyle name="5_leertabellen_teil_iii 3 2 6 3 2" xfId="22249"/>
    <cellStyle name="5_leertabellen_teil_iii 3 2 6 3 2 2" xfId="36564"/>
    <cellStyle name="5_leertabellen_teil_iii 3 2 6 3 3" xfId="29405"/>
    <cellStyle name="5_leertabellen_teil_iii 3 2 6 4" xfId="17444"/>
    <cellStyle name="5_leertabellen_teil_iii 3 2 6 4 2" xfId="24581"/>
    <cellStyle name="5_leertabellen_teil_iii 3 2 6 4 2 2" xfId="38896"/>
    <cellStyle name="5_leertabellen_teil_iii 3 2 6 4 3" xfId="31759"/>
    <cellStyle name="5_leertabellen_teil_iii 3 3" xfId="453"/>
    <cellStyle name="5_leertabellen_teil_iii 3 3 2" xfId="12726"/>
    <cellStyle name="5_leertabellen_teil_iii 3 3 2 2" xfId="14667"/>
    <cellStyle name="5_leertabellen_teil_iii 3 3 2 2 2" xfId="17030"/>
    <cellStyle name="5_leertabellen_teil_iii 3 3 2 2 2 2" xfId="24167"/>
    <cellStyle name="5_leertabellen_teil_iii 3 3 2 2 2 2 2" xfId="38482"/>
    <cellStyle name="5_leertabellen_teil_iii 3 3 2 2 2 3" xfId="31345"/>
    <cellStyle name="5_leertabellen_teil_iii 3 3 2 2 3" xfId="19384"/>
    <cellStyle name="5_leertabellen_teil_iii 3 3 2 2 3 2" xfId="26521"/>
    <cellStyle name="5_leertabellen_teil_iii 3 3 2 2 3 2 2" xfId="40836"/>
    <cellStyle name="5_leertabellen_teil_iii 3 3 2 2 3 3" xfId="33699"/>
    <cellStyle name="5_leertabellen_teil_iii 3 3 2 2 4" xfId="20660"/>
    <cellStyle name="5_leertabellen_teil_iii 3 3 2 2 4 2" xfId="27797"/>
    <cellStyle name="5_leertabellen_teil_iii 3 3 2 2 4 2 2" xfId="42112"/>
    <cellStyle name="5_leertabellen_teil_iii 3 3 2 2 4 3" xfId="34975"/>
    <cellStyle name="5_leertabellen_teil_iii 3 3 2 2 5" xfId="21836"/>
    <cellStyle name="5_leertabellen_teil_iii 3 3 2 2 5 2" xfId="36151"/>
    <cellStyle name="5_leertabellen_teil_iii 3 3 2 2 6" xfId="28992"/>
    <cellStyle name="5_leertabellen_teil_iii 3 3 2 3" xfId="15095"/>
    <cellStyle name="5_leertabellen_teil_iii 3 3 2 3 2" xfId="22254"/>
    <cellStyle name="5_leertabellen_teil_iii 3 3 2 3 2 2" xfId="36569"/>
    <cellStyle name="5_leertabellen_teil_iii 3 3 2 3 3" xfId="29410"/>
    <cellStyle name="5_leertabellen_teil_iii 3 3 2 4" xfId="17449"/>
    <cellStyle name="5_leertabellen_teil_iii 3 3 2 4 2" xfId="24586"/>
    <cellStyle name="5_leertabellen_teil_iii 3 3 2 4 2 2" xfId="38901"/>
    <cellStyle name="5_leertabellen_teil_iii 3 3 2 4 3" xfId="31764"/>
    <cellStyle name="5_leertabellen_teil_iii 3 4" xfId="454"/>
    <cellStyle name="5_leertabellen_teil_iii 3 4 2" xfId="12727"/>
    <cellStyle name="5_leertabellen_teil_iii 3 4 2 2" xfId="14671"/>
    <cellStyle name="5_leertabellen_teil_iii 3 4 2 2 2" xfId="17034"/>
    <cellStyle name="5_leertabellen_teil_iii 3 4 2 2 2 2" xfId="24171"/>
    <cellStyle name="5_leertabellen_teil_iii 3 4 2 2 2 2 2" xfId="38486"/>
    <cellStyle name="5_leertabellen_teil_iii 3 4 2 2 2 3" xfId="31349"/>
    <cellStyle name="5_leertabellen_teil_iii 3 4 2 2 3" xfId="19388"/>
    <cellStyle name="5_leertabellen_teil_iii 3 4 2 2 3 2" xfId="26525"/>
    <cellStyle name="5_leertabellen_teil_iii 3 4 2 2 3 2 2" xfId="40840"/>
    <cellStyle name="5_leertabellen_teil_iii 3 4 2 2 3 3" xfId="33703"/>
    <cellStyle name="5_leertabellen_teil_iii 3 4 2 2 4" xfId="20664"/>
    <cellStyle name="5_leertabellen_teil_iii 3 4 2 2 4 2" xfId="27801"/>
    <cellStyle name="5_leertabellen_teil_iii 3 4 2 2 4 2 2" xfId="42116"/>
    <cellStyle name="5_leertabellen_teil_iii 3 4 2 2 4 3" xfId="34979"/>
    <cellStyle name="5_leertabellen_teil_iii 3 4 2 2 5" xfId="21840"/>
    <cellStyle name="5_leertabellen_teil_iii 3 4 2 2 5 2" xfId="36155"/>
    <cellStyle name="5_leertabellen_teil_iii 3 4 2 2 6" xfId="28996"/>
    <cellStyle name="5_leertabellen_teil_iii 3 4 2 3" xfId="15096"/>
    <cellStyle name="5_leertabellen_teil_iii 3 4 2 3 2" xfId="22255"/>
    <cellStyle name="5_leertabellen_teil_iii 3 4 2 3 2 2" xfId="36570"/>
    <cellStyle name="5_leertabellen_teil_iii 3 4 2 3 3" xfId="29411"/>
    <cellStyle name="5_leertabellen_teil_iii 3 4 2 4" xfId="17450"/>
    <cellStyle name="5_leertabellen_teil_iii 3 4 2 4 2" xfId="24587"/>
    <cellStyle name="5_leertabellen_teil_iii 3 4 2 4 2 2" xfId="38902"/>
    <cellStyle name="5_leertabellen_teil_iii 3 4 2 4 3" xfId="31765"/>
    <cellStyle name="5_leertabellen_teil_iii 3 5" xfId="455"/>
    <cellStyle name="5_leertabellen_teil_iii 3 5 2" xfId="12728"/>
    <cellStyle name="5_leertabellen_teil_iii 3 5 2 2" xfId="14351"/>
    <cellStyle name="5_leertabellen_teil_iii 3 5 2 2 2" xfId="16720"/>
    <cellStyle name="5_leertabellen_teil_iii 3 5 2 2 2 2" xfId="23879"/>
    <cellStyle name="5_leertabellen_teil_iii 3 5 2 2 2 2 2" xfId="38194"/>
    <cellStyle name="5_leertabellen_teil_iii 3 5 2 2 2 3" xfId="31035"/>
    <cellStyle name="5_leertabellen_teil_iii 3 5 2 2 3" xfId="19074"/>
    <cellStyle name="5_leertabellen_teil_iii 3 5 2 2 3 2" xfId="26211"/>
    <cellStyle name="5_leertabellen_teil_iii 3 5 2 2 3 2 2" xfId="40526"/>
    <cellStyle name="5_leertabellen_teil_iii 3 5 2 2 3 3" xfId="33389"/>
    <cellStyle name="5_leertabellen_teil_iii 3 5 2 2 4" xfId="20375"/>
    <cellStyle name="5_leertabellen_teil_iii 3 5 2 2 4 2" xfId="27512"/>
    <cellStyle name="5_leertabellen_teil_iii 3 5 2 2 4 2 2" xfId="41827"/>
    <cellStyle name="5_leertabellen_teil_iii 3 5 2 2 4 3" xfId="34690"/>
    <cellStyle name="5_leertabellen_teil_iii 3 5 2 2 5" xfId="21590"/>
    <cellStyle name="5_leertabellen_teil_iii 3 5 2 2 5 2" xfId="35905"/>
    <cellStyle name="5_leertabellen_teil_iii 3 5 2 2 6" xfId="28727"/>
    <cellStyle name="5_leertabellen_teil_iii 3 5 2 3" xfId="15097"/>
    <cellStyle name="5_leertabellen_teil_iii 3 5 2 3 2" xfId="22256"/>
    <cellStyle name="5_leertabellen_teil_iii 3 5 2 3 2 2" xfId="36571"/>
    <cellStyle name="5_leertabellen_teil_iii 3 5 2 3 3" xfId="29412"/>
    <cellStyle name="5_leertabellen_teil_iii 3 5 2 4" xfId="17451"/>
    <cellStyle name="5_leertabellen_teil_iii 3 5 2 4 2" xfId="24588"/>
    <cellStyle name="5_leertabellen_teil_iii 3 5 2 4 2 2" xfId="38903"/>
    <cellStyle name="5_leertabellen_teil_iii 3 5 2 4 3" xfId="31766"/>
    <cellStyle name="5_leertabellen_teil_iii 3 6" xfId="456"/>
    <cellStyle name="5_leertabellen_teil_iii 3 6 2" xfId="12729"/>
    <cellStyle name="5_leertabellen_teil_iii 3 6 2 2" xfId="14670"/>
    <cellStyle name="5_leertabellen_teil_iii 3 6 2 2 2" xfId="17033"/>
    <cellStyle name="5_leertabellen_teil_iii 3 6 2 2 2 2" xfId="24170"/>
    <cellStyle name="5_leertabellen_teil_iii 3 6 2 2 2 2 2" xfId="38485"/>
    <cellStyle name="5_leertabellen_teil_iii 3 6 2 2 2 3" xfId="31348"/>
    <cellStyle name="5_leertabellen_teil_iii 3 6 2 2 3" xfId="19387"/>
    <cellStyle name="5_leertabellen_teil_iii 3 6 2 2 3 2" xfId="26524"/>
    <cellStyle name="5_leertabellen_teil_iii 3 6 2 2 3 2 2" xfId="40839"/>
    <cellStyle name="5_leertabellen_teil_iii 3 6 2 2 3 3" xfId="33702"/>
    <cellStyle name="5_leertabellen_teil_iii 3 6 2 2 4" xfId="20663"/>
    <cellStyle name="5_leertabellen_teil_iii 3 6 2 2 4 2" xfId="27800"/>
    <cellStyle name="5_leertabellen_teil_iii 3 6 2 2 4 2 2" xfId="42115"/>
    <cellStyle name="5_leertabellen_teil_iii 3 6 2 2 4 3" xfId="34978"/>
    <cellStyle name="5_leertabellen_teil_iii 3 6 2 2 5" xfId="21839"/>
    <cellStyle name="5_leertabellen_teil_iii 3 6 2 2 5 2" xfId="36154"/>
    <cellStyle name="5_leertabellen_teil_iii 3 6 2 2 6" xfId="28995"/>
    <cellStyle name="5_leertabellen_teil_iii 3 6 2 3" xfId="15098"/>
    <cellStyle name="5_leertabellen_teil_iii 3 6 2 3 2" xfId="22257"/>
    <cellStyle name="5_leertabellen_teil_iii 3 6 2 3 2 2" xfId="36572"/>
    <cellStyle name="5_leertabellen_teil_iii 3 6 2 3 3" xfId="29413"/>
    <cellStyle name="5_leertabellen_teil_iii 3 6 2 4" xfId="17452"/>
    <cellStyle name="5_leertabellen_teil_iii 3 6 2 4 2" xfId="24589"/>
    <cellStyle name="5_leertabellen_teil_iii 3 6 2 4 2 2" xfId="38904"/>
    <cellStyle name="5_leertabellen_teil_iii 3 6 2 4 3" xfId="31767"/>
    <cellStyle name="5_leertabellen_teil_iii 3 7" xfId="12720"/>
    <cellStyle name="5_leertabellen_teil_iii 3 7 2" xfId="14674"/>
    <cellStyle name="5_leertabellen_teil_iii 3 7 2 2" xfId="17037"/>
    <cellStyle name="5_leertabellen_teil_iii 3 7 2 2 2" xfId="24174"/>
    <cellStyle name="5_leertabellen_teil_iii 3 7 2 2 2 2" xfId="38489"/>
    <cellStyle name="5_leertabellen_teil_iii 3 7 2 2 3" xfId="31352"/>
    <cellStyle name="5_leertabellen_teil_iii 3 7 2 3" xfId="19391"/>
    <cellStyle name="5_leertabellen_teil_iii 3 7 2 3 2" xfId="26528"/>
    <cellStyle name="5_leertabellen_teil_iii 3 7 2 3 2 2" xfId="40843"/>
    <cellStyle name="5_leertabellen_teil_iii 3 7 2 3 3" xfId="33706"/>
    <cellStyle name="5_leertabellen_teil_iii 3 7 2 4" xfId="20667"/>
    <cellStyle name="5_leertabellen_teil_iii 3 7 2 4 2" xfId="27804"/>
    <cellStyle name="5_leertabellen_teil_iii 3 7 2 4 2 2" xfId="42119"/>
    <cellStyle name="5_leertabellen_teil_iii 3 7 2 4 3" xfId="34982"/>
    <cellStyle name="5_leertabellen_teil_iii 3 7 2 5" xfId="21843"/>
    <cellStyle name="5_leertabellen_teil_iii 3 7 2 5 2" xfId="36158"/>
    <cellStyle name="5_leertabellen_teil_iii 3 7 2 6" xfId="28999"/>
    <cellStyle name="5_leertabellen_teil_iii 3 7 3" xfId="15089"/>
    <cellStyle name="5_leertabellen_teil_iii 3 7 3 2" xfId="22248"/>
    <cellStyle name="5_leertabellen_teil_iii 3 7 3 2 2" xfId="36563"/>
    <cellStyle name="5_leertabellen_teil_iii 3 7 3 3" xfId="29404"/>
    <cellStyle name="5_leertabellen_teil_iii 3 7 4" xfId="17443"/>
    <cellStyle name="5_leertabellen_teil_iii 3 7 4 2" xfId="24580"/>
    <cellStyle name="5_leertabellen_teil_iii 3 7 4 2 2" xfId="38895"/>
    <cellStyle name="5_leertabellen_teil_iii 3 7 4 3" xfId="31758"/>
    <cellStyle name="5_leertabellen_teil_iii 4" xfId="457"/>
    <cellStyle name="5_leertabellen_teil_iii 4 2" xfId="458"/>
    <cellStyle name="5_leertabellen_teil_iii 4 2 2" xfId="12731"/>
    <cellStyle name="5_leertabellen_teil_iii 4 2 2 2" xfId="14669"/>
    <cellStyle name="5_leertabellen_teil_iii 4 2 2 2 2" xfId="17032"/>
    <cellStyle name="5_leertabellen_teil_iii 4 2 2 2 2 2" xfId="24169"/>
    <cellStyle name="5_leertabellen_teil_iii 4 2 2 2 2 2 2" xfId="38484"/>
    <cellStyle name="5_leertabellen_teil_iii 4 2 2 2 2 3" xfId="31347"/>
    <cellStyle name="5_leertabellen_teil_iii 4 2 2 2 3" xfId="19386"/>
    <cellStyle name="5_leertabellen_teil_iii 4 2 2 2 3 2" xfId="26523"/>
    <cellStyle name="5_leertabellen_teil_iii 4 2 2 2 3 2 2" xfId="40838"/>
    <cellStyle name="5_leertabellen_teil_iii 4 2 2 2 3 3" xfId="33701"/>
    <cellStyle name="5_leertabellen_teil_iii 4 2 2 2 4" xfId="20662"/>
    <cellStyle name="5_leertabellen_teil_iii 4 2 2 2 4 2" xfId="27799"/>
    <cellStyle name="5_leertabellen_teil_iii 4 2 2 2 4 2 2" xfId="42114"/>
    <cellStyle name="5_leertabellen_teil_iii 4 2 2 2 4 3" xfId="34977"/>
    <cellStyle name="5_leertabellen_teil_iii 4 2 2 2 5" xfId="21838"/>
    <cellStyle name="5_leertabellen_teil_iii 4 2 2 2 5 2" xfId="36153"/>
    <cellStyle name="5_leertabellen_teil_iii 4 2 2 2 6" xfId="28994"/>
    <cellStyle name="5_leertabellen_teil_iii 4 2 2 3" xfId="15100"/>
    <cellStyle name="5_leertabellen_teil_iii 4 2 2 3 2" xfId="22259"/>
    <cellStyle name="5_leertabellen_teil_iii 4 2 2 3 2 2" xfId="36574"/>
    <cellStyle name="5_leertabellen_teil_iii 4 2 2 3 3" xfId="29415"/>
    <cellStyle name="5_leertabellen_teil_iii 4 2 2 4" xfId="17454"/>
    <cellStyle name="5_leertabellen_teil_iii 4 2 2 4 2" xfId="24591"/>
    <cellStyle name="5_leertabellen_teil_iii 4 2 2 4 2 2" xfId="38906"/>
    <cellStyle name="5_leertabellen_teil_iii 4 2 2 4 3" xfId="31769"/>
    <cellStyle name="5_leertabellen_teil_iii 4 3" xfId="459"/>
    <cellStyle name="5_leertabellen_teil_iii 4 3 2" xfId="12732"/>
    <cellStyle name="5_leertabellen_teil_iii 4 3 2 2" xfId="13545"/>
    <cellStyle name="5_leertabellen_teil_iii 4 3 2 2 2" xfId="15914"/>
    <cellStyle name="5_leertabellen_teil_iii 4 3 2 2 2 2" xfId="23073"/>
    <cellStyle name="5_leertabellen_teil_iii 4 3 2 2 2 2 2" xfId="37388"/>
    <cellStyle name="5_leertabellen_teil_iii 4 3 2 2 2 3" xfId="30229"/>
    <cellStyle name="5_leertabellen_teil_iii 4 3 2 2 3" xfId="18268"/>
    <cellStyle name="5_leertabellen_teil_iii 4 3 2 2 3 2" xfId="25405"/>
    <cellStyle name="5_leertabellen_teil_iii 4 3 2 2 3 2 2" xfId="39720"/>
    <cellStyle name="5_leertabellen_teil_iii 4 3 2 2 3 3" xfId="32583"/>
    <cellStyle name="5_leertabellen_teil_iii 4 3 2 2 4" xfId="19794"/>
    <cellStyle name="5_leertabellen_teil_iii 4 3 2 2 4 2" xfId="26931"/>
    <cellStyle name="5_leertabellen_teil_iii 4 3 2 2 4 2 2" xfId="41246"/>
    <cellStyle name="5_leertabellen_teil_iii 4 3 2 2 4 3" xfId="34109"/>
    <cellStyle name="5_leertabellen_teil_iii 4 3 2 2 5" xfId="21009"/>
    <cellStyle name="5_leertabellen_teil_iii 4 3 2 2 5 2" xfId="35324"/>
    <cellStyle name="5_leertabellen_teil_iii 4 3 2 2 6" xfId="28146"/>
    <cellStyle name="5_leertabellen_teil_iii 4 3 2 3" xfId="15101"/>
    <cellStyle name="5_leertabellen_teil_iii 4 3 2 3 2" xfId="22260"/>
    <cellStyle name="5_leertabellen_teil_iii 4 3 2 3 2 2" xfId="36575"/>
    <cellStyle name="5_leertabellen_teil_iii 4 3 2 3 3" xfId="29416"/>
    <cellStyle name="5_leertabellen_teil_iii 4 3 2 4" xfId="17455"/>
    <cellStyle name="5_leertabellen_teil_iii 4 3 2 4 2" xfId="24592"/>
    <cellStyle name="5_leertabellen_teil_iii 4 3 2 4 2 2" xfId="38907"/>
    <cellStyle name="5_leertabellen_teil_iii 4 3 2 4 3" xfId="31770"/>
    <cellStyle name="5_leertabellen_teil_iii 4 4" xfId="460"/>
    <cellStyle name="5_leertabellen_teil_iii 4 4 2" xfId="12733"/>
    <cellStyle name="5_leertabellen_teil_iii 4 4 2 2" xfId="14668"/>
    <cellStyle name="5_leertabellen_teil_iii 4 4 2 2 2" xfId="17031"/>
    <cellStyle name="5_leertabellen_teil_iii 4 4 2 2 2 2" xfId="24168"/>
    <cellStyle name="5_leertabellen_teil_iii 4 4 2 2 2 2 2" xfId="38483"/>
    <cellStyle name="5_leertabellen_teil_iii 4 4 2 2 2 3" xfId="31346"/>
    <cellStyle name="5_leertabellen_teil_iii 4 4 2 2 3" xfId="19385"/>
    <cellStyle name="5_leertabellen_teil_iii 4 4 2 2 3 2" xfId="26522"/>
    <cellStyle name="5_leertabellen_teil_iii 4 4 2 2 3 2 2" xfId="40837"/>
    <cellStyle name="5_leertabellen_teil_iii 4 4 2 2 3 3" xfId="33700"/>
    <cellStyle name="5_leertabellen_teil_iii 4 4 2 2 4" xfId="20661"/>
    <cellStyle name="5_leertabellen_teil_iii 4 4 2 2 4 2" xfId="27798"/>
    <cellStyle name="5_leertabellen_teil_iii 4 4 2 2 4 2 2" xfId="42113"/>
    <cellStyle name="5_leertabellen_teil_iii 4 4 2 2 4 3" xfId="34976"/>
    <cellStyle name="5_leertabellen_teil_iii 4 4 2 2 5" xfId="21837"/>
    <cellStyle name="5_leertabellen_teil_iii 4 4 2 2 5 2" xfId="36152"/>
    <cellStyle name="5_leertabellen_teil_iii 4 4 2 2 6" xfId="28993"/>
    <cellStyle name="5_leertabellen_teil_iii 4 4 2 3" xfId="15102"/>
    <cellStyle name="5_leertabellen_teil_iii 4 4 2 3 2" xfId="22261"/>
    <cellStyle name="5_leertabellen_teil_iii 4 4 2 3 2 2" xfId="36576"/>
    <cellStyle name="5_leertabellen_teil_iii 4 4 2 3 3" xfId="29417"/>
    <cellStyle name="5_leertabellen_teil_iii 4 4 2 4" xfId="17456"/>
    <cellStyle name="5_leertabellen_teil_iii 4 4 2 4 2" xfId="24593"/>
    <cellStyle name="5_leertabellen_teil_iii 4 4 2 4 2 2" xfId="38908"/>
    <cellStyle name="5_leertabellen_teil_iii 4 4 2 4 3" xfId="31771"/>
    <cellStyle name="5_leertabellen_teil_iii 4 5" xfId="461"/>
    <cellStyle name="5_leertabellen_teil_iii 4 5 2" xfId="12734"/>
    <cellStyle name="5_leertabellen_teil_iii 4 5 2 2" xfId="13605"/>
    <cellStyle name="5_leertabellen_teil_iii 4 5 2 2 2" xfId="15974"/>
    <cellStyle name="5_leertabellen_teil_iii 4 5 2 2 2 2" xfId="23133"/>
    <cellStyle name="5_leertabellen_teil_iii 4 5 2 2 2 2 2" xfId="37448"/>
    <cellStyle name="5_leertabellen_teil_iii 4 5 2 2 2 3" xfId="30289"/>
    <cellStyle name="5_leertabellen_teil_iii 4 5 2 2 3" xfId="18328"/>
    <cellStyle name="5_leertabellen_teil_iii 4 5 2 2 3 2" xfId="25465"/>
    <cellStyle name="5_leertabellen_teil_iii 4 5 2 2 3 2 2" xfId="39780"/>
    <cellStyle name="5_leertabellen_teil_iii 4 5 2 2 3 3" xfId="32643"/>
    <cellStyle name="5_leertabellen_teil_iii 4 5 2 2 4" xfId="19853"/>
    <cellStyle name="5_leertabellen_teil_iii 4 5 2 2 4 2" xfId="26990"/>
    <cellStyle name="5_leertabellen_teil_iii 4 5 2 2 4 2 2" xfId="41305"/>
    <cellStyle name="5_leertabellen_teil_iii 4 5 2 2 4 3" xfId="34168"/>
    <cellStyle name="5_leertabellen_teil_iii 4 5 2 2 5" xfId="21068"/>
    <cellStyle name="5_leertabellen_teil_iii 4 5 2 2 5 2" xfId="35383"/>
    <cellStyle name="5_leertabellen_teil_iii 4 5 2 2 6" xfId="28205"/>
    <cellStyle name="5_leertabellen_teil_iii 4 5 2 3" xfId="15103"/>
    <cellStyle name="5_leertabellen_teil_iii 4 5 2 3 2" xfId="22262"/>
    <cellStyle name="5_leertabellen_teil_iii 4 5 2 3 2 2" xfId="36577"/>
    <cellStyle name="5_leertabellen_teil_iii 4 5 2 3 3" xfId="29418"/>
    <cellStyle name="5_leertabellen_teil_iii 4 5 2 4" xfId="17457"/>
    <cellStyle name="5_leertabellen_teil_iii 4 5 2 4 2" xfId="24594"/>
    <cellStyle name="5_leertabellen_teil_iii 4 5 2 4 2 2" xfId="38909"/>
    <cellStyle name="5_leertabellen_teil_iii 4 5 2 4 3" xfId="31772"/>
    <cellStyle name="5_leertabellen_teil_iii 4 6" xfId="12730"/>
    <cellStyle name="5_leertabellen_teil_iii 4 6 2" xfId="13589"/>
    <cellStyle name="5_leertabellen_teil_iii 4 6 2 2" xfId="15958"/>
    <cellStyle name="5_leertabellen_teil_iii 4 6 2 2 2" xfId="23117"/>
    <cellStyle name="5_leertabellen_teil_iii 4 6 2 2 2 2" xfId="37432"/>
    <cellStyle name="5_leertabellen_teil_iii 4 6 2 2 3" xfId="30273"/>
    <cellStyle name="5_leertabellen_teil_iii 4 6 2 3" xfId="18312"/>
    <cellStyle name="5_leertabellen_teil_iii 4 6 2 3 2" xfId="25449"/>
    <cellStyle name="5_leertabellen_teil_iii 4 6 2 3 2 2" xfId="39764"/>
    <cellStyle name="5_leertabellen_teil_iii 4 6 2 3 3" xfId="32627"/>
    <cellStyle name="5_leertabellen_teil_iii 4 6 2 4" xfId="19837"/>
    <cellStyle name="5_leertabellen_teil_iii 4 6 2 4 2" xfId="26974"/>
    <cellStyle name="5_leertabellen_teil_iii 4 6 2 4 2 2" xfId="41289"/>
    <cellStyle name="5_leertabellen_teil_iii 4 6 2 4 3" xfId="34152"/>
    <cellStyle name="5_leertabellen_teil_iii 4 6 2 5" xfId="21052"/>
    <cellStyle name="5_leertabellen_teil_iii 4 6 2 5 2" xfId="35367"/>
    <cellStyle name="5_leertabellen_teil_iii 4 6 2 6" xfId="28189"/>
    <cellStyle name="5_leertabellen_teil_iii 4 6 3" xfId="15099"/>
    <cellStyle name="5_leertabellen_teil_iii 4 6 3 2" xfId="22258"/>
    <cellStyle name="5_leertabellen_teil_iii 4 6 3 2 2" xfId="36573"/>
    <cellStyle name="5_leertabellen_teil_iii 4 6 3 3" xfId="29414"/>
    <cellStyle name="5_leertabellen_teil_iii 4 6 4" xfId="17453"/>
    <cellStyle name="5_leertabellen_teil_iii 4 6 4 2" xfId="24590"/>
    <cellStyle name="5_leertabellen_teil_iii 4 6 4 2 2" xfId="38905"/>
    <cellStyle name="5_leertabellen_teil_iii 4 6 4 3" xfId="31768"/>
    <cellStyle name="5_leertabellen_teil_iii 5" xfId="462"/>
    <cellStyle name="5_leertabellen_teil_iii 5 2" xfId="12735"/>
    <cellStyle name="5_leertabellen_teil_iii 5 2 2" xfId="13976"/>
    <cellStyle name="5_leertabellen_teil_iii 5 2 2 2" xfId="16345"/>
    <cellStyle name="5_leertabellen_teil_iii 5 2 2 2 2" xfId="23504"/>
    <cellStyle name="5_leertabellen_teil_iii 5 2 2 2 2 2" xfId="37819"/>
    <cellStyle name="5_leertabellen_teil_iii 5 2 2 2 3" xfId="30660"/>
    <cellStyle name="5_leertabellen_teil_iii 5 2 2 3" xfId="18699"/>
    <cellStyle name="5_leertabellen_teil_iii 5 2 2 3 2" xfId="25836"/>
    <cellStyle name="5_leertabellen_teil_iii 5 2 2 3 2 2" xfId="40151"/>
    <cellStyle name="5_leertabellen_teil_iii 5 2 2 3 3" xfId="33014"/>
    <cellStyle name="5_leertabellen_teil_iii 5 2 2 4" xfId="20033"/>
    <cellStyle name="5_leertabellen_teil_iii 5 2 2 4 2" xfId="27170"/>
    <cellStyle name="5_leertabellen_teil_iii 5 2 2 4 2 2" xfId="41485"/>
    <cellStyle name="5_leertabellen_teil_iii 5 2 2 4 3" xfId="34348"/>
    <cellStyle name="5_leertabellen_teil_iii 5 2 2 5" xfId="21248"/>
    <cellStyle name="5_leertabellen_teil_iii 5 2 2 5 2" xfId="35563"/>
    <cellStyle name="5_leertabellen_teil_iii 5 2 2 6" xfId="28385"/>
    <cellStyle name="5_leertabellen_teil_iii 5 2 3" xfId="15104"/>
    <cellStyle name="5_leertabellen_teil_iii 5 2 3 2" xfId="22263"/>
    <cellStyle name="5_leertabellen_teil_iii 5 2 3 2 2" xfId="36578"/>
    <cellStyle name="5_leertabellen_teil_iii 5 2 3 3" xfId="29419"/>
    <cellStyle name="5_leertabellen_teil_iii 5 2 4" xfId="17458"/>
    <cellStyle name="5_leertabellen_teil_iii 5 2 4 2" xfId="24595"/>
    <cellStyle name="5_leertabellen_teil_iii 5 2 4 2 2" xfId="38910"/>
    <cellStyle name="5_leertabellen_teil_iii 5 2 4 3" xfId="31773"/>
    <cellStyle name="5_leertabellen_teil_iii 6" xfId="463"/>
    <cellStyle name="5_leertabellen_teil_iii 6 2" xfId="12736"/>
    <cellStyle name="5_leertabellen_teil_iii 6 2 2" xfId="14306"/>
    <cellStyle name="5_leertabellen_teil_iii 6 2 2 2" xfId="16675"/>
    <cellStyle name="5_leertabellen_teil_iii 6 2 2 2 2" xfId="23834"/>
    <cellStyle name="5_leertabellen_teil_iii 6 2 2 2 2 2" xfId="38149"/>
    <cellStyle name="5_leertabellen_teil_iii 6 2 2 2 3" xfId="30990"/>
    <cellStyle name="5_leertabellen_teil_iii 6 2 2 3" xfId="19029"/>
    <cellStyle name="5_leertabellen_teil_iii 6 2 2 3 2" xfId="26166"/>
    <cellStyle name="5_leertabellen_teil_iii 6 2 2 3 2 2" xfId="40481"/>
    <cellStyle name="5_leertabellen_teil_iii 6 2 2 3 3" xfId="33344"/>
    <cellStyle name="5_leertabellen_teil_iii 6 2 2 4" xfId="20336"/>
    <cellStyle name="5_leertabellen_teil_iii 6 2 2 4 2" xfId="27473"/>
    <cellStyle name="5_leertabellen_teil_iii 6 2 2 4 2 2" xfId="41788"/>
    <cellStyle name="5_leertabellen_teil_iii 6 2 2 4 3" xfId="34651"/>
    <cellStyle name="5_leertabellen_teil_iii 6 2 2 5" xfId="21551"/>
    <cellStyle name="5_leertabellen_teil_iii 6 2 2 5 2" xfId="35866"/>
    <cellStyle name="5_leertabellen_teil_iii 6 2 2 6" xfId="28688"/>
    <cellStyle name="5_leertabellen_teil_iii 6 2 3" xfId="15105"/>
    <cellStyle name="5_leertabellen_teil_iii 6 2 3 2" xfId="22264"/>
    <cellStyle name="5_leertabellen_teil_iii 6 2 3 2 2" xfId="36579"/>
    <cellStyle name="5_leertabellen_teil_iii 6 2 3 3" xfId="29420"/>
    <cellStyle name="5_leertabellen_teil_iii 6 2 4" xfId="17459"/>
    <cellStyle name="5_leertabellen_teil_iii 6 2 4 2" xfId="24596"/>
    <cellStyle name="5_leertabellen_teil_iii 6 2 4 2 2" xfId="38911"/>
    <cellStyle name="5_leertabellen_teil_iii 6 2 4 3" xfId="31774"/>
    <cellStyle name="5_leertabellen_teil_iii 7" xfId="464"/>
    <cellStyle name="5_leertabellen_teil_iii 7 2" xfId="12737"/>
    <cellStyle name="5_leertabellen_teil_iii 7 2 2" xfId="13733"/>
    <cellStyle name="5_leertabellen_teil_iii 7 2 2 2" xfId="16102"/>
    <cellStyle name="5_leertabellen_teil_iii 7 2 2 2 2" xfId="23261"/>
    <cellStyle name="5_leertabellen_teil_iii 7 2 2 2 2 2" xfId="37576"/>
    <cellStyle name="5_leertabellen_teil_iii 7 2 2 2 3" xfId="30417"/>
    <cellStyle name="5_leertabellen_teil_iii 7 2 2 3" xfId="18456"/>
    <cellStyle name="5_leertabellen_teil_iii 7 2 2 3 2" xfId="25593"/>
    <cellStyle name="5_leertabellen_teil_iii 7 2 2 3 2 2" xfId="39908"/>
    <cellStyle name="5_leertabellen_teil_iii 7 2 2 3 3" xfId="32771"/>
    <cellStyle name="5_leertabellen_teil_iii 7 2 2 4" xfId="19899"/>
    <cellStyle name="5_leertabellen_teil_iii 7 2 2 4 2" xfId="27036"/>
    <cellStyle name="5_leertabellen_teil_iii 7 2 2 4 2 2" xfId="41351"/>
    <cellStyle name="5_leertabellen_teil_iii 7 2 2 4 3" xfId="34214"/>
    <cellStyle name="5_leertabellen_teil_iii 7 2 2 5" xfId="21114"/>
    <cellStyle name="5_leertabellen_teil_iii 7 2 2 5 2" xfId="35429"/>
    <cellStyle name="5_leertabellen_teil_iii 7 2 2 6" xfId="28251"/>
    <cellStyle name="5_leertabellen_teil_iii 7 2 3" xfId="15106"/>
    <cellStyle name="5_leertabellen_teil_iii 7 2 3 2" xfId="22265"/>
    <cellStyle name="5_leertabellen_teil_iii 7 2 3 2 2" xfId="36580"/>
    <cellStyle name="5_leertabellen_teil_iii 7 2 3 3" xfId="29421"/>
    <cellStyle name="5_leertabellen_teil_iii 7 2 4" xfId="17460"/>
    <cellStyle name="5_leertabellen_teil_iii 7 2 4 2" xfId="24597"/>
    <cellStyle name="5_leertabellen_teil_iii 7 2 4 2 2" xfId="38912"/>
    <cellStyle name="5_leertabellen_teil_iii 7 2 4 3" xfId="31775"/>
    <cellStyle name="5_leertabellen_teil_iii 8" xfId="465"/>
    <cellStyle name="5_leertabellen_teil_iii 8 2" xfId="12738"/>
    <cellStyle name="5_leertabellen_teil_iii 8 2 2" xfId="14635"/>
    <cellStyle name="5_leertabellen_teil_iii 8 2 2 2" xfId="16998"/>
    <cellStyle name="5_leertabellen_teil_iii 8 2 2 2 2" xfId="24135"/>
    <cellStyle name="5_leertabellen_teil_iii 8 2 2 2 2 2" xfId="38450"/>
    <cellStyle name="5_leertabellen_teil_iii 8 2 2 2 3" xfId="31313"/>
    <cellStyle name="5_leertabellen_teil_iii 8 2 2 3" xfId="19352"/>
    <cellStyle name="5_leertabellen_teil_iii 8 2 2 3 2" xfId="26489"/>
    <cellStyle name="5_leertabellen_teil_iii 8 2 2 3 2 2" xfId="40804"/>
    <cellStyle name="5_leertabellen_teil_iii 8 2 2 3 3" xfId="33667"/>
    <cellStyle name="5_leertabellen_teil_iii 8 2 2 4" xfId="20628"/>
    <cellStyle name="5_leertabellen_teil_iii 8 2 2 4 2" xfId="27765"/>
    <cellStyle name="5_leertabellen_teil_iii 8 2 2 4 2 2" xfId="42080"/>
    <cellStyle name="5_leertabellen_teil_iii 8 2 2 4 3" xfId="34943"/>
    <cellStyle name="5_leertabellen_teil_iii 8 2 2 5" xfId="21804"/>
    <cellStyle name="5_leertabellen_teil_iii 8 2 2 5 2" xfId="36119"/>
    <cellStyle name="5_leertabellen_teil_iii 8 2 2 6" xfId="28960"/>
    <cellStyle name="5_leertabellen_teil_iii 8 2 3" xfId="15107"/>
    <cellStyle name="5_leertabellen_teil_iii 8 2 3 2" xfId="22266"/>
    <cellStyle name="5_leertabellen_teil_iii 8 2 3 2 2" xfId="36581"/>
    <cellStyle name="5_leertabellen_teil_iii 8 2 3 3" xfId="29422"/>
    <cellStyle name="5_leertabellen_teil_iii 8 2 4" xfId="17461"/>
    <cellStyle name="5_leertabellen_teil_iii 8 2 4 2" xfId="24598"/>
    <cellStyle name="5_leertabellen_teil_iii 8 2 4 2 2" xfId="38913"/>
    <cellStyle name="5_leertabellen_teil_iii 8 2 4 3" xfId="31776"/>
    <cellStyle name="5_leertabellen_teil_iii 9" xfId="12709"/>
    <cellStyle name="5_leertabellen_teil_iii 9 2" xfId="14680"/>
    <cellStyle name="5_leertabellen_teil_iii 9 2 2" xfId="17043"/>
    <cellStyle name="5_leertabellen_teil_iii 9 2 2 2" xfId="24180"/>
    <cellStyle name="5_leertabellen_teil_iii 9 2 2 2 2" xfId="38495"/>
    <cellStyle name="5_leertabellen_teil_iii 9 2 2 3" xfId="31358"/>
    <cellStyle name="5_leertabellen_teil_iii 9 2 3" xfId="19397"/>
    <cellStyle name="5_leertabellen_teil_iii 9 2 3 2" xfId="26534"/>
    <cellStyle name="5_leertabellen_teil_iii 9 2 3 2 2" xfId="40849"/>
    <cellStyle name="5_leertabellen_teil_iii 9 2 3 3" xfId="33712"/>
    <cellStyle name="5_leertabellen_teil_iii 9 2 4" xfId="20673"/>
    <cellStyle name="5_leertabellen_teil_iii 9 2 4 2" xfId="27810"/>
    <cellStyle name="5_leertabellen_teil_iii 9 2 4 2 2" xfId="42125"/>
    <cellStyle name="5_leertabellen_teil_iii 9 2 4 3" xfId="34988"/>
    <cellStyle name="5_leertabellen_teil_iii 9 2 5" xfId="21849"/>
    <cellStyle name="5_leertabellen_teil_iii 9 2 5 2" xfId="36164"/>
    <cellStyle name="5_leertabellen_teil_iii 9 2 6" xfId="29005"/>
    <cellStyle name="5_leertabellen_teil_iii 9 3" xfId="15078"/>
    <cellStyle name="5_leertabellen_teil_iii 9 3 2" xfId="22237"/>
    <cellStyle name="5_leertabellen_teil_iii 9 3 2 2" xfId="36552"/>
    <cellStyle name="5_leertabellen_teil_iii 9 3 3" xfId="29393"/>
    <cellStyle name="5_leertabellen_teil_iii 9 4" xfId="17432"/>
    <cellStyle name="5_leertabellen_teil_iii 9 4 2" xfId="24569"/>
    <cellStyle name="5_leertabellen_teil_iii 9 4 2 2" xfId="38884"/>
    <cellStyle name="5_leertabellen_teil_iii 9 4 3" xfId="31747"/>
    <cellStyle name="5_Merkmalsuebersicht_neu" xfId="27"/>
    <cellStyle name="5_Merkmalsuebersicht_neu 2" xfId="466"/>
    <cellStyle name="5_Merkmalsuebersicht_neu 2 2" xfId="467"/>
    <cellStyle name="5_Merkmalsuebersicht_neu 2 2 2" xfId="468"/>
    <cellStyle name="5_Merkmalsuebersicht_neu 2 2 2 2" xfId="12742"/>
    <cellStyle name="5_Merkmalsuebersicht_neu 2 2 2 2 2" xfId="13722"/>
    <cellStyle name="5_Merkmalsuebersicht_neu 2 2 2 2 2 2" xfId="16091"/>
    <cellStyle name="5_Merkmalsuebersicht_neu 2 2 2 2 2 2 2" xfId="23250"/>
    <cellStyle name="5_Merkmalsuebersicht_neu 2 2 2 2 2 2 2 2" xfId="37565"/>
    <cellStyle name="5_Merkmalsuebersicht_neu 2 2 2 2 2 2 3" xfId="30406"/>
    <cellStyle name="5_Merkmalsuebersicht_neu 2 2 2 2 2 3" xfId="18445"/>
    <cellStyle name="5_Merkmalsuebersicht_neu 2 2 2 2 2 3 2" xfId="25582"/>
    <cellStyle name="5_Merkmalsuebersicht_neu 2 2 2 2 2 3 2 2" xfId="39897"/>
    <cellStyle name="5_Merkmalsuebersicht_neu 2 2 2 2 2 3 3" xfId="32760"/>
    <cellStyle name="5_Merkmalsuebersicht_neu 2 2 2 2 2 4" xfId="19892"/>
    <cellStyle name="5_Merkmalsuebersicht_neu 2 2 2 2 2 4 2" xfId="27029"/>
    <cellStyle name="5_Merkmalsuebersicht_neu 2 2 2 2 2 4 2 2" xfId="41344"/>
    <cellStyle name="5_Merkmalsuebersicht_neu 2 2 2 2 2 4 3" xfId="34207"/>
    <cellStyle name="5_Merkmalsuebersicht_neu 2 2 2 2 2 5" xfId="21107"/>
    <cellStyle name="5_Merkmalsuebersicht_neu 2 2 2 2 2 5 2" xfId="35422"/>
    <cellStyle name="5_Merkmalsuebersicht_neu 2 2 2 2 2 6" xfId="28244"/>
    <cellStyle name="5_Merkmalsuebersicht_neu 2 2 2 2 3" xfId="15111"/>
    <cellStyle name="5_Merkmalsuebersicht_neu 2 2 2 2 3 2" xfId="22270"/>
    <cellStyle name="5_Merkmalsuebersicht_neu 2 2 2 2 3 2 2" xfId="36585"/>
    <cellStyle name="5_Merkmalsuebersicht_neu 2 2 2 2 3 3" xfId="29426"/>
    <cellStyle name="5_Merkmalsuebersicht_neu 2 2 2 2 4" xfId="17465"/>
    <cellStyle name="5_Merkmalsuebersicht_neu 2 2 2 2 4 2" xfId="24602"/>
    <cellStyle name="5_Merkmalsuebersicht_neu 2 2 2 2 4 2 2" xfId="38917"/>
    <cellStyle name="5_Merkmalsuebersicht_neu 2 2 2 2 4 3" xfId="31780"/>
    <cellStyle name="5_Merkmalsuebersicht_neu 2 2 3" xfId="469"/>
    <cellStyle name="5_Merkmalsuebersicht_neu 2 2 3 2" xfId="12743"/>
    <cellStyle name="5_Merkmalsuebersicht_neu 2 2 3 2 2" xfId="14662"/>
    <cellStyle name="5_Merkmalsuebersicht_neu 2 2 3 2 2 2" xfId="17025"/>
    <cellStyle name="5_Merkmalsuebersicht_neu 2 2 3 2 2 2 2" xfId="24162"/>
    <cellStyle name="5_Merkmalsuebersicht_neu 2 2 3 2 2 2 2 2" xfId="38477"/>
    <cellStyle name="5_Merkmalsuebersicht_neu 2 2 3 2 2 2 3" xfId="31340"/>
    <cellStyle name="5_Merkmalsuebersicht_neu 2 2 3 2 2 3" xfId="19379"/>
    <cellStyle name="5_Merkmalsuebersicht_neu 2 2 3 2 2 3 2" xfId="26516"/>
    <cellStyle name="5_Merkmalsuebersicht_neu 2 2 3 2 2 3 2 2" xfId="40831"/>
    <cellStyle name="5_Merkmalsuebersicht_neu 2 2 3 2 2 3 3" xfId="33694"/>
    <cellStyle name="5_Merkmalsuebersicht_neu 2 2 3 2 2 4" xfId="20655"/>
    <cellStyle name="5_Merkmalsuebersicht_neu 2 2 3 2 2 4 2" xfId="27792"/>
    <cellStyle name="5_Merkmalsuebersicht_neu 2 2 3 2 2 4 2 2" xfId="42107"/>
    <cellStyle name="5_Merkmalsuebersicht_neu 2 2 3 2 2 4 3" xfId="34970"/>
    <cellStyle name="5_Merkmalsuebersicht_neu 2 2 3 2 2 5" xfId="21831"/>
    <cellStyle name="5_Merkmalsuebersicht_neu 2 2 3 2 2 5 2" xfId="36146"/>
    <cellStyle name="5_Merkmalsuebersicht_neu 2 2 3 2 2 6" xfId="28987"/>
    <cellStyle name="5_Merkmalsuebersicht_neu 2 2 3 2 3" xfId="15112"/>
    <cellStyle name="5_Merkmalsuebersicht_neu 2 2 3 2 3 2" xfId="22271"/>
    <cellStyle name="5_Merkmalsuebersicht_neu 2 2 3 2 3 2 2" xfId="36586"/>
    <cellStyle name="5_Merkmalsuebersicht_neu 2 2 3 2 3 3" xfId="29427"/>
    <cellStyle name="5_Merkmalsuebersicht_neu 2 2 3 2 4" xfId="17466"/>
    <cellStyle name="5_Merkmalsuebersicht_neu 2 2 3 2 4 2" xfId="24603"/>
    <cellStyle name="5_Merkmalsuebersicht_neu 2 2 3 2 4 2 2" xfId="38918"/>
    <cellStyle name="5_Merkmalsuebersicht_neu 2 2 3 2 4 3" xfId="31781"/>
    <cellStyle name="5_Merkmalsuebersicht_neu 2 2 4" xfId="470"/>
    <cellStyle name="5_Merkmalsuebersicht_neu 2 2 4 2" xfId="12744"/>
    <cellStyle name="5_Merkmalsuebersicht_neu 2 2 4 2 2" xfId="14039"/>
    <cellStyle name="5_Merkmalsuebersicht_neu 2 2 4 2 2 2" xfId="16408"/>
    <cellStyle name="5_Merkmalsuebersicht_neu 2 2 4 2 2 2 2" xfId="23567"/>
    <cellStyle name="5_Merkmalsuebersicht_neu 2 2 4 2 2 2 2 2" xfId="37882"/>
    <cellStyle name="5_Merkmalsuebersicht_neu 2 2 4 2 2 2 3" xfId="30723"/>
    <cellStyle name="5_Merkmalsuebersicht_neu 2 2 4 2 2 3" xfId="18762"/>
    <cellStyle name="5_Merkmalsuebersicht_neu 2 2 4 2 2 3 2" xfId="25899"/>
    <cellStyle name="5_Merkmalsuebersicht_neu 2 2 4 2 2 3 2 2" xfId="40214"/>
    <cellStyle name="5_Merkmalsuebersicht_neu 2 2 4 2 2 3 3" xfId="33077"/>
    <cellStyle name="5_Merkmalsuebersicht_neu 2 2 4 2 2 4" xfId="20096"/>
    <cellStyle name="5_Merkmalsuebersicht_neu 2 2 4 2 2 4 2" xfId="27233"/>
    <cellStyle name="5_Merkmalsuebersicht_neu 2 2 4 2 2 4 2 2" xfId="41548"/>
    <cellStyle name="5_Merkmalsuebersicht_neu 2 2 4 2 2 4 3" xfId="34411"/>
    <cellStyle name="5_Merkmalsuebersicht_neu 2 2 4 2 2 5" xfId="21311"/>
    <cellStyle name="5_Merkmalsuebersicht_neu 2 2 4 2 2 5 2" xfId="35626"/>
    <cellStyle name="5_Merkmalsuebersicht_neu 2 2 4 2 2 6" xfId="28448"/>
    <cellStyle name="5_Merkmalsuebersicht_neu 2 2 4 2 3" xfId="15113"/>
    <cellStyle name="5_Merkmalsuebersicht_neu 2 2 4 2 3 2" xfId="22272"/>
    <cellStyle name="5_Merkmalsuebersicht_neu 2 2 4 2 3 2 2" xfId="36587"/>
    <cellStyle name="5_Merkmalsuebersicht_neu 2 2 4 2 3 3" xfId="29428"/>
    <cellStyle name="5_Merkmalsuebersicht_neu 2 2 4 2 4" xfId="17467"/>
    <cellStyle name="5_Merkmalsuebersicht_neu 2 2 4 2 4 2" xfId="24604"/>
    <cellStyle name="5_Merkmalsuebersicht_neu 2 2 4 2 4 2 2" xfId="38919"/>
    <cellStyle name="5_Merkmalsuebersicht_neu 2 2 4 2 4 3" xfId="31782"/>
    <cellStyle name="5_Merkmalsuebersicht_neu 2 2 5" xfId="471"/>
    <cellStyle name="5_Merkmalsuebersicht_neu 2 2 5 2" xfId="12745"/>
    <cellStyle name="5_Merkmalsuebersicht_neu 2 2 5 2 2" xfId="14661"/>
    <cellStyle name="5_Merkmalsuebersicht_neu 2 2 5 2 2 2" xfId="17024"/>
    <cellStyle name="5_Merkmalsuebersicht_neu 2 2 5 2 2 2 2" xfId="24161"/>
    <cellStyle name="5_Merkmalsuebersicht_neu 2 2 5 2 2 2 2 2" xfId="38476"/>
    <cellStyle name="5_Merkmalsuebersicht_neu 2 2 5 2 2 2 3" xfId="31339"/>
    <cellStyle name="5_Merkmalsuebersicht_neu 2 2 5 2 2 3" xfId="19378"/>
    <cellStyle name="5_Merkmalsuebersicht_neu 2 2 5 2 2 3 2" xfId="26515"/>
    <cellStyle name="5_Merkmalsuebersicht_neu 2 2 5 2 2 3 2 2" xfId="40830"/>
    <cellStyle name="5_Merkmalsuebersicht_neu 2 2 5 2 2 3 3" xfId="33693"/>
    <cellStyle name="5_Merkmalsuebersicht_neu 2 2 5 2 2 4" xfId="20654"/>
    <cellStyle name="5_Merkmalsuebersicht_neu 2 2 5 2 2 4 2" xfId="27791"/>
    <cellStyle name="5_Merkmalsuebersicht_neu 2 2 5 2 2 4 2 2" xfId="42106"/>
    <cellStyle name="5_Merkmalsuebersicht_neu 2 2 5 2 2 4 3" xfId="34969"/>
    <cellStyle name="5_Merkmalsuebersicht_neu 2 2 5 2 2 5" xfId="21830"/>
    <cellStyle name="5_Merkmalsuebersicht_neu 2 2 5 2 2 5 2" xfId="36145"/>
    <cellStyle name="5_Merkmalsuebersicht_neu 2 2 5 2 2 6" xfId="28986"/>
    <cellStyle name="5_Merkmalsuebersicht_neu 2 2 5 2 3" xfId="15114"/>
    <cellStyle name="5_Merkmalsuebersicht_neu 2 2 5 2 3 2" xfId="22273"/>
    <cellStyle name="5_Merkmalsuebersicht_neu 2 2 5 2 3 2 2" xfId="36588"/>
    <cellStyle name="5_Merkmalsuebersicht_neu 2 2 5 2 3 3" xfId="29429"/>
    <cellStyle name="5_Merkmalsuebersicht_neu 2 2 5 2 4" xfId="17468"/>
    <cellStyle name="5_Merkmalsuebersicht_neu 2 2 5 2 4 2" xfId="24605"/>
    <cellStyle name="5_Merkmalsuebersicht_neu 2 2 5 2 4 2 2" xfId="38920"/>
    <cellStyle name="5_Merkmalsuebersicht_neu 2 2 5 2 4 3" xfId="31783"/>
    <cellStyle name="5_Merkmalsuebersicht_neu 2 2 6" xfId="12741"/>
    <cellStyle name="5_Merkmalsuebersicht_neu 2 2 6 2" xfId="14663"/>
    <cellStyle name="5_Merkmalsuebersicht_neu 2 2 6 2 2" xfId="17026"/>
    <cellStyle name="5_Merkmalsuebersicht_neu 2 2 6 2 2 2" xfId="24163"/>
    <cellStyle name="5_Merkmalsuebersicht_neu 2 2 6 2 2 2 2" xfId="38478"/>
    <cellStyle name="5_Merkmalsuebersicht_neu 2 2 6 2 2 3" xfId="31341"/>
    <cellStyle name="5_Merkmalsuebersicht_neu 2 2 6 2 3" xfId="19380"/>
    <cellStyle name="5_Merkmalsuebersicht_neu 2 2 6 2 3 2" xfId="26517"/>
    <cellStyle name="5_Merkmalsuebersicht_neu 2 2 6 2 3 2 2" xfId="40832"/>
    <cellStyle name="5_Merkmalsuebersicht_neu 2 2 6 2 3 3" xfId="33695"/>
    <cellStyle name="5_Merkmalsuebersicht_neu 2 2 6 2 4" xfId="20656"/>
    <cellStyle name="5_Merkmalsuebersicht_neu 2 2 6 2 4 2" xfId="27793"/>
    <cellStyle name="5_Merkmalsuebersicht_neu 2 2 6 2 4 2 2" xfId="42108"/>
    <cellStyle name="5_Merkmalsuebersicht_neu 2 2 6 2 4 3" xfId="34971"/>
    <cellStyle name="5_Merkmalsuebersicht_neu 2 2 6 2 5" xfId="21832"/>
    <cellStyle name="5_Merkmalsuebersicht_neu 2 2 6 2 5 2" xfId="36147"/>
    <cellStyle name="5_Merkmalsuebersicht_neu 2 2 6 2 6" xfId="28988"/>
    <cellStyle name="5_Merkmalsuebersicht_neu 2 2 6 3" xfId="15110"/>
    <cellStyle name="5_Merkmalsuebersicht_neu 2 2 6 3 2" xfId="22269"/>
    <cellStyle name="5_Merkmalsuebersicht_neu 2 2 6 3 2 2" xfId="36584"/>
    <cellStyle name="5_Merkmalsuebersicht_neu 2 2 6 3 3" xfId="29425"/>
    <cellStyle name="5_Merkmalsuebersicht_neu 2 2 6 4" xfId="17464"/>
    <cellStyle name="5_Merkmalsuebersicht_neu 2 2 6 4 2" xfId="24601"/>
    <cellStyle name="5_Merkmalsuebersicht_neu 2 2 6 4 2 2" xfId="38916"/>
    <cellStyle name="5_Merkmalsuebersicht_neu 2 2 6 4 3" xfId="31779"/>
    <cellStyle name="5_Merkmalsuebersicht_neu 2 3" xfId="472"/>
    <cellStyle name="5_Merkmalsuebersicht_neu 2 3 2" xfId="12746"/>
    <cellStyle name="5_Merkmalsuebersicht_neu 2 3 2 2" xfId="13977"/>
    <cellStyle name="5_Merkmalsuebersicht_neu 2 3 2 2 2" xfId="16346"/>
    <cellStyle name="5_Merkmalsuebersicht_neu 2 3 2 2 2 2" xfId="23505"/>
    <cellStyle name="5_Merkmalsuebersicht_neu 2 3 2 2 2 2 2" xfId="37820"/>
    <cellStyle name="5_Merkmalsuebersicht_neu 2 3 2 2 2 3" xfId="30661"/>
    <cellStyle name="5_Merkmalsuebersicht_neu 2 3 2 2 3" xfId="18700"/>
    <cellStyle name="5_Merkmalsuebersicht_neu 2 3 2 2 3 2" xfId="25837"/>
    <cellStyle name="5_Merkmalsuebersicht_neu 2 3 2 2 3 2 2" xfId="40152"/>
    <cellStyle name="5_Merkmalsuebersicht_neu 2 3 2 2 3 3" xfId="33015"/>
    <cellStyle name="5_Merkmalsuebersicht_neu 2 3 2 2 4" xfId="20034"/>
    <cellStyle name="5_Merkmalsuebersicht_neu 2 3 2 2 4 2" xfId="27171"/>
    <cellStyle name="5_Merkmalsuebersicht_neu 2 3 2 2 4 2 2" xfId="41486"/>
    <cellStyle name="5_Merkmalsuebersicht_neu 2 3 2 2 4 3" xfId="34349"/>
    <cellStyle name="5_Merkmalsuebersicht_neu 2 3 2 2 5" xfId="21249"/>
    <cellStyle name="5_Merkmalsuebersicht_neu 2 3 2 2 5 2" xfId="35564"/>
    <cellStyle name="5_Merkmalsuebersicht_neu 2 3 2 2 6" xfId="28386"/>
    <cellStyle name="5_Merkmalsuebersicht_neu 2 3 2 3" xfId="15115"/>
    <cellStyle name="5_Merkmalsuebersicht_neu 2 3 2 3 2" xfId="22274"/>
    <cellStyle name="5_Merkmalsuebersicht_neu 2 3 2 3 2 2" xfId="36589"/>
    <cellStyle name="5_Merkmalsuebersicht_neu 2 3 2 3 3" xfId="29430"/>
    <cellStyle name="5_Merkmalsuebersicht_neu 2 3 2 4" xfId="17469"/>
    <cellStyle name="5_Merkmalsuebersicht_neu 2 3 2 4 2" xfId="24606"/>
    <cellStyle name="5_Merkmalsuebersicht_neu 2 3 2 4 2 2" xfId="38921"/>
    <cellStyle name="5_Merkmalsuebersicht_neu 2 3 2 4 3" xfId="31784"/>
    <cellStyle name="5_Merkmalsuebersicht_neu 2 4" xfId="473"/>
    <cellStyle name="5_Merkmalsuebersicht_neu 2 4 2" xfId="12747"/>
    <cellStyle name="5_Merkmalsuebersicht_neu 2 4 2 2" xfId="14656"/>
    <cellStyle name="5_Merkmalsuebersicht_neu 2 4 2 2 2" xfId="17019"/>
    <cellStyle name="5_Merkmalsuebersicht_neu 2 4 2 2 2 2" xfId="24156"/>
    <cellStyle name="5_Merkmalsuebersicht_neu 2 4 2 2 2 2 2" xfId="38471"/>
    <cellStyle name="5_Merkmalsuebersicht_neu 2 4 2 2 2 3" xfId="31334"/>
    <cellStyle name="5_Merkmalsuebersicht_neu 2 4 2 2 3" xfId="19373"/>
    <cellStyle name="5_Merkmalsuebersicht_neu 2 4 2 2 3 2" xfId="26510"/>
    <cellStyle name="5_Merkmalsuebersicht_neu 2 4 2 2 3 2 2" xfId="40825"/>
    <cellStyle name="5_Merkmalsuebersicht_neu 2 4 2 2 3 3" xfId="33688"/>
    <cellStyle name="5_Merkmalsuebersicht_neu 2 4 2 2 4" xfId="20649"/>
    <cellStyle name="5_Merkmalsuebersicht_neu 2 4 2 2 4 2" xfId="27786"/>
    <cellStyle name="5_Merkmalsuebersicht_neu 2 4 2 2 4 2 2" xfId="42101"/>
    <cellStyle name="5_Merkmalsuebersicht_neu 2 4 2 2 4 3" xfId="34964"/>
    <cellStyle name="5_Merkmalsuebersicht_neu 2 4 2 2 5" xfId="21825"/>
    <cellStyle name="5_Merkmalsuebersicht_neu 2 4 2 2 5 2" xfId="36140"/>
    <cellStyle name="5_Merkmalsuebersicht_neu 2 4 2 2 6" xfId="28981"/>
    <cellStyle name="5_Merkmalsuebersicht_neu 2 4 2 3" xfId="15116"/>
    <cellStyle name="5_Merkmalsuebersicht_neu 2 4 2 3 2" xfId="22275"/>
    <cellStyle name="5_Merkmalsuebersicht_neu 2 4 2 3 2 2" xfId="36590"/>
    <cellStyle name="5_Merkmalsuebersicht_neu 2 4 2 3 3" xfId="29431"/>
    <cellStyle name="5_Merkmalsuebersicht_neu 2 4 2 4" xfId="17470"/>
    <cellStyle name="5_Merkmalsuebersicht_neu 2 4 2 4 2" xfId="24607"/>
    <cellStyle name="5_Merkmalsuebersicht_neu 2 4 2 4 2 2" xfId="38922"/>
    <cellStyle name="5_Merkmalsuebersicht_neu 2 4 2 4 3" xfId="31785"/>
    <cellStyle name="5_Merkmalsuebersicht_neu 2 5" xfId="474"/>
    <cellStyle name="5_Merkmalsuebersicht_neu 2 5 2" xfId="12748"/>
    <cellStyle name="5_Merkmalsuebersicht_neu 2 5 2 2" xfId="14660"/>
    <cellStyle name="5_Merkmalsuebersicht_neu 2 5 2 2 2" xfId="17023"/>
    <cellStyle name="5_Merkmalsuebersicht_neu 2 5 2 2 2 2" xfId="24160"/>
    <cellStyle name="5_Merkmalsuebersicht_neu 2 5 2 2 2 2 2" xfId="38475"/>
    <cellStyle name="5_Merkmalsuebersicht_neu 2 5 2 2 2 3" xfId="31338"/>
    <cellStyle name="5_Merkmalsuebersicht_neu 2 5 2 2 3" xfId="19377"/>
    <cellStyle name="5_Merkmalsuebersicht_neu 2 5 2 2 3 2" xfId="26514"/>
    <cellStyle name="5_Merkmalsuebersicht_neu 2 5 2 2 3 2 2" xfId="40829"/>
    <cellStyle name="5_Merkmalsuebersicht_neu 2 5 2 2 3 3" xfId="33692"/>
    <cellStyle name="5_Merkmalsuebersicht_neu 2 5 2 2 4" xfId="20653"/>
    <cellStyle name="5_Merkmalsuebersicht_neu 2 5 2 2 4 2" xfId="27790"/>
    <cellStyle name="5_Merkmalsuebersicht_neu 2 5 2 2 4 2 2" xfId="42105"/>
    <cellStyle name="5_Merkmalsuebersicht_neu 2 5 2 2 4 3" xfId="34968"/>
    <cellStyle name="5_Merkmalsuebersicht_neu 2 5 2 2 5" xfId="21829"/>
    <cellStyle name="5_Merkmalsuebersicht_neu 2 5 2 2 5 2" xfId="36144"/>
    <cellStyle name="5_Merkmalsuebersicht_neu 2 5 2 2 6" xfId="28985"/>
    <cellStyle name="5_Merkmalsuebersicht_neu 2 5 2 3" xfId="15117"/>
    <cellStyle name="5_Merkmalsuebersicht_neu 2 5 2 3 2" xfId="22276"/>
    <cellStyle name="5_Merkmalsuebersicht_neu 2 5 2 3 2 2" xfId="36591"/>
    <cellStyle name="5_Merkmalsuebersicht_neu 2 5 2 3 3" xfId="29432"/>
    <cellStyle name="5_Merkmalsuebersicht_neu 2 5 2 4" xfId="17471"/>
    <cellStyle name="5_Merkmalsuebersicht_neu 2 5 2 4 2" xfId="24608"/>
    <cellStyle name="5_Merkmalsuebersicht_neu 2 5 2 4 2 2" xfId="38923"/>
    <cellStyle name="5_Merkmalsuebersicht_neu 2 5 2 4 3" xfId="31786"/>
    <cellStyle name="5_Merkmalsuebersicht_neu 2 6" xfId="475"/>
    <cellStyle name="5_Merkmalsuebersicht_neu 2 6 2" xfId="12749"/>
    <cellStyle name="5_Merkmalsuebersicht_neu 2 6 2 2" xfId="14307"/>
    <cellStyle name="5_Merkmalsuebersicht_neu 2 6 2 2 2" xfId="16676"/>
    <cellStyle name="5_Merkmalsuebersicht_neu 2 6 2 2 2 2" xfId="23835"/>
    <cellStyle name="5_Merkmalsuebersicht_neu 2 6 2 2 2 2 2" xfId="38150"/>
    <cellStyle name="5_Merkmalsuebersicht_neu 2 6 2 2 2 3" xfId="30991"/>
    <cellStyle name="5_Merkmalsuebersicht_neu 2 6 2 2 3" xfId="19030"/>
    <cellStyle name="5_Merkmalsuebersicht_neu 2 6 2 2 3 2" xfId="26167"/>
    <cellStyle name="5_Merkmalsuebersicht_neu 2 6 2 2 3 2 2" xfId="40482"/>
    <cellStyle name="5_Merkmalsuebersicht_neu 2 6 2 2 3 3" xfId="33345"/>
    <cellStyle name="5_Merkmalsuebersicht_neu 2 6 2 2 4" xfId="20337"/>
    <cellStyle name="5_Merkmalsuebersicht_neu 2 6 2 2 4 2" xfId="27474"/>
    <cellStyle name="5_Merkmalsuebersicht_neu 2 6 2 2 4 2 2" xfId="41789"/>
    <cellStyle name="5_Merkmalsuebersicht_neu 2 6 2 2 4 3" xfId="34652"/>
    <cellStyle name="5_Merkmalsuebersicht_neu 2 6 2 2 5" xfId="21552"/>
    <cellStyle name="5_Merkmalsuebersicht_neu 2 6 2 2 5 2" xfId="35867"/>
    <cellStyle name="5_Merkmalsuebersicht_neu 2 6 2 2 6" xfId="28689"/>
    <cellStyle name="5_Merkmalsuebersicht_neu 2 6 2 3" xfId="15118"/>
    <cellStyle name="5_Merkmalsuebersicht_neu 2 6 2 3 2" xfId="22277"/>
    <cellStyle name="5_Merkmalsuebersicht_neu 2 6 2 3 2 2" xfId="36592"/>
    <cellStyle name="5_Merkmalsuebersicht_neu 2 6 2 3 3" xfId="29433"/>
    <cellStyle name="5_Merkmalsuebersicht_neu 2 6 2 4" xfId="17472"/>
    <cellStyle name="5_Merkmalsuebersicht_neu 2 6 2 4 2" xfId="24609"/>
    <cellStyle name="5_Merkmalsuebersicht_neu 2 6 2 4 2 2" xfId="38924"/>
    <cellStyle name="5_Merkmalsuebersicht_neu 2 6 2 4 3" xfId="31787"/>
    <cellStyle name="5_Merkmalsuebersicht_neu 2 7" xfId="12740"/>
    <cellStyle name="5_Merkmalsuebersicht_neu 2 7 2" xfId="14335"/>
    <cellStyle name="5_Merkmalsuebersicht_neu 2 7 2 2" xfId="16704"/>
    <cellStyle name="5_Merkmalsuebersicht_neu 2 7 2 2 2" xfId="23863"/>
    <cellStyle name="5_Merkmalsuebersicht_neu 2 7 2 2 2 2" xfId="38178"/>
    <cellStyle name="5_Merkmalsuebersicht_neu 2 7 2 2 3" xfId="31019"/>
    <cellStyle name="5_Merkmalsuebersicht_neu 2 7 2 3" xfId="19058"/>
    <cellStyle name="5_Merkmalsuebersicht_neu 2 7 2 3 2" xfId="26195"/>
    <cellStyle name="5_Merkmalsuebersicht_neu 2 7 2 3 2 2" xfId="40510"/>
    <cellStyle name="5_Merkmalsuebersicht_neu 2 7 2 3 3" xfId="33373"/>
    <cellStyle name="5_Merkmalsuebersicht_neu 2 7 2 4" xfId="20365"/>
    <cellStyle name="5_Merkmalsuebersicht_neu 2 7 2 4 2" xfId="27502"/>
    <cellStyle name="5_Merkmalsuebersicht_neu 2 7 2 4 2 2" xfId="41817"/>
    <cellStyle name="5_Merkmalsuebersicht_neu 2 7 2 4 3" xfId="34680"/>
    <cellStyle name="5_Merkmalsuebersicht_neu 2 7 2 5" xfId="21580"/>
    <cellStyle name="5_Merkmalsuebersicht_neu 2 7 2 5 2" xfId="35895"/>
    <cellStyle name="5_Merkmalsuebersicht_neu 2 7 2 6" xfId="28717"/>
    <cellStyle name="5_Merkmalsuebersicht_neu 2 7 3" xfId="15109"/>
    <cellStyle name="5_Merkmalsuebersicht_neu 2 7 3 2" xfId="22268"/>
    <cellStyle name="5_Merkmalsuebersicht_neu 2 7 3 2 2" xfId="36583"/>
    <cellStyle name="5_Merkmalsuebersicht_neu 2 7 3 3" xfId="29424"/>
    <cellStyle name="5_Merkmalsuebersicht_neu 2 7 4" xfId="17463"/>
    <cellStyle name="5_Merkmalsuebersicht_neu 2 7 4 2" xfId="24600"/>
    <cellStyle name="5_Merkmalsuebersicht_neu 2 7 4 2 2" xfId="38915"/>
    <cellStyle name="5_Merkmalsuebersicht_neu 2 7 4 3" xfId="31778"/>
    <cellStyle name="5_Merkmalsuebersicht_neu 3" xfId="476"/>
    <cellStyle name="5_Merkmalsuebersicht_neu 3 2" xfId="477"/>
    <cellStyle name="5_Merkmalsuebersicht_neu 3 2 2" xfId="12751"/>
    <cellStyle name="5_Merkmalsuebersicht_neu 3 2 2 2" xfId="13708"/>
    <cellStyle name="5_Merkmalsuebersicht_neu 3 2 2 2 2" xfId="16077"/>
    <cellStyle name="5_Merkmalsuebersicht_neu 3 2 2 2 2 2" xfId="23236"/>
    <cellStyle name="5_Merkmalsuebersicht_neu 3 2 2 2 2 2 2" xfId="37551"/>
    <cellStyle name="5_Merkmalsuebersicht_neu 3 2 2 2 2 3" xfId="30392"/>
    <cellStyle name="5_Merkmalsuebersicht_neu 3 2 2 2 3" xfId="18431"/>
    <cellStyle name="5_Merkmalsuebersicht_neu 3 2 2 2 3 2" xfId="25568"/>
    <cellStyle name="5_Merkmalsuebersicht_neu 3 2 2 2 3 2 2" xfId="39883"/>
    <cellStyle name="5_Merkmalsuebersicht_neu 3 2 2 2 3 3" xfId="32746"/>
    <cellStyle name="5_Merkmalsuebersicht_neu 3 2 2 2 4" xfId="19878"/>
    <cellStyle name="5_Merkmalsuebersicht_neu 3 2 2 2 4 2" xfId="27015"/>
    <cellStyle name="5_Merkmalsuebersicht_neu 3 2 2 2 4 2 2" xfId="41330"/>
    <cellStyle name="5_Merkmalsuebersicht_neu 3 2 2 2 4 3" xfId="34193"/>
    <cellStyle name="5_Merkmalsuebersicht_neu 3 2 2 2 5" xfId="21093"/>
    <cellStyle name="5_Merkmalsuebersicht_neu 3 2 2 2 5 2" xfId="35408"/>
    <cellStyle name="5_Merkmalsuebersicht_neu 3 2 2 2 6" xfId="28230"/>
    <cellStyle name="5_Merkmalsuebersicht_neu 3 2 2 3" xfId="15120"/>
    <cellStyle name="5_Merkmalsuebersicht_neu 3 2 2 3 2" xfId="22279"/>
    <cellStyle name="5_Merkmalsuebersicht_neu 3 2 2 3 2 2" xfId="36594"/>
    <cellStyle name="5_Merkmalsuebersicht_neu 3 2 2 3 3" xfId="29435"/>
    <cellStyle name="5_Merkmalsuebersicht_neu 3 2 2 4" xfId="17474"/>
    <cellStyle name="5_Merkmalsuebersicht_neu 3 2 2 4 2" xfId="24611"/>
    <cellStyle name="5_Merkmalsuebersicht_neu 3 2 2 4 2 2" xfId="38926"/>
    <cellStyle name="5_Merkmalsuebersicht_neu 3 2 2 4 3" xfId="31789"/>
    <cellStyle name="5_Merkmalsuebersicht_neu 3 3" xfId="478"/>
    <cellStyle name="5_Merkmalsuebersicht_neu 3 3 2" xfId="12752"/>
    <cellStyle name="5_Merkmalsuebersicht_neu 3 3 2 2" xfId="14658"/>
    <cellStyle name="5_Merkmalsuebersicht_neu 3 3 2 2 2" xfId="17021"/>
    <cellStyle name="5_Merkmalsuebersicht_neu 3 3 2 2 2 2" xfId="24158"/>
    <cellStyle name="5_Merkmalsuebersicht_neu 3 3 2 2 2 2 2" xfId="38473"/>
    <cellStyle name="5_Merkmalsuebersicht_neu 3 3 2 2 2 3" xfId="31336"/>
    <cellStyle name="5_Merkmalsuebersicht_neu 3 3 2 2 3" xfId="19375"/>
    <cellStyle name="5_Merkmalsuebersicht_neu 3 3 2 2 3 2" xfId="26512"/>
    <cellStyle name="5_Merkmalsuebersicht_neu 3 3 2 2 3 2 2" xfId="40827"/>
    <cellStyle name="5_Merkmalsuebersicht_neu 3 3 2 2 3 3" xfId="33690"/>
    <cellStyle name="5_Merkmalsuebersicht_neu 3 3 2 2 4" xfId="20651"/>
    <cellStyle name="5_Merkmalsuebersicht_neu 3 3 2 2 4 2" xfId="27788"/>
    <cellStyle name="5_Merkmalsuebersicht_neu 3 3 2 2 4 2 2" xfId="42103"/>
    <cellStyle name="5_Merkmalsuebersicht_neu 3 3 2 2 4 3" xfId="34966"/>
    <cellStyle name="5_Merkmalsuebersicht_neu 3 3 2 2 5" xfId="21827"/>
    <cellStyle name="5_Merkmalsuebersicht_neu 3 3 2 2 5 2" xfId="36142"/>
    <cellStyle name="5_Merkmalsuebersicht_neu 3 3 2 2 6" xfId="28983"/>
    <cellStyle name="5_Merkmalsuebersicht_neu 3 3 2 3" xfId="15121"/>
    <cellStyle name="5_Merkmalsuebersicht_neu 3 3 2 3 2" xfId="22280"/>
    <cellStyle name="5_Merkmalsuebersicht_neu 3 3 2 3 2 2" xfId="36595"/>
    <cellStyle name="5_Merkmalsuebersicht_neu 3 3 2 3 3" xfId="29436"/>
    <cellStyle name="5_Merkmalsuebersicht_neu 3 3 2 4" xfId="17475"/>
    <cellStyle name="5_Merkmalsuebersicht_neu 3 3 2 4 2" xfId="24612"/>
    <cellStyle name="5_Merkmalsuebersicht_neu 3 3 2 4 2 2" xfId="38927"/>
    <cellStyle name="5_Merkmalsuebersicht_neu 3 3 2 4 3" xfId="31790"/>
    <cellStyle name="5_Merkmalsuebersicht_neu 3 4" xfId="479"/>
    <cellStyle name="5_Merkmalsuebersicht_neu 3 4 2" xfId="12753"/>
    <cellStyle name="5_Merkmalsuebersicht_neu 3 4 2 2" xfId="13978"/>
    <cellStyle name="5_Merkmalsuebersicht_neu 3 4 2 2 2" xfId="16347"/>
    <cellStyle name="5_Merkmalsuebersicht_neu 3 4 2 2 2 2" xfId="23506"/>
    <cellStyle name="5_Merkmalsuebersicht_neu 3 4 2 2 2 2 2" xfId="37821"/>
    <cellStyle name="5_Merkmalsuebersicht_neu 3 4 2 2 2 3" xfId="30662"/>
    <cellStyle name="5_Merkmalsuebersicht_neu 3 4 2 2 3" xfId="18701"/>
    <cellStyle name="5_Merkmalsuebersicht_neu 3 4 2 2 3 2" xfId="25838"/>
    <cellStyle name="5_Merkmalsuebersicht_neu 3 4 2 2 3 2 2" xfId="40153"/>
    <cellStyle name="5_Merkmalsuebersicht_neu 3 4 2 2 3 3" xfId="33016"/>
    <cellStyle name="5_Merkmalsuebersicht_neu 3 4 2 2 4" xfId="20035"/>
    <cellStyle name="5_Merkmalsuebersicht_neu 3 4 2 2 4 2" xfId="27172"/>
    <cellStyle name="5_Merkmalsuebersicht_neu 3 4 2 2 4 2 2" xfId="41487"/>
    <cellStyle name="5_Merkmalsuebersicht_neu 3 4 2 2 4 3" xfId="34350"/>
    <cellStyle name="5_Merkmalsuebersicht_neu 3 4 2 2 5" xfId="21250"/>
    <cellStyle name="5_Merkmalsuebersicht_neu 3 4 2 2 5 2" xfId="35565"/>
    <cellStyle name="5_Merkmalsuebersicht_neu 3 4 2 2 6" xfId="28387"/>
    <cellStyle name="5_Merkmalsuebersicht_neu 3 4 2 3" xfId="15122"/>
    <cellStyle name="5_Merkmalsuebersicht_neu 3 4 2 3 2" xfId="22281"/>
    <cellStyle name="5_Merkmalsuebersicht_neu 3 4 2 3 2 2" xfId="36596"/>
    <cellStyle name="5_Merkmalsuebersicht_neu 3 4 2 3 3" xfId="29437"/>
    <cellStyle name="5_Merkmalsuebersicht_neu 3 4 2 4" xfId="17476"/>
    <cellStyle name="5_Merkmalsuebersicht_neu 3 4 2 4 2" xfId="24613"/>
    <cellStyle name="5_Merkmalsuebersicht_neu 3 4 2 4 2 2" xfId="38928"/>
    <cellStyle name="5_Merkmalsuebersicht_neu 3 4 2 4 3" xfId="31791"/>
    <cellStyle name="5_Merkmalsuebersicht_neu 3 5" xfId="480"/>
    <cellStyle name="5_Merkmalsuebersicht_neu 3 5 2" xfId="12754"/>
    <cellStyle name="5_Merkmalsuebersicht_neu 3 5 2 2" xfId="14657"/>
    <cellStyle name="5_Merkmalsuebersicht_neu 3 5 2 2 2" xfId="17020"/>
    <cellStyle name="5_Merkmalsuebersicht_neu 3 5 2 2 2 2" xfId="24157"/>
    <cellStyle name="5_Merkmalsuebersicht_neu 3 5 2 2 2 2 2" xfId="38472"/>
    <cellStyle name="5_Merkmalsuebersicht_neu 3 5 2 2 2 3" xfId="31335"/>
    <cellStyle name="5_Merkmalsuebersicht_neu 3 5 2 2 3" xfId="19374"/>
    <cellStyle name="5_Merkmalsuebersicht_neu 3 5 2 2 3 2" xfId="26511"/>
    <cellStyle name="5_Merkmalsuebersicht_neu 3 5 2 2 3 2 2" xfId="40826"/>
    <cellStyle name="5_Merkmalsuebersicht_neu 3 5 2 2 3 3" xfId="33689"/>
    <cellStyle name="5_Merkmalsuebersicht_neu 3 5 2 2 4" xfId="20650"/>
    <cellStyle name="5_Merkmalsuebersicht_neu 3 5 2 2 4 2" xfId="27787"/>
    <cellStyle name="5_Merkmalsuebersicht_neu 3 5 2 2 4 2 2" xfId="42102"/>
    <cellStyle name="5_Merkmalsuebersicht_neu 3 5 2 2 4 3" xfId="34965"/>
    <cellStyle name="5_Merkmalsuebersicht_neu 3 5 2 2 5" xfId="21826"/>
    <cellStyle name="5_Merkmalsuebersicht_neu 3 5 2 2 5 2" xfId="36141"/>
    <cellStyle name="5_Merkmalsuebersicht_neu 3 5 2 2 6" xfId="28982"/>
    <cellStyle name="5_Merkmalsuebersicht_neu 3 5 2 3" xfId="15123"/>
    <cellStyle name="5_Merkmalsuebersicht_neu 3 5 2 3 2" xfId="22282"/>
    <cellStyle name="5_Merkmalsuebersicht_neu 3 5 2 3 2 2" xfId="36597"/>
    <cellStyle name="5_Merkmalsuebersicht_neu 3 5 2 3 3" xfId="29438"/>
    <cellStyle name="5_Merkmalsuebersicht_neu 3 5 2 4" xfId="17477"/>
    <cellStyle name="5_Merkmalsuebersicht_neu 3 5 2 4 2" xfId="24614"/>
    <cellStyle name="5_Merkmalsuebersicht_neu 3 5 2 4 2 2" xfId="38929"/>
    <cellStyle name="5_Merkmalsuebersicht_neu 3 5 2 4 3" xfId="31792"/>
    <cellStyle name="5_Merkmalsuebersicht_neu 3 6" xfId="12750"/>
    <cellStyle name="5_Merkmalsuebersicht_neu 3 6 2" xfId="14659"/>
    <cellStyle name="5_Merkmalsuebersicht_neu 3 6 2 2" xfId="17022"/>
    <cellStyle name="5_Merkmalsuebersicht_neu 3 6 2 2 2" xfId="24159"/>
    <cellStyle name="5_Merkmalsuebersicht_neu 3 6 2 2 2 2" xfId="38474"/>
    <cellStyle name="5_Merkmalsuebersicht_neu 3 6 2 2 3" xfId="31337"/>
    <cellStyle name="5_Merkmalsuebersicht_neu 3 6 2 3" xfId="19376"/>
    <cellStyle name="5_Merkmalsuebersicht_neu 3 6 2 3 2" xfId="26513"/>
    <cellStyle name="5_Merkmalsuebersicht_neu 3 6 2 3 2 2" xfId="40828"/>
    <cellStyle name="5_Merkmalsuebersicht_neu 3 6 2 3 3" xfId="33691"/>
    <cellStyle name="5_Merkmalsuebersicht_neu 3 6 2 4" xfId="20652"/>
    <cellStyle name="5_Merkmalsuebersicht_neu 3 6 2 4 2" xfId="27789"/>
    <cellStyle name="5_Merkmalsuebersicht_neu 3 6 2 4 2 2" xfId="42104"/>
    <cellStyle name="5_Merkmalsuebersicht_neu 3 6 2 4 3" xfId="34967"/>
    <cellStyle name="5_Merkmalsuebersicht_neu 3 6 2 5" xfId="21828"/>
    <cellStyle name="5_Merkmalsuebersicht_neu 3 6 2 5 2" xfId="36143"/>
    <cellStyle name="5_Merkmalsuebersicht_neu 3 6 2 6" xfId="28984"/>
    <cellStyle name="5_Merkmalsuebersicht_neu 3 6 3" xfId="15119"/>
    <cellStyle name="5_Merkmalsuebersicht_neu 3 6 3 2" xfId="22278"/>
    <cellStyle name="5_Merkmalsuebersicht_neu 3 6 3 2 2" xfId="36593"/>
    <cellStyle name="5_Merkmalsuebersicht_neu 3 6 3 3" xfId="29434"/>
    <cellStyle name="5_Merkmalsuebersicht_neu 3 6 4" xfId="17473"/>
    <cellStyle name="5_Merkmalsuebersicht_neu 3 6 4 2" xfId="24610"/>
    <cellStyle name="5_Merkmalsuebersicht_neu 3 6 4 2 2" xfId="38925"/>
    <cellStyle name="5_Merkmalsuebersicht_neu 3 6 4 3" xfId="31788"/>
    <cellStyle name="5_Merkmalsuebersicht_neu 4" xfId="481"/>
    <cellStyle name="5_Merkmalsuebersicht_neu 4 2" xfId="482"/>
    <cellStyle name="5_Merkmalsuebersicht_neu 4 2 2" xfId="12756"/>
    <cellStyle name="5_Merkmalsuebersicht_neu 4 2 2 2" xfId="13979"/>
    <cellStyle name="5_Merkmalsuebersicht_neu 4 2 2 2 2" xfId="16348"/>
    <cellStyle name="5_Merkmalsuebersicht_neu 4 2 2 2 2 2" xfId="23507"/>
    <cellStyle name="5_Merkmalsuebersicht_neu 4 2 2 2 2 2 2" xfId="37822"/>
    <cellStyle name="5_Merkmalsuebersicht_neu 4 2 2 2 2 3" xfId="30663"/>
    <cellStyle name="5_Merkmalsuebersicht_neu 4 2 2 2 3" xfId="18702"/>
    <cellStyle name="5_Merkmalsuebersicht_neu 4 2 2 2 3 2" xfId="25839"/>
    <cellStyle name="5_Merkmalsuebersicht_neu 4 2 2 2 3 2 2" xfId="40154"/>
    <cellStyle name="5_Merkmalsuebersicht_neu 4 2 2 2 3 3" xfId="33017"/>
    <cellStyle name="5_Merkmalsuebersicht_neu 4 2 2 2 4" xfId="20036"/>
    <cellStyle name="5_Merkmalsuebersicht_neu 4 2 2 2 4 2" xfId="27173"/>
    <cellStyle name="5_Merkmalsuebersicht_neu 4 2 2 2 4 2 2" xfId="41488"/>
    <cellStyle name="5_Merkmalsuebersicht_neu 4 2 2 2 4 3" xfId="34351"/>
    <cellStyle name="5_Merkmalsuebersicht_neu 4 2 2 2 5" xfId="21251"/>
    <cellStyle name="5_Merkmalsuebersicht_neu 4 2 2 2 5 2" xfId="35566"/>
    <cellStyle name="5_Merkmalsuebersicht_neu 4 2 2 2 6" xfId="28388"/>
    <cellStyle name="5_Merkmalsuebersicht_neu 4 2 2 3" xfId="15125"/>
    <cellStyle name="5_Merkmalsuebersicht_neu 4 2 2 3 2" xfId="22284"/>
    <cellStyle name="5_Merkmalsuebersicht_neu 4 2 2 3 2 2" xfId="36599"/>
    <cellStyle name="5_Merkmalsuebersicht_neu 4 2 2 3 3" xfId="29440"/>
    <cellStyle name="5_Merkmalsuebersicht_neu 4 2 2 4" xfId="17479"/>
    <cellStyle name="5_Merkmalsuebersicht_neu 4 2 2 4 2" xfId="24616"/>
    <cellStyle name="5_Merkmalsuebersicht_neu 4 2 2 4 2 2" xfId="38931"/>
    <cellStyle name="5_Merkmalsuebersicht_neu 4 2 2 4 3" xfId="31794"/>
    <cellStyle name="5_Merkmalsuebersicht_neu 4 3" xfId="483"/>
    <cellStyle name="5_Merkmalsuebersicht_neu 4 3 2" xfId="12757"/>
    <cellStyle name="5_Merkmalsuebersicht_neu 4 3 2 2" xfId="14646"/>
    <cellStyle name="5_Merkmalsuebersicht_neu 4 3 2 2 2" xfId="17009"/>
    <cellStyle name="5_Merkmalsuebersicht_neu 4 3 2 2 2 2" xfId="24146"/>
    <cellStyle name="5_Merkmalsuebersicht_neu 4 3 2 2 2 2 2" xfId="38461"/>
    <cellStyle name="5_Merkmalsuebersicht_neu 4 3 2 2 2 3" xfId="31324"/>
    <cellStyle name="5_Merkmalsuebersicht_neu 4 3 2 2 3" xfId="19363"/>
    <cellStyle name="5_Merkmalsuebersicht_neu 4 3 2 2 3 2" xfId="26500"/>
    <cellStyle name="5_Merkmalsuebersicht_neu 4 3 2 2 3 2 2" xfId="40815"/>
    <cellStyle name="5_Merkmalsuebersicht_neu 4 3 2 2 3 3" xfId="33678"/>
    <cellStyle name="5_Merkmalsuebersicht_neu 4 3 2 2 4" xfId="20639"/>
    <cellStyle name="5_Merkmalsuebersicht_neu 4 3 2 2 4 2" xfId="27776"/>
    <cellStyle name="5_Merkmalsuebersicht_neu 4 3 2 2 4 2 2" xfId="42091"/>
    <cellStyle name="5_Merkmalsuebersicht_neu 4 3 2 2 4 3" xfId="34954"/>
    <cellStyle name="5_Merkmalsuebersicht_neu 4 3 2 2 5" xfId="21815"/>
    <cellStyle name="5_Merkmalsuebersicht_neu 4 3 2 2 5 2" xfId="36130"/>
    <cellStyle name="5_Merkmalsuebersicht_neu 4 3 2 2 6" xfId="28971"/>
    <cellStyle name="5_Merkmalsuebersicht_neu 4 3 2 3" xfId="15126"/>
    <cellStyle name="5_Merkmalsuebersicht_neu 4 3 2 3 2" xfId="22285"/>
    <cellStyle name="5_Merkmalsuebersicht_neu 4 3 2 3 2 2" xfId="36600"/>
    <cellStyle name="5_Merkmalsuebersicht_neu 4 3 2 3 3" xfId="29441"/>
    <cellStyle name="5_Merkmalsuebersicht_neu 4 3 2 4" xfId="17480"/>
    <cellStyle name="5_Merkmalsuebersicht_neu 4 3 2 4 2" xfId="24617"/>
    <cellStyle name="5_Merkmalsuebersicht_neu 4 3 2 4 2 2" xfId="38932"/>
    <cellStyle name="5_Merkmalsuebersicht_neu 4 3 2 4 3" xfId="31795"/>
    <cellStyle name="5_Merkmalsuebersicht_neu 4 4" xfId="484"/>
    <cellStyle name="5_Merkmalsuebersicht_neu 4 4 2" xfId="12758"/>
    <cellStyle name="5_Merkmalsuebersicht_neu 4 4 2 2" xfId="14655"/>
    <cellStyle name="5_Merkmalsuebersicht_neu 4 4 2 2 2" xfId="17018"/>
    <cellStyle name="5_Merkmalsuebersicht_neu 4 4 2 2 2 2" xfId="24155"/>
    <cellStyle name="5_Merkmalsuebersicht_neu 4 4 2 2 2 2 2" xfId="38470"/>
    <cellStyle name="5_Merkmalsuebersicht_neu 4 4 2 2 2 3" xfId="31333"/>
    <cellStyle name="5_Merkmalsuebersicht_neu 4 4 2 2 3" xfId="19372"/>
    <cellStyle name="5_Merkmalsuebersicht_neu 4 4 2 2 3 2" xfId="26509"/>
    <cellStyle name="5_Merkmalsuebersicht_neu 4 4 2 2 3 2 2" xfId="40824"/>
    <cellStyle name="5_Merkmalsuebersicht_neu 4 4 2 2 3 3" xfId="33687"/>
    <cellStyle name="5_Merkmalsuebersicht_neu 4 4 2 2 4" xfId="20648"/>
    <cellStyle name="5_Merkmalsuebersicht_neu 4 4 2 2 4 2" xfId="27785"/>
    <cellStyle name="5_Merkmalsuebersicht_neu 4 4 2 2 4 2 2" xfId="42100"/>
    <cellStyle name="5_Merkmalsuebersicht_neu 4 4 2 2 4 3" xfId="34963"/>
    <cellStyle name="5_Merkmalsuebersicht_neu 4 4 2 2 5" xfId="21824"/>
    <cellStyle name="5_Merkmalsuebersicht_neu 4 4 2 2 5 2" xfId="36139"/>
    <cellStyle name="5_Merkmalsuebersicht_neu 4 4 2 2 6" xfId="28980"/>
    <cellStyle name="5_Merkmalsuebersicht_neu 4 4 2 3" xfId="15127"/>
    <cellStyle name="5_Merkmalsuebersicht_neu 4 4 2 3 2" xfId="22286"/>
    <cellStyle name="5_Merkmalsuebersicht_neu 4 4 2 3 2 2" xfId="36601"/>
    <cellStyle name="5_Merkmalsuebersicht_neu 4 4 2 3 3" xfId="29442"/>
    <cellStyle name="5_Merkmalsuebersicht_neu 4 4 2 4" xfId="17481"/>
    <cellStyle name="5_Merkmalsuebersicht_neu 4 4 2 4 2" xfId="24618"/>
    <cellStyle name="5_Merkmalsuebersicht_neu 4 4 2 4 2 2" xfId="38933"/>
    <cellStyle name="5_Merkmalsuebersicht_neu 4 4 2 4 3" xfId="31796"/>
    <cellStyle name="5_Merkmalsuebersicht_neu 4 5" xfId="485"/>
    <cellStyle name="5_Merkmalsuebersicht_neu 4 5 2" xfId="12759"/>
    <cellStyle name="5_Merkmalsuebersicht_neu 4 5 2 2" xfId="14309"/>
    <cellStyle name="5_Merkmalsuebersicht_neu 4 5 2 2 2" xfId="16678"/>
    <cellStyle name="5_Merkmalsuebersicht_neu 4 5 2 2 2 2" xfId="23837"/>
    <cellStyle name="5_Merkmalsuebersicht_neu 4 5 2 2 2 2 2" xfId="38152"/>
    <cellStyle name="5_Merkmalsuebersicht_neu 4 5 2 2 2 3" xfId="30993"/>
    <cellStyle name="5_Merkmalsuebersicht_neu 4 5 2 2 3" xfId="19032"/>
    <cellStyle name="5_Merkmalsuebersicht_neu 4 5 2 2 3 2" xfId="26169"/>
    <cellStyle name="5_Merkmalsuebersicht_neu 4 5 2 2 3 2 2" xfId="40484"/>
    <cellStyle name="5_Merkmalsuebersicht_neu 4 5 2 2 3 3" xfId="33347"/>
    <cellStyle name="5_Merkmalsuebersicht_neu 4 5 2 2 4" xfId="20339"/>
    <cellStyle name="5_Merkmalsuebersicht_neu 4 5 2 2 4 2" xfId="27476"/>
    <cellStyle name="5_Merkmalsuebersicht_neu 4 5 2 2 4 2 2" xfId="41791"/>
    <cellStyle name="5_Merkmalsuebersicht_neu 4 5 2 2 4 3" xfId="34654"/>
    <cellStyle name="5_Merkmalsuebersicht_neu 4 5 2 2 5" xfId="21554"/>
    <cellStyle name="5_Merkmalsuebersicht_neu 4 5 2 2 5 2" xfId="35869"/>
    <cellStyle name="5_Merkmalsuebersicht_neu 4 5 2 2 6" xfId="28691"/>
    <cellStyle name="5_Merkmalsuebersicht_neu 4 5 2 3" xfId="15128"/>
    <cellStyle name="5_Merkmalsuebersicht_neu 4 5 2 3 2" xfId="22287"/>
    <cellStyle name="5_Merkmalsuebersicht_neu 4 5 2 3 2 2" xfId="36602"/>
    <cellStyle name="5_Merkmalsuebersicht_neu 4 5 2 3 3" xfId="29443"/>
    <cellStyle name="5_Merkmalsuebersicht_neu 4 5 2 4" xfId="17482"/>
    <cellStyle name="5_Merkmalsuebersicht_neu 4 5 2 4 2" xfId="24619"/>
    <cellStyle name="5_Merkmalsuebersicht_neu 4 5 2 4 2 2" xfId="38934"/>
    <cellStyle name="5_Merkmalsuebersicht_neu 4 5 2 4 3" xfId="31797"/>
    <cellStyle name="5_Merkmalsuebersicht_neu 4 6" xfId="12755"/>
    <cellStyle name="5_Merkmalsuebersicht_neu 4 6 2" xfId="14308"/>
    <cellStyle name="5_Merkmalsuebersicht_neu 4 6 2 2" xfId="16677"/>
    <cellStyle name="5_Merkmalsuebersicht_neu 4 6 2 2 2" xfId="23836"/>
    <cellStyle name="5_Merkmalsuebersicht_neu 4 6 2 2 2 2" xfId="38151"/>
    <cellStyle name="5_Merkmalsuebersicht_neu 4 6 2 2 3" xfId="30992"/>
    <cellStyle name="5_Merkmalsuebersicht_neu 4 6 2 3" xfId="19031"/>
    <cellStyle name="5_Merkmalsuebersicht_neu 4 6 2 3 2" xfId="26168"/>
    <cellStyle name="5_Merkmalsuebersicht_neu 4 6 2 3 2 2" xfId="40483"/>
    <cellStyle name="5_Merkmalsuebersicht_neu 4 6 2 3 3" xfId="33346"/>
    <cellStyle name="5_Merkmalsuebersicht_neu 4 6 2 4" xfId="20338"/>
    <cellStyle name="5_Merkmalsuebersicht_neu 4 6 2 4 2" xfId="27475"/>
    <cellStyle name="5_Merkmalsuebersicht_neu 4 6 2 4 2 2" xfId="41790"/>
    <cellStyle name="5_Merkmalsuebersicht_neu 4 6 2 4 3" xfId="34653"/>
    <cellStyle name="5_Merkmalsuebersicht_neu 4 6 2 5" xfId="21553"/>
    <cellStyle name="5_Merkmalsuebersicht_neu 4 6 2 5 2" xfId="35868"/>
    <cellStyle name="5_Merkmalsuebersicht_neu 4 6 2 6" xfId="28690"/>
    <cellStyle name="5_Merkmalsuebersicht_neu 4 6 3" xfId="15124"/>
    <cellStyle name="5_Merkmalsuebersicht_neu 4 6 3 2" xfId="22283"/>
    <cellStyle name="5_Merkmalsuebersicht_neu 4 6 3 2 2" xfId="36598"/>
    <cellStyle name="5_Merkmalsuebersicht_neu 4 6 3 3" xfId="29439"/>
    <cellStyle name="5_Merkmalsuebersicht_neu 4 6 4" xfId="17478"/>
    <cellStyle name="5_Merkmalsuebersicht_neu 4 6 4 2" xfId="24615"/>
    <cellStyle name="5_Merkmalsuebersicht_neu 4 6 4 2 2" xfId="38930"/>
    <cellStyle name="5_Merkmalsuebersicht_neu 4 6 4 3" xfId="31793"/>
    <cellStyle name="5_Merkmalsuebersicht_neu 5" xfId="486"/>
    <cellStyle name="5_Merkmalsuebersicht_neu 5 2" xfId="12760"/>
    <cellStyle name="5_Merkmalsuebersicht_neu 5 2 2" xfId="14654"/>
    <cellStyle name="5_Merkmalsuebersicht_neu 5 2 2 2" xfId="17017"/>
    <cellStyle name="5_Merkmalsuebersicht_neu 5 2 2 2 2" xfId="24154"/>
    <cellStyle name="5_Merkmalsuebersicht_neu 5 2 2 2 2 2" xfId="38469"/>
    <cellStyle name="5_Merkmalsuebersicht_neu 5 2 2 2 3" xfId="31332"/>
    <cellStyle name="5_Merkmalsuebersicht_neu 5 2 2 3" xfId="19371"/>
    <cellStyle name="5_Merkmalsuebersicht_neu 5 2 2 3 2" xfId="26508"/>
    <cellStyle name="5_Merkmalsuebersicht_neu 5 2 2 3 2 2" xfId="40823"/>
    <cellStyle name="5_Merkmalsuebersicht_neu 5 2 2 3 3" xfId="33686"/>
    <cellStyle name="5_Merkmalsuebersicht_neu 5 2 2 4" xfId="20647"/>
    <cellStyle name="5_Merkmalsuebersicht_neu 5 2 2 4 2" xfId="27784"/>
    <cellStyle name="5_Merkmalsuebersicht_neu 5 2 2 4 2 2" xfId="42099"/>
    <cellStyle name="5_Merkmalsuebersicht_neu 5 2 2 4 3" xfId="34962"/>
    <cellStyle name="5_Merkmalsuebersicht_neu 5 2 2 5" xfId="21823"/>
    <cellStyle name="5_Merkmalsuebersicht_neu 5 2 2 5 2" xfId="36138"/>
    <cellStyle name="5_Merkmalsuebersicht_neu 5 2 2 6" xfId="28979"/>
    <cellStyle name="5_Merkmalsuebersicht_neu 5 2 3" xfId="15129"/>
    <cellStyle name="5_Merkmalsuebersicht_neu 5 2 3 2" xfId="22288"/>
    <cellStyle name="5_Merkmalsuebersicht_neu 5 2 3 2 2" xfId="36603"/>
    <cellStyle name="5_Merkmalsuebersicht_neu 5 2 3 3" xfId="29444"/>
    <cellStyle name="5_Merkmalsuebersicht_neu 5 2 4" xfId="17483"/>
    <cellStyle name="5_Merkmalsuebersicht_neu 5 2 4 2" xfId="24620"/>
    <cellStyle name="5_Merkmalsuebersicht_neu 5 2 4 2 2" xfId="38935"/>
    <cellStyle name="5_Merkmalsuebersicht_neu 5 2 4 3" xfId="31798"/>
    <cellStyle name="5_Merkmalsuebersicht_neu 6" xfId="487"/>
    <cellStyle name="5_Merkmalsuebersicht_neu 6 2" xfId="12761"/>
    <cellStyle name="5_Merkmalsuebersicht_neu 6 2 2" xfId="13980"/>
    <cellStyle name="5_Merkmalsuebersicht_neu 6 2 2 2" xfId="16349"/>
    <cellStyle name="5_Merkmalsuebersicht_neu 6 2 2 2 2" xfId="23508"/>
    <cellStyle name="5_Merkmalsuebersicht_neu 6 2 2 2 2 2" xfId="37823"/>
    <cellStyle name="5_Merkmalsuebersicht_neu 6 2 2 2 3" xfId="30664"/>
    <cellStyle name="5_Merkmalsuebersicht_neu 6 2 2 3" xfId="18703"/>
    <cellStyle name="5_Merkmalsuebersicht_neu 6 2 2 3 2" xfId="25840"/>
    <cellStyle name="5_Merkmalsuebersicht_neu 6 2 2 3 2 2" xfId="40155"/>
    <cellStyle name="5_Merkmalsuebersicht_neu 6 2 2 3 3" xfId="33018"/>
    <cellStyle name="5_Merkmalsuebersicht_neu 6 2 2 4" xfId="20037"/>
    <cellStyle name="5_Merkmalsuebersicht_neu 6 2 2 4 2" xfId="27174"/>
    <cellStyle name="5_Merkmalsuebersicht_neu 6 2 2 4 2 2" xfId="41489"/>
    <cellStyle name="5_Merkmalsuebersicht_neu 6 2 2 4 3" xfId="34352"/>
    <cellStyle name="5_Merkmalsuebersicht_neu 6 2 2 5" xfId="21252"/>
    <cellStyle name="5_Merkmalsuebersicht_neu 6 2 2 5 2" xfId="35567"/>
    <cellStyle name="5_Merkmalsuebersicht_neu 6 2 2 6" xfId="28389"/>
    <cellStyle name="5_Merkmalsuebersicht_neu 6 2 3" xfId="15130"/>
    <cellStyle name="5_Merkmalsuebersicht_neu 6 2 3 2" xfId="22289"/>
    <cellStyle name="5_Merkmalsuebersicht_neu 6 2 3 2 2" xfId="36604"/>
    <cellStyle name="5_Merkmalsuebersicht_neu 6 2 3 3" xfId="29445"/>
    <cellStyle name="5_Merkmalsuebersicht_neu 6 2 4" xfId="17484"/>
    <cellStyle name="5_Merkmalsuebersicht_neu 6 2 4 2" xfId="24621"/>
    <cellStyle name="5_Merkmalsuebersicht_neu 6 2 4 2 2" xfId="38936"/>
    <cellStyle name="5_Merkmalsuebersicht_neu 6 2 4 3" xfId="31799"/>
    <cellStyle name="5_Merkmalsuebersicht_neu 7" xfId="488"/>
    <cellStyle name="5_Merkmalsuebersicht_neu 7 2" xfId="12762"/>
    <cellStyle name="5_Merkmalsuebersicht_neu 7 2 2" xfId="14653"/>
    <cellStyle name="5_Merkmalsuebersicht_neu 7 2 2 2" xfId="17016"/>
    <cellStyle name="5_Merkmalsuebersicht_neu 7 2 2 2 2" xfId="24153"/>
    <cellStyle name="5_Merkmalsuebersicht_neu 7 2 2 2 2 2" xfId="38468"/>
    <cellStyle name="5_Merkmalsuebersicht_neu 7 2 2 2 3" xfId="31331"/>
    <cellStyle name="5_Merkmalsuebersicht_neu 7 2 2 3" xfId="19370"/>
    <cellStyle name="5_Merkmalsuebersicht_neu 7 2 2 3 2" xfId="26507"/>
    <cellStyle name="5_Merkmalsuebersicht_neu 7 2 2 3 2 2" xfId="40822"/>
    <cellStyle name="5_Merkmalsuebersicht_neu 7 2 2 3 3" xfId="33685"/>
    <cellStyle name="5_Merkmalsuebersicht_neu 7 2 2 4" xfId="20646"/>
    <cellStyle name="5_Merkmalsuebersicht_neu 7 2 2 4 2" xfId="27783"/>
    <cellStyle name="5_Merkmalsuebersicht_neu 7 2 2 4 2 2" xfId="42098"/>
    <cellStyle name="5_Merkmalsuebersicht_neu 7 2 2 4 3" xfId="34961"/>
    <cellStyle name="5_Merkmalsuebersicht_neu 7 2 2 5" xfId="21822"/>
    <cellStyle name="5_Merkmalsuebersicht_neu 7 2 2 5 2" xfId="36137"/>
    <cellStyle name="5_Merkmalsuebersicht_neu 7 2 2 6" xfId="28978"/>
    <cellStyle name="5_Merkmalsuebersicht_neu 7 2 3" xfId="15131"/>
    <cellStyle name="5_Merkmalsuebersicht_neu 7 2 3 2" xfId="22290"/>
    <cellStyle name="5_Merkmalsuebersicht_neu 7 2 3 2 2" xfId="36605"/>
    <cellStyle name="5_Merkmalsuebersicht_neu 7 2 3 3" xfId="29446"/>
    <cellStyle name="5_Merkmalsuebersicht_neu 7 2 4" xfId="17485"/>
    <cellStyle name="5_Merkmalsuebersicht_neu 7 2 4 2" xfId="24622"/>
    <cellStyle name="5_Merkmalsuebersicht_neu 7 2 4 2 2" xfId="38937"/>
    <cellStyle name="5_Merkmalsuebersicht_neu 7 2 4 3" xfId="31800"/>
    <cellStyle name="5_Merkmalsuebersicht_neu 8" xfId="489"/>
    <cellStyle name="5_Merkmalsuebersicht_neu 8 2" xfId="12763"/>
    <cellStyle name="5_Merkmalsuebersicht_neu 8 2 2" xfId="14031"/>
    <cellStyle name="5_Merkmalsuebersicht_neu 8 2 2 2" xfId="16400"/>
    <cellStyle name="5_Merkmalsuebersicht_neu 8 2 2 2 2" xfId="23559"/>
    <cellStyle name="5_Merkmalsuebersicht_neu 8 2 2 2 2 2" xfId="37874"/>
    <cellStyle name="5_Merkmalsuebersicht_neu 8 2 2 2 3" xfId="30715"/>
    <cellStyle name="5_Merkmalsuebersicht_neu 8 2 2 3" xfId="18754"/>
    <cellStyle name="5_Merkmalsuebersicht_neu 8 2 2 3 2" xfId="25891"/>
    <cellStyle name="5_Merkmalsuebersicht_neu 8 2 2 3 2 2" xfId="40206"/>
    <cellStyle name="5_Merkmalsuebersicht_neu 8 2 2 3 3" xfId="33069"/>
    <cellStyle name="5_Merkmalsuebersicht_neu 8 2 2 4" xfId="20088"/>
    <cellStyle name="5_Merkmalsuebersicht_neu 8 2 2 4 2" xfId="27225"/>
    <cellStyle name="5_Merkmalsuebersicht_neu 8 2 2 4 2 2" xfId="41540"/>
    <cellStyle name="5_Merkmalsuebersicht_neu 8 2 2 4 3" xfId="34403"/>
    <cellStyle name="5_Merkmalsuebersicht_neu 8 2 2 5" xfId="21303"/>
    <cellStyle name="5_Merkmalsuebersicht_neu 8 2 2 5 2" xfId="35618"/>
    <cellStyle name="5_Merkmalsuebersicht_neu 8 2 2 6" xfId="28440"/>
    <cellStyle name="5_Merkmalsuebersicht_neu 8 2 3" xfId="15132"/>
    <cellStyle name="5_Merkmalsuebersicht_neu 8 2 3 2" xfId="22291"/>
    <cellStyle name="5_Merkmalsuebersicht_neu 8 2 3 2 2" xfId="36606"/>
    <cellStyle name="5_Merkmalsuebersicht_neu 8 2 3 3" xfId="29447"/>
    <cellStyle name="5_Merkmalsuebersicht_neu 8 2 4" xfId="17486"/>
    <cellStyle name="5_Merkmalsuebersicht_neu 8 2 4 2" xfId="24623"/>
    <cellStyle name="5_Merkmalsuebersicht_neu 8 2 4 2 2" xfId="38938"/>
    <cellStyle name="5_Merkmalsuebersicht_neu 8 2 4 3" xfId="31801"/>
    <cellStyle name="5_Merkmalsuebersicht_neu 9" xfId="12739"/>
    <cellStyle name="5_Merkmalsuebersicht_neu 9 2" xfId="14664"/>
    <cellStyle name="5_Merkmalsuebersicht_neu 9 2 2" xfId="17027"/>
    <cellStyle name="5_Merkmalsuebersicht_neu 9 2 2 2" xfId="24164"/>
    <cellStyle name="5_Merkmalsuebersicht_neu 9 2 2 2 2" xfId="38479"/>
    <cellStyle name="5_Merkmalsuebersicht_neu 9 2 2 3" xfId="31342"/>
    <cellStyle name="5_Merkmalsuebersicht_neu 9 2 3" xfId="19381"/>
    <cellStyle name="5_Merkmalsuebersicht_neu 9 2 3 2" xfId="26518"/>
    <cellStyle name="5_Merkmalsuebersicht_neu 9 2 3 2 2" xfId="40833"/>
    <cellStyle name="5_Merkmalsuebersicht_neu 9 2 3 3" xfId="33696"/>
    <cellStyle name="5_Merkmalsuebersicht_neu 9 2 4" xfId="20657"/>
    <cellStyle name="5_Merkmalsuebersicht_neu 9 2 4 2" xfId="27794"/>
    <cellStyle name="5_Merkmalsuebersicht_neu 9 2 4 2 2" xfId="42109"/>
    <cellStyle name="5_Merkmalsuebersicht_neu 9 2 4 3" xfId="34972"/>
    <cellStyle name="5_Merkmalsuebersicht_neu 9 2 5" xfId="21833"/>
    <cellStyle name="5_Merkmalsuebersicht_neu 9 2 5 2" xfId="36148"/>
    <cellStyle name="5_Merkmalsuebersicht_neu 9 2 6" xfId="28989"/>
    <cellStyle name="5_Merkmalsuebersicht_neu 9 3" xfId="15108"/>
    <cellStyle name="5_Merkmalsuebersicht_neu 9 3 2" xfId="22267"/>
    <cellStyle name="5_Merkmalsuebersicht_neu 9 3 2 2" xfId="36582"/>
    <cellStyle name="5_Merkmalsuebersicht_neu 9 3 3" xfId="29423"/>
    <cellStyle name="5_Merkmalsuebersicht_neu 9 4" xfId="17462"/>
    <cellStyle name="5_Merkmalsuebersicht_neu 9 4 2" xfId="24599"/>
    <cellStyle name="5_Merkmalsuebersicht_neu 9 4 2 2" xfId="38914"/>
    <cellStyle name="5_Merkmalsuebersicht_neu 9 4 3" xfId="31777"/>
    <cellStyle name="5_Tab. F1-3" xfId="3012"/>
    <cellStyle name="5_Tab. F1-3 2" xfId="12445"/>
    <cellStyle name="5_Tab. F1-3 2 2" xfId="14568"/>
    <cellStyle name="5_Tab. F1-3 2 2 2" xfId="16931"/>
    <cellStyle name="5_Tab. F1-3 2 2 2 2" xfId="24075"/>
    <cellStyle name="5_Tab. F1-3 2 2 2 2 2" xfId="38390"/>
    <cellStyle name="5_Tab. F1-3 2 2 2 3" xfId="31246"/>
    <cellStyle name="5_Tab. F1-3 2 2 3" xfId="19285"/>
    <cellStyle name="5_Tab. F1-3 2 2 3 2" xfId="26422"/>
    <cellStyle name="5_Tab. F1-3 2 2 3 2 2" xfId="40737"/>
    <cellStyle name="5_Tab. F1-3 2 2 3 3" xfId="33600"/>
    <cellStyle name="5_Tab. F1-3 2 2 4" xfId="20568"/>
    <cellStyle name="5_Tab. F1-3 2 2 4 2" xfId="27705"/>
    <cellStyle name="5_Tab. F1-3 2 2 4 2 2" xfId="42020"/>
    <cellStyle name="5_Tab. F1-3 2 2 4 3" xfId="34883"/>
    <cellStyle name="5_Tab. F1-3 2 3" xfId="13472"/>
    <cellStyle name="5_Tab. F1-3 2 3 2" xfId="15841"/>
    <cellStyle name="5_Tab. F1-3 2 3 2 2" xfId="23000"/>
    <cellStyle name="5_Tab. F1-3 2 3 2 2 2" xfId="37315"/>
    <cellStyle name="5_Tab. F1-3 2 3 2 3" xfId="30156"/>
    <cellStyle name="5_Tab. F1-3 2 3 3" xfId="18195"/>
    <cellStyle name="5_Tab. F1-3 2 3 3 2" xfId="25332"/>
    <cellStyle name="5_Tab. F1-3 2 3 3 2 2" xfId="39647"/>
    <cellStyle name="5_Tab. F1-3 2 3 3 3" xfId="32510"/>
    <cellStyle name="5_Tab. F1-3 2 3 4" xfId="19721"/>
    <cellStyle name="5_Tab. F1-3 2 3 4 2" xfId="26858"/>
    <cellStyle name="5_Tab. F1-3 2 3 4 2 2" xfId="41173"/>
    <cellStyle name="5_Tab. F1-3 2 3 4 3" xfId="34036"/>
    <cellStyle name="5_Tab. F1-3 2 3 5" xfId="20936"/>
    <cellStyle name="5_Tab. F1-3 2 3 5 2" xfId="35251"/>
    <cellStyle name="5_Tab. F1-3 2 3 6" xfId="28073"/>
    <cellStyle name="5_Tab. F1-3 2 4" xfId="19583"/>
    <cellStyle name="5_Tab. F1-3 2 4 2" xfId="26720"/>
    <cellStyle name="5_Tab. F1-3 2 4 2 2" xfId="41035"/>
    <cellStyle name="5_Tab. F1-3 2 4 3" xfId="33898"/>
    <cellStyle name="5_Tab_III_1_1-10_neu_Endgueltig" xfId="28"/>
    <cellStyle name="5_Tab_III_1_1-10_neu_Endgueltig 2" xfId="490"/>
    <cellStyle name="5_Tab_III_1_1-10_neu_Endgueltig 2 2" xfId="12418"/>
    <cellStyle name="5_Tab_III_1_1-10_neu_Endgueltig 2 2 2" xfId="14541"/>
    <cellStyle name="5_Tab_III_1_1-10_neu_Endgueltig 2 2 2 2" xfId="16904"/>
    <cellStyle name="5_Tab_III_1_1-10_neu_Endgueltig 2 2 2 2 2" xfId="24063"/>
    <cellStyle name="5_Tab_III_1_1-10_neu_Endgueltig 2 2 2 2 2 2" xfId="38378"/>
    <cellStyle name="5_Tab_III_1_1-10_neu_Endgueltig 2 2 2 2 3" xfId="31219"/>
    <cellStyle name="5_Tab_III_1_1-10_neu_Endgueltig 2 2 2 3" xfId="19258"/>
    <cellStyle name="5_Tab_III_1_1-10_neu_Endgueltig 2 2 2 3 2" xfId="26395"/>
    <cellStyle name="5_Tab_III_1_1-10_neu_Endgueltig 2 2 2 3 2 2" xfId="40710"/>
    <cellStyle name="5_Tab_III_1_1-10_neu_Endgueltig 2 2 2 3 3" xfId="33573"/>
    <cellStyle name="5_Tab_III_1_1-10_neu_Endgueltig 2 2 2 4" xfId="20556"/>
    <cellStyle name="5_Tab_III_1_1-10_neu_Endgueltig 2 2 2 4 2" xfId="27693"/>
    <cellStyle name="5_Tab_III_1_1-10_neu_Endgueltig 2 2 2 4 2 2" xfId="42008"/>
    <cellStyle name="5_Tab_III_1_1-10_neu_Endgueltig 2 2 2 4 3" xfId="34871"/>
    <cellStyle name="5_Tab_III_1_1-10_neu_Endgueltig 2 2 3" xfId="14274"/>
    <cellStyle name="5_Tab_III_1_1-10_neu_Endgueltig 2 2 3 2" xfId="16643"/>
    <cellStyle name="5_Tab_III_1_1-10_neu_Endgueltig 2 2 3 2 2" xfId="23802"/>
    <cellStyle name="5_Tab_III_1_1-10_neu_Endgueltig 2 2 3 2 2 2" xfId="38117"/>
    <cellStyle name="5_Tab_III_1_1-10_neu_Endgueltig 2 2 3 2 3" xfId="30958"/>
    <cellStyle name="5_Tab_III_1_1-10_neu_Endgueltig 2 2 3 3" xfId="18997"/>
    <cellStyle name="5_Tab_III_1_1-10_neu_Endgueltig 2 2 3 3 2" xfId="26134"/>
    <cellStyle name="5_Tab_III_1_1-10_neu_Endgueltig 2 2 3 3 2 2" xfId="40449"/>
    <cellStyle name="5_Tab_III_1_1-10_neu_Endgueltig 2 2 3 3 3" xfId="33312"/>
    <cellStyle name="5_Tab_III_1_1-10_neu_Endgueltig 2 2 3 4" xfId="20317"/>
    <cellStyle name="5_Tab_III_1_1-10_neu_Endgueltig 2 2 3 4 2" xfId="27454"/>
    <cellStyle name="5_Tab_III_1_1-10_neu_Endgueltig 2 2 3 4 2 2" xfId="41769"/>
    <cellStyle name="5_Tab_III_1_1-10_neu_Endgueltig 2 2 3 4 3" xfId="34632"/>
    <cellStyle name="5_Tab_III_1_1-10_neu_Endgueltig 2 2 3 5" xfId="21532"/>
    <cellStyle name="5_Tab_III_1_1-10_neu_Endgueltig 2 2 3 5 2" xfId="35847"/>
    <cellStyle name="5_Tab_III_1_1-10_neu_Endgueltig 2 2 3 6" xfId="28669"/>
    <cellStyle name="5_Tab_III_1_1-10_neu_Endgueltig 2 2 4" xfId="19556"/>
    <cellStyle name="5_Tab_III_1_1-10_neu_Endgueltig 2 2 4 2" xfId="26693"/>
    <cellStyle name="5_Tab_III_1_1-10_neu_Endgueltig 2 2 4 2 2" xfId="41008"/>
    <cellStyle name="5_Tab_III_1_1-10_neu_Endgueltig 2 2 4 3" xfId="33871"/>
    <cellStyle name="5_Tab_III_1_1-10_neu_Endgueltig 3" xfId="12406"/>
    <cellStyle name="5_Tab_III_1_1-10_neu_Endgueltig 3 2" xfId="14529"/>
    <cellStyle name="5_Tab_III_1_1-10_neu_Endgueltig 3 2 2" xfId="16892"/>
    <cellStyle name="5_Tab_III_1_1-10_neu_Endgueltig 3 2 2 2" xfId="24051"/>
    <cellStyle name="5_Tab_III_1_1-10_neu_Endgueltig 3 2 2 2 2" xfId="38366"/>
    <cellStyle name="5_Tab_III_1_1-10_neu_Endgueltig 3 2 2 3" xfId="31207"/>
    <cellStyle name="5_Tab_III_1_1-10_neu_Endgueltig 3 2 3" xfId="19246"/>
    <cellStyle name="5_Tab_III_1_1-10_neu_Endgueltig 3 2 3 2" xfId="26383"/>
    <cellStyle name="5_Tab_III_1_1-10_neu_Endgueltig 3 2 3 2 2" xfId="40698"/>
    <cellStyle name="5_Tab_III_1_1-10_neu_Endgueltig 3 2 3 3" xfId="33561"/>
    <cellStyle name="5_Tab_III_1_1-10_neu_Endgueltig 3 2 4" xfId="20544"/>
    <cellStyle name="5_Tab_III_1_1-10_neu_Endgueltig 3 2 4 2" xfId="27681"/>
    <cellStyle name="5_Tab_III_1_1-10_neu_Endgueltig 3 2 4 2 2" xfId="41996"/>
    <cellStyle name="5_Tab_III_1_1-10_neu_Endgueltig 3 2 4 3" xfId="34859"/>
    <cellStyle name="5_Tab_III_1_1-10_neu_Endgueltig 3 3" xfId="14477"/>
    <cellStyle name="5_Tab_III_1_1-10_neu_Endgueltig 3 3 2" xfId="16840"/>
    <cellStyle name="5_Tab_III_1_1-10_neu_Endgueltig 3 3 2 2" xfId="23999"/>
    <cellStyle name="5_Tab_III_1_1-10_neu_Endgueltig 3 3 2 2 2" xfId="38314"/>
    <cellStyle name="5_Tab_III_1_1-10_neu_Endgueltig 3 3 2 3" xfId="31155"/>
    <cellStyle name="5_Tab_III_1_1-10_neu_Endgueltig 3 3 3" xfId="19194"/>
    <cellStyle name="5_Tab_III_1_1-10_neu_Endgueltig 3 3 3 2" xfId="26331"/>
    <cellStyle name="5_Tab_III_1_1-10_neu_Endgueltig 3 3 3 2 2" xfId="40646"/>
    <cellStyle name="5_Tab_III_1_1-10_neu_Endgueltig 3 3 3 3" xfId="33509"/>
    <cellStyle name="5_Tab_III_1_1-10_neu_Endgueltig 3 3 4" xfId="20492"/>
    <cellStyle name="5_Tab_III_1_1-10_neu_Endgueltig 3 3 4 2" xfId="27629"/>
    <cellStyle name="5_Tab_III_1_1-10_neu_Endgueltig 3 3 4 2 2" xfId="41944"/>
    <cellStyle name="5_Tab_III_1_1-10_neu_Endgueltig 3 3 4 3" xfId="34807"/>
    <cellStyle name="5_Tab_III_1_1-10_neu_Endgueltig 3 3 5" xfId="21707"/>
    <cellStyle name="5_Tab_III_1_1-10_neu_Endgueltig 3 3 5 2" xfId="36022"/>
    <cellStyle name="5_Tab_III_1_1-10_neu_Endgueltig 3 3 6" xfId="28844"/>
    <cellStyle name="5_Tab_III_1_1-10_neu_Endgueltig 3 4" xfId="19544"/>
    <cellStyle name="5_Tab_III_1_1-10_neu_Endgueltig 3 4 2" xfId="26681"/>
    <cellStyle name="5_Tab_III_1_1-10_neu_Endgueltig 3 4 2 2" xfId="40996"/>
    <cellStyle name="5_Tab_III_1_1-10_neu_Endgueltig 3 4 3" xfId="33859"/>
    <cellStyle name="5_tabellen_teil_iii_2011_l12" xfId="29"/>
    <cellStyle name="5_tabellen_teil_iii_2011_l12 2" xfId="491"/>
    <cellStyle name="5_tabellen_teil_iii_2011_l12 2 2" xfId="492"/>
    <cellStyle name="5_tabellen_teil_iii_2011_l12 2 2 2" xfId="493"/>
    <cellStyle name="5_tabellen_teil_iii_2011_l12 2 2 2 2" xfId="12767"/>
    <cellStyle name="5_tabellen_teil_iii_2011_l12 2 2 2 2 2" xfId="14651"/>
    <cellStyle name="5_tabellen_teil_iii_2011_l12 2 2 2 2 2 2" xfId="17014"/>
    <cellStyle name="5_tabellen_teil_iii_2011_l12 2 2 2 2 2 2 2" xfId="24151"/>
    <cellStyle name="5_tabellen_teil_iii_2011_l12 2 2 2 2 2 2 2 2" xfId="38466"/>
    <cellStyle name="5_tabellen_teil_iii_2011_l12 2 2 2 2 2 2 3" xfId="31329"/>
    <cellStyle name="5_tabellen_teil_iii_2011_l12 2 2 2 2 2 3" xfId="19368"/>
    <cellStyle name="5_tabellen_teil_iii_2011_l12 2 2 2 2 2 3 2" xfId="26505"/>
    <cellStyle name="5_tabellen_teil_iii_2011_l12 2 2 2 2 2 3 2 2" xfId="40820"/>
    <cellStyle name="5_tabellen_teil_iii_2011_l12 2 2 2 2 2 3 3" xfId="33683"/>
    <cellStyle name="5_tabellen_teil_iii_2011_l12 2 2 2 2 2 4" xfId="20644"/>
    <cellStyle name="5_tabellen_teil_iii_2011_l12 2 2 2 2 2 4 2" xfId="27781"/>
    <cellStyle name="5_tabellen_teil_iii_2011_l12 2 2 2 2 2 4 2 2" xfId="42096"/>
    <cellStyle name="5_tabellen_teil_iii_2011_l12 2 2 2 2 2 4 3" xfId="34959"/>
    <cellStyle name="5_tabellen_teil_iii_2011_l12 2 2 2 2 2 5" xfId="21820"/>
    <cellStyle name="5_tabellen_teil_iii_2011_l12 2 2 2 2 2 5 2" xfId="36135"/>
    <cellStyle name="5_tabellen_teil_iii_2011_l12 2 2 2 2 2 6" xfId="28976"/>
    <cellStyle name="5_tabellen_teil_iii_2011_l12 2 2 2 2 3" xfId="15136"/>
    <cellStyle name="5_tabellen_teil_iii_2011_l12 2 2 2 2 3 2" xfId="22295"/>
    <cellStyle name="5_tabellen_teil_iii_2011_l12 2 2 2 2 3 2 2" xfId="36610"/>
    <cellStyle name="5_tabellen_teil_iii_2011_l12 2 2 2 2 3 3" xfId="29451"/>
    <cellStyle name="5_tabellen_teil_iii_2011_l12 2 2 2 2 4" xfId="17490"/>
    <cellStyle name="5_tabellen_teil_iii_2011_l12 2 2 2 2 4 2" xfId="24627"/>
    <cellStyle name="5_tabellen_teil_iii_2011_l12 2 2 2 2 4 2 2" xfId="38942"/>
    <cellStyle name="5_tabellen_teil_iii_2011_l12 2 2 2 2 4 3" xfId="31805"/>
    <cellStyle name="5_tabellen_teil_iii_2011_l12 2 2 3" xfId="494"/>
    <cellStyle name="5_tabellen_teil_iii_2011_l12 2 2 3 2" xfId="12768"/>
    <cellStyle name="5_tabellen_teil_iii_2011_l12 2 2 3 2 2" xfId="13546"/>
    <cellStyle name="5_tabellen_teil_iii_2011_l12 2 2 3 2 2 2" xfId="15915"/>
    <cellStyle name="5_tabellen_teil_iii_2011_l12 2 2 3 2 2 2 2" xfId="23074"/>
    <cellStyle name="5_tabellen_teil_iii_2011_l12 2 2 3 2 2 2 2 2" xfId="37389"/>
    <cellStyle name="5_tabellen_teil_iii_2011_l12 2 2 3 2 2 2 3" xfId="30230"/>
    <cellStyle name="5_tabellen_teil_iii_2011_l12 2 2 3 2 2 3" xfId="18269"/>
    <cellStyle name="5_tabellen_teil_iii_2011_l12 2 2 3 2 2 3 2" xfId="25406"/>
    <cellStyle name="5_tabellen_teil_iii_2011_l12 2 2 3 2 2 3 2 2" xfId="39721"/>
    <cellStyle name="5_tabellen_teil_iii_2011_l12 2 2 3 2 2 3 3" xfId="32584"/>
    <cellStyle name="5_tabellen_teil_iii_2011_l12 2 2 3 2 2 4" xfId="19795"/>
    <cellStyle name="5_tabellen_teil_iii_2011_l12 2 2 3 2 2 4 2" xfId="26932"/>
    <cellStyle name="5_tabellen_teil_iii_2011_l12 2 2 3 2 2 4 2 2" xfId="41247"/>
    <cellStyle name="5_tabellen_teil_iii_2011_l12 2 2 3 2 2 4 3" xfId="34110"/>
    <cellStyle name="5_tabellen_teil_iii_2011_l12 2 2 3 2 2 5" xfId="21010"/>
    <cellStyle name="5_tabellen_teil_iii_2011_l12 2 2 3 2 2 5 2" xfId="35325"/>
    <cellStyle name="5_tabellen_teil_iii_2011_l12 2 2 3 2 2 6" xfId="28147"/>
    <cellStyle name="5_tabellen_teil_iii_2011_l12 2 2 3 2 3" xfId="15137"/>
    <cellStyle name="5_tabellen_teil_iii_2011_l12 2 2 3 2 3 2" xfId="22296"/>
    <cellStyle name="5_tabellen_teil_iii_2011_l12 2 2 3 2 3 2 2" xfId="36611"/>
    <cellStyle name="5_tabellen_teil_iii_2011_l12 2 2 3 2 3 3" xfId="29452"/>
    <cellStyle name="5_tabellen_teil_iii_2011_l12 2 2 3 2 4" xfId="17491"/>
    <cellStyle name="5_tabellen_teil_iii_2011_l12 2 2 3 2 4 2" xfId="24628"/>
    <cellStyle name="5_tabellen_teil_iii_2011_l12 2 2 3 2 4 2 2" xfId="38943"/>
    <cellStyle name="5_tabellen_teil_iii_2011_l12 2 2 3 2 4 3" xfId="31806"/>
    <cellStyle name="5_tabellen_teil_iii_2011_l12 2 2 4" xfId="495"/>
    <cellStyle name="5_tabellen_teil_iii_2011_l12 2 2 4 2" xfId="12769"/>
    <cellStyle name="5_tabellen_teil_iii_2011_l12 2 2 4 2 2" xfId="14650"/>
    <cellStyle name="5_tabellen_teil_iii_2011_l12 2 2 4 2 2 2" xfId="17013"/>
    <cellStyle name="5_tabellen_teil_iii_2011_l12 2 2 4 2 2 2 2" xfId="24150"/>
    <cellStyle name="5_tabellen_teil_iii_2011_l12 2 2 4 2 2 2 2 2" xfId="38465"/>
    <cellStyle name="5_tabellen_teil_iii_2011_l12 2 2 4 2 2 2 3" xfId="31328"/>
    <cellStyle name="5_tabellen_teil_iii_2011_l12 2 2 4 2 2 3" xfId="19367"/>
    <cellStyle name="5_tabellen_teil_iii_2011_l12 2 2 4 2 2 3 2" xfId="26504"/>
    <cellStyle name="5_tabellen_teil_iii_2011_l12 2 2 4 2 2 3 2 2" xfId="40819"/>
    <cellStyle name="5_tabellen_teil_iii_2011_l12 2 2 4 2 2 3 3" xfId="33682"/>
    <cellStyle name="5_tabellen_teil_iii_2011_l12 2 2 4 2 2 4" xfId="20643"/>
    <cellStyle name="5_tabellen_teil_iii_2011_l12 2 2 4 2 2 4 2" xfId="27780"/>
    <cellStyle name="5_tabellen_teil_iii_2011_l12 2 2 4 2 2 4 2 2" xfId="42095"/>
    <cellStyle name="5_tabellen_teil_iii_2011_l12 2 2 4 2 2 4 3" xfId="34958"/>
    <cellStyle name="5_tabellen_teil_iii_2011_l12 2 2 4 2 2 5" xfId="21819"/>
    <cellStyle name="5_tabellen_teil_iii_2011_l12 2 2 4 2 2 5 2" xfId="36134"/>
    <cellStyle name="5_tabellen_teil_iii_2011_l12 2 2 4 2 2 6" xfId="28975"/>
    <cellStyle name="5_tabellen_teil_iii_2011_l12 2 2 4 2 3" xfId="15138"/>
    <cellStyle name="5_tabellen_teil_iii_2011_l12 2 2 4 2 3 2" xfId="22297"/>
    <cellStyle name="5_tabellen_teil_iii_2011_l12 2 2 4 2 3 2 2" xfId="36612"/>
    <cellStyle name="5_tabellen_teil_iii_2011_l12 2 2 4 2 3 3" xfId="29453"/>
    <cellStyle name="5_tabellen_teil_iii_2011_l12 2 2 4 2 4" xfId="17492"/>
    <cellStyle name="5_tabellen_teil_iii_2011_l12 2 2 4 2 4 2" xfId="24629"/>
    <cellStyle name="5_tabellen_teil_iii_2011_l12 2 2 4 2 4 2 2" xfId="38944"/>
    <cellStyle name="5_tabellen_teil_iii_2011_l12 2 2 4 2 4 3" xfId="31807"/>
    <cellStyle name="5_tabellen_teil_iii_2011_l12 2 2 5" xfId="496"/>
    <cellStyle name="5_tabellen_teil_iii_2011_l12 2 2 5 2" xfId="12770"/>
    <cellStyle name="5_tabellen_teil_iii_2011_l12 2 2 5 2 2" xfId="13840"/>
    <cellStyle name="5_tabellen_teil_iii_2011_l12 2 2 5 2 2 2" xfId="16209"/>
    <cellStyle name="5_tabellen_teil_iii_2011_l12 2 2 5 2 2 2 2" xfId="23368"/>
    <cellStyle name="5_tabellen_teil_iii_2011_l12 2 2 5 2 2 2 2 2" xfId="37683"/>
    <cellStyle name="5_tabellen_teil_iii_2011_l12 2 2 5 2 2 2 3" xfId="30524"/>
    <cellStyle name="5_tabellen_teil_iii_2011_l12 2 2 5 2 2 3" xfId="18563"/>
    <cellStyle name="5_tabellen_teil_iii_2011_l12 2 2 5 2 2 3 2" xfId="25700"/>
    <cellStyle name="5_tabellen_teil_iii_2011_l12 2 2 5 2 2 3 2 2" xfId="40015"/>
    <cellStyle name="5_tabellen_teil_iii_2011_l12 2 2 5 2 2 3 3" xfId="32878"/>
    <cellStyle name="5_tabellen_teil_iii_2011_l12 2 2 5 2 2 4" xfId="19932"/>
    <cellStyle name="5_tabellen_teil_iii_2011_l12 2 2 5 2 2 4 2" xfId="27069"/>
    <cellStyle name="5_tabellen_teil_iii_2011_l12 2 2 5 2 2 4 2 2" xfId="41384"/>
    <cellStyle name="5_tabellen_teil_iii_2011_l12 2 2 5 2 2 4 3" xfId="34247"/>
    <cellStyle name="5_tabellen_teil_iii_2011_l12 2 2 5 2 2 5" xfId="21147"/>
    <cellStyle name="5_tabellen_teil_iii_2011_l12 2 2 5 2 2 5 2" xfId="35462"/>
    <cellStyle name="5_tabellen_teil_iii_2011_l12 2 2 5 2 2 6" xfId="28284"/>
    <cellStyle name="5_tabellen_teil_iii_2011_l12 2 2 5 2 3" xfId="15139"/>
    <cellStyle name="5_tabellen_teil_iii_2011_l12 2 2 5 2 3 2" xfId="22298"/>
    <cellStyle name="5_tabellen_teil_iii_2011_l12 2 2 5 2 3 2 2" xfId="36613"/>
    <cellStyle name="5_tabellen_teil_iii_2011_l12 2 2 5 2 3 3" xfId="29454"/>
    <cellStyle name="5_tabellen_teil_iii_2011_l12 2 2 5 2 4" xfId="17493"/>
    <cellStyle name="5_tabellen_teil_iii_2011_l12 2 2 5 2 4 2" xfId="24630"/>
    <cellStyle name="5_tabellen_teil_iii_2011_l12 2 2 5 2 4 2 2" xfId="38945"/>
    <cellStyle name="5_tabellen_teil_iii_2011_l12 2 2 5 2 4 3" xfId="31808"/>
    <cellStyle name="5_tabellen_teil_iii_2011_l12 2 2 6" xfId="12766"/>
    <cellStyle name="5_tabellen_teil_iii_2011_l12 2 2 6 2" xfId="14647"/>
    <cellStyle name="5_tabellen_teil_iii_2011_l12 2 2 6 2 2" xfId="17010"/>
    <cellStyle name="5_tabellen_teil_iii_2011_l12 2 2 6 2 2 2" xfId="24147"/>
    <cellStyle name="5_tabellen_teil_iii_2011_l12 2 2 6 2 2 2 2" xfId="38462"/>
    <cellStyle name="5_tabellen_teil_iii_2011_l12 2 2 6 2 2 3" xfId="31325"/>
    <cellStyle name="5_tabellen_teil_iii_2011_l12 2 2 6 2 3" xfId="19364"/>
    <cellStyle name="5_tabellen_teil_iii_2011_l12 2 2 6 2 3 2" xfId="26501"/>
    <cellStyle name="5_tabellen_teil_iii_2011_l12 2 2 6 2 3 2 2" xfId="40816"/>
    <cellStyle name="5_tabellen_teil_iii_2011_l12 2 2 6 2 3 3" xfId="33679"/>
    <cellStyle name="5_tabellen_teil_iii_2011_l12 2 2 6 2 4" xfId="20640"/>
    <cellStyle name="5_tabellen_teil_iii_2011_l12 2 2 6 2 4 2" xfId="27777"/>
    <cellStyle name="5_tabellen_teil_iii_2011_l12 2 2 6 2 4 2 2" xfId="42092"/>
    <cellStyle name="5_tabellen_teil_iii_2011_l12 2 2 6 2 4 3" xfId="34955"/>
    <cellStyle name="5_tabellen_teil_iii_2011_l12 2 2 6 2 5" xfId="21816"/>
    <cellStyle name="5_tabellen_teil_iii_2011_l12 2 2 6 2 5 2" xfId="36131"/>
    <cellStyle name="5_tabellen_teil_iii_2011_l12 2 2 6 2 6" xfId="28972"/>
    <cellStyle name="5_tabellen_teil_iii_2011_l12 2 2 6 3" xfId="15135"/>
    <cellStyle name="5_tabellen_teil_iii_2011_l12 2 2 6 3 2" xfId="22294"/>
    <cellStyle name="5_tabellen_teil_iii_2011_l12 2 2 6 3 2 2" xfId="36609"/>
    <cellStyle name="5_tabellen_teil_iii_2011_l12 2 2 6 3 3" xfId="29450"/>
    <cellStyle name="5_tabellen_teil_iii_2011_l12 2 2 6 4" xfId="17489"/>
    <cellStyle name="5_tabellen_teil_iii_2011_l12 2 2 6 4 2" xfId="24626"/>
    <cellStyle name="5_tabellen_teil_iii_2011_l12 2 2 6 4 2 2" xfId="38941"/>
    <cellStyle name="5_tabellen_teil_iii_2011_l12 2 2 6 4 3" xfId="31804"/>
    <cellStyle name="5_tabellen_teil_iii_2011_l12 2 3" xfId="497"/>
    <cellStyle name="5_tabellen_teil_iii_2011_l12 2 3 2" xfId="12771"/>
    <cellStyle name="5_tabellen_teil_iii_2011_l12 2 3 2 2" xfId="14649"/>
    <cellStyle name="5_tabellen_teil_iii_2011_l12 2 3 2 2 2" xfId="17012"/>
    <cellStyle name="5_tabellen_teil_iii_2011_l12 2 3 2 2 2 2" xfId="24149"/>
    <cellStyle name="5_tabellen_teil_iii_2011_l12 2 3 2 2 2 2 2" xfId="38464"/>
    <cellStyle name="5_tabellen_teil_iii_2011_l12 2 3 2 2 2 3" xfId="31327"/>
    <cellStyle name="5_tabellen_teil_iii_2011_l12 2 3 2 2 3" xfId="19366"/>
    <cellStyle name="5_tabellen_teil_iii_2011_l12 2 3 2 2 3 2" xfId="26503"/>
    <cellStyle name="5_tabellen_teil_iii_2011_l12 2 3 2 2 3 2 2" xfId="40818"/>
    <cellStyle name="5_tabellen_teil_iii_2011_l12 2 3 2 2 3 3" xfId="33681"/>
    <cellStyle name="5_tabellen_teil_iii_2011_l12 2 3 2 2 4" xfId="20642"/>
    <cellStyle name="5_tabellen_teil_iii_2011_l12 2 3 2 2 4 2" xfId="27779"/>
    <cellStyle name="5_tabellen_teil_iii_2011_l12 2 3 2 2 4 2 2" xfId="42094"/>
    <cellStyle name="5_tabellen_teil_iii_2011_l12 2 3 2 2 4 3" xfId="34957"/>
    <cellStyle name="5_tabellen_teil_iii_2011_l12 2 3 2 2 5" xfId="21818"/>
    <cellStyle name="5_tabellen_teil_iii_2011_l12 2 3 2 2 5 2" xfId="36133"/>
    <cellStyle name="5_tabellen_teil_iii_2011_l12 2 3 2 2 6" xfId="28974"/>
    <cellStyle name="5_tabellen_teil_iii_2011_l12 2 3 2 3" xfId="15140"/>
    <cellStyle name="5_tabellen_teil_iii_2011_l12 2 3 2 3 2" xfId="22299"/>
    <cellStyle name="5_tabellen_teil_iii_2011_l12 2 3 2 3 2 2" xfId="36614"/>
    <cellStyle name="5_tabellen_teil_iii_2011_l12 2 3 2 3 3" xfId="29455"/>
    <cellStyle name="5_tabellen_teil_iii_2011_l12 2 3 2 4" xfId="17494"/>
    <cellStyle name="5_tabellen_teil_iii_2011_l12 2 3 2 4 2" xfId="24631"/>
    <cellStyle name="5_tabellen_teil_iii_2011_l12 2 3 2 4 2 2" xfId="38946"/>
    <cellStyle name="5_tabellen_teil_iii_2011_l12 2 3 2 4 3" xfId="31809"/>
    <cellStyle name="5_tabellen_teil_iii_2011_l12 2 4" xfId="498"/>
    <cellStyle name="5_tabellen_teil_iii_2011_l12 2 4 2" xfId="12772"/>
    <cellStyle name="5_tabellen_teil_iii_2011_l12 2 4 2 2" xfId="13981"/>
    <cellStyle name="5_tabellen_teil_iii_2011_l12 2 4 2 2 2" xfId="16350"/>
    <cellStyle name="5_tabellen_teil_iii_2011_l12 2 4 2 2 2 2" xfId="23509"/>
    <cellStyle name="5_tabellen_teil_iii_2011_l12 2 4 2 2 2 2 2" xfId="37824"/>
    <cellStyle name="5_tabellen_teil_iii_2011_l12 2 4 2 2 2 3" xfId="30665"/>
    <cellStyle name="5_tabellen_teil_iii_2011_l12 2 4 2 2 3" xfId="18704"/>
    <cellStyle name="5_tabellen_teil_iii_2011_l12 2 4 2 2 3 2" xfId="25841"/>
    <cellStyle name="5_tabellen_teil_iii_2011_l12 2 4 2 2 3 2 2" xfId="40156"/>
    <cellStyle name="5_tabellen_teil_iii_2011_l12 2 4 2 2 3 3" xfId="33019"/>
    <cellStyle name="5_tabellen_teil_iii_2011_l12 2 4 2 2 4" xfId="20038"/>
    <cellStyle name="5_tabellen_teil_iii_2011_l12 2 4 2 2 4 2" xfId="27175"/>
    <cellStyle name="5_tabellen_teil_iii_2011_l12 2 4 2 2 4 2 2" xfId="41490"/>
    <cellStyle name="5_tabellen_teil_iii_2011_l12 2 4 2 2 4 3" xfId="34353"/>
    <cellStyle name="5_tabellen_teil_iii_2011_l12 2 4 2 2 5" xfId="21253"/>
    <cellStyle name="5_tabellen_teil_iii_2011_l12 2 4 2 2 5 2" xfId="35568"/>
    <cellStyle name="5_tabellen_teil_iii_2011_l12 2 4 2 2 6" xfId="28390"/>
    <cellStyle name="5_tabellen_teil_iii_2011_l12 2 4 2 3" xfId="15141"/>
    <cellStyle name="5_tabellen_teil_iii_2011_l12 2 4 2 3 2" xfId="22300"/>
    <cellStyle name="5_tabellen_teil_iii_2011_l12 2 4 2 3 2 2" xfId="36615"/>
    <cellStyle name="5_tabellen_teil_iii_2011_l12 2 4 2 3 3" xfId="29456"/>
    <cellStyle name="5_tabellen_teil_iii_2011_l12 2 4 2 4" xfId="17495"/>
    <cellStyle name="5_tabellen_teil_iii_2011_l12 2 4 2 4 2" xfId="24632"/>
    <cellStyle name="5_tabellen_teil_iii_2011_l12 2 4 2 4 2 2" xfId="38947"/>
    <cellStyle name="5_tabellen_teil_iii_2011_l12 2 4 2 4 3" xfId="31810"/>
    <cellStyle name="5_tabellen_teil_iii_2011_l12 2 5" xfId="499"/>
    <cellStyle name="5_tabellen_teil_iii_2011_l12 2 5 2" xfId="12773"/>
    <cellStyle name="5_tabellen_teil_iii_2011_l12 2 5 2 2" xfId="14648"/>
    <cellStyle name="5_tabellen_teil_iii_2011_l12 2 5 2 2 2" xfId="17011"/>
    <cellStyle name="5_tabellen_teil_iii_2011_l12 2 5 2 2 2 2" xfId="24148"/>
    <cellStyle name="5_tabellen_teil_iii_2011_l12 2 5 2 2 2 2 2" xfId="38463"/>
    <cellStyle name="5_tabellen_teil_iii_2011_l12 2 5 2 2 2 3" xfId="31326"/>
    <cellStyle name="5_tabellen_teil_iii_2011_l12 2 5 2 2 3" xfId="19365"/>
    <cellStyle name="5_tabellen_teil_iii_2011_l12 2 5 2 2 3 2" xfId="26502"/>
    <cellStyle name="5_tabellen_teil_iii_2011_l12 2 5 2 2 3 2 2" xfId="40817"/>
    <cellStyle name="5_tabellen_teil_iii_2011_l12 2 5 2 2 3 3" xfId="33680"/>
    <cellStyle name="5_tabellen_teil_iii_2011_l12 2 5 2 2 4" xfId="20641"/>
    <cellStyle name="5_tabellen_teil_iii_2011_l12 2 5 2 2 4 2" xfId="27778"/>
    <cellStyle name="5_tabellen_teil_iii_2011_l12 2 5 2 2 4 2 2" xfId="42093"/>
    <cellStyle name="5_tabellen_teil_iii_2011_l12 2 5 2 2 4 3" xfId="34956"/>
    <cellStyle name="5_tabellen_teil_iii_2011_l12 2 5 2 2 5" xfId="21817"/>
    <cellStyle name="5_tabellen_teil_iii_2011_l12 2 5 2 2 5 2" xfId="36132"/>
    <cellStyle name="5_tabellen_teil_iii_2011_l12 2 5 2 2 6" xfId="28973"/>
    <cellStyle name="5_tabellen_teil_iii_2011_l12 2 5 2 3" xfId="15142"/>
    <cellStyle name="5_tabellen_teil_iii_2011_l12 2 5 2 3 2" xfId="22301"/>
    <cellStyle name="5_tabellen_teil_iii_2011_l12 2 5 2 3 2 2" xfId="36616"/>
    <cellStyle name="5_tabellen_teil_iii_2011_l12 2 5 2 3 3" xfId="29457"/>
    <cellStyle name="5_tabellen_teil_iii_2011_l12 2 5 2 4" xfId="17496"/>
    <cellStyle name="5_tabellen_teil_iii_2011_l12 2 5 2 4 2" xfId="24633"/>
    <cellStyle name="5_tabellen_teil_iii_2011_l12 2 5 2 4 2 2" xfId="38948"/>
    <cellStyle name="5_tabellen_teil_iii_2011_l12 2 5 2 4 3" xfId="31811"/>
    <cellStyle name="5_tabellen_teil_iii_2011_l12 2 6" xfId="500"/>
    <cellStyle name="5_tabellen_teil_iii_2011_l12 2 6 2" xfId="12774"/>
    <cellStyle name="5_tabellen_teil_iii_2011_l12 2 6 2 2" xfId="14080"/>
    <cellStyle name="5_tabellen_teil_iii_2011_l12 2 6 2 2 2" xfId="16449"/>
    <cellStyle name="5_tabellen_teil_iii_2011_l12 2 6 2 2 2 2" xfId="23608"/>
    <cellStyle name="5_tabellen_teil_iii_2011_l12 2 6 2 2 2 2 2" xfId="37923"/>
    <cellStyle name="5_tabellen_teil_iii_2011_l12 2 6 2 2 2 3" xfId="30764"/>
    <cellStyle name="5_tabellen_teil_iii_2011_l12 2 6 2 2 3" xfId="18803"/>
    <cellStyle name="5_tabellen_teil_iii_2011_l12 2 6 2 2 3 2" xfId="25940"/>
    <cellStyle name="5_tabellen_teil_iii_2011_l12 2 6 2 2 3 2 2" xfId="40255"/>
    <cellStyle name="5_tabellen_teil_iii_2011_l12 2 6 2 2 3 3" xfId="33118"/>
    <cellStyle name="5_tabellen_teil_iii_2011_l12 2 6 2 2 4" xfId="20136"/>
    <cellStyle name="5_tabellen_teil_iii_2011_l12 2 6 2 2 4 2" xfId="27273"/>
    <cellStyle name="5_tabellen_teil_iii_2011_l12 2 6 2 2 4 2 2" xfId="41588"/>
    <cellStyle name="5_tabellen_teil_iii_2011_l12 2 6 2 2 4 3" xfId="34451"/>
    <cellStyle name="5_tabellen_teil_iii_2011_l12 2 6 2 2 5" xfId="21351"/>
    <cellStyle name="5_tabellen_teil_iii_2011_l12 2 6 2 2 5 2" xfId="35666"/>
    <cellStyle name="5_tabellen_teil_iii_2011_l12 2 6 2 2 6" xfId="28488"/>
    <cellStyle name="5_tabellen_teil_iii_2011_l12 2 6 2 3" xfId="15143"/>
    <cellStyle name="5_tabellen_teil_iii_2011_l12 2 6 2 3 2" xfId="22302"/>
    <cellStyle name="5_tabellen_teil_iii_2011_l12 2 6 2 3 2 2" xfId="36617"/>
    <cellStyle name="5_tabellen_teil_iii_2011_l12 2 6 2 3 3" xfId="29458"/>
    <cellStyle name="5_tabellen_teil_iii_2011_l12 2 6 2 4" xfId="17497"/>
    <cellStyle name="5_tabellen_teil_iii_2011_l12 2 6 2 4 2" xfId="24634"/>
    <cellStyle name="5_tabellen_teil_iii_2011_l12 2 6 2 4 2 2" xfId="38949"/>
    <cellStyle name="5_tabellen_teil_iii_2011_l12 2 6 2 4 3" xfId="31812"/>
    <cellStyle name="5_tabellen_teil_iii_2011_l12 2 7" xfId="12765"/>
    <cellStyle name="5_tabellen_teil_iii_2011_l12 2 7 2" xfId="14062"/>
    <cellStyle name="5_tabellen_teil_iii_2011_l12 2 7 2 2" xfId="16431"/>
    <cellStyle name="5_tabellen_teil_iii_2011_l12 2 7 2 2 2" xfId="23590"/>
    <cellStyle name="5_tabellen_teil_iii_2011_l12 2 7 2 2 2 2" xfId="37905"/>
    <cellStyle name="5_tabellen_teil_iii_2011_l12 2 7 2 2 3" xfId="30746"/>
    <cellStyle name="5_tabellen_teil_iii_2011_l12 2 7 2 3" xfId="18785"/>
    <cellStyle name="5_tabellen_teil_iii_2011_l12 2 7 2 3 2" xfId="25922"/>
    <cellStyle name="5_tabellen_teil_iii_2011_l12 2 7 2 3 2 2" xfId="40237"/>
    <cellStyle name="5_tabellen_teil_iii_2011_l12 2 7 2 3 3" xfId="33100"/>
    <cellStyle name="5_tabellen_teil_iii_2011_l12 2 7 2 4" xfId="20118"/>
    <cellStyle name="5_tabellen_teil_iii_2011_l12 2 7 2 4 2" xfId="27255"/>
    <cellStyle name="5_tabellen_teil_iii_2011_l12 2 7 2 4 2 2" xfId="41570"/>
    <cellStyle name="5_tabellen_teil_iii_2011_l12 2 7 2 4 3" xfId="34433"/>
    <cellStyle name="5_tabellen_teil_iii_2011_l12 2 7 2 5" xfId="21333"/>
    <cellStyle name="5_tabellen_teil_iii_2011_l12 2 7 2 5 2" xfId="35648"/>
    <cellStyle name="5_tabellen_teil_iii_2011_l12 2 7 2 6" xfId="28470"/>
    <cellStyle name="5_tabellen_teil_iii_2011_l12 2 7 3" xfId="15134"/>
    <cellStyle name="5_tabellen_teil_iii_2011_l12 2 7 3 2" xfId="22293"/>
    <cellStyle name="5_tabellen_teil_iii_2011_l12 2 7 3 2 2" xfId="36608"/>
    <cellStyle name="5_tabellen_teil_iii_2011_l12 2 7 3 3" xfId="29449"/>
    <cellStyle name="5_tabellen_teil_iii_2011_l12 2 7 4" xfId="17488"/>
    <cellStyle name="5_tabellen_teil_iii_2011_l12 2 7 4 2" xfId="24625"/>
    <cellStyle name="5_tabellen_teil_iii_2011_l12 2 7 4 2 2" xfId="38940"/>
    <cellStyle name="5_tabellen_teil_iii_2011_l12 2 7 4 3" xfId="31803"/>
    <cellStyle name="5_tabellen_teil_iii_2011_l12 3" xfId="501"/>
    <cellStyle name="5_tabellen_teil_iii_2011_l12 3 2" xfId="502"/>
    <cellStyle name="5_tabellen_teil_iii_2011_l12 3 2 2" xfId="12776"/>
    <cellStyle name="5_tabellen_teil_iii_2011_l12 3 2 2 2" xfId="14067"/>
    <cellStyle name="5_tabellen_teil_iii_2011_l12 3 2 2 2 2" xfId="16436"/>
    <cellStyle name="5_tabellen_teil_iii_2011_l12 3 2 2 2 2 2" xfId="23595"/>
    <cellStyle name="5_tabellen_teil_iii_2011_l12 3 2 2 2 2 2 2" xfId="37910"/>
    <cellStyle name="5_tabellen_teil_iii_2011_l12 3 2 2 2 2 3" xfId="30751"/>
    <cellStyle name="5_tabellen_teil_iii_2011_l12 3 2 2 2 3" xfId="18790"/>
    <cellStyle name="5_tabellen_teil_iii_2011_l12 3 2 2 2 3 2" xfId="25927"/>
    <cellStyle name="5_tabellen_teil_iii_2011_l12 3 2 2 2 3 2 2" xfId="40242"/>
    <cellStyle name="5_tabellen_teil_iii_2011_l12 3 2 2 2 3 3" xfId="33105"/>
    <cellStyle name="5_tabellen_teil_iii_2011_l12 3 2 2 2 4" xfId="20123"/>
    <cellStyle name="5_tabellen_teil_iii_2011_l12 3 2 2 2 4 2" xfId="27260"/>
    <cellStyle name="5_tabellen_teil_iii_2011_l12 3 2 2 2 4 2 2" xfId="41575"/>
    <cellStyle name="5_tabellen_teil_iii_2011_l12 3 2 2 2 4 3" xfId="34438"/>
    <cellStyle name="5_tabellen_teil_iii_2011_l12 3 2 2 2 5" xfId="21338"/>
    <cellStyle name="5_tabellen_teil_iii_2011_l12 3 2 2 2 5 2" xfId="35653"/>
    <cellStyle name="5_tabellen_teil_iii_2011_l12 3 2 2 2 6" xfId="28475"/>
    <cellStyle name="5_tabellen_teil_iii_2011_l12 3 2 2 3" xfId="15145"/>
    <cellStyle name="5_tabellen_teil_iii_2011_l12 3 2 2 3 2" xfId="22304"/>
    <cellStyle name="5_tabellen_teil_iii_2011_l12 3 2 2 3 2 2" xfId="36619"/>
    <cellStyle name="5_tabellen_teil_iii_2011_l12 3 2 2 3 3" xfId="29460"/>
    <cellStyle name="5_tabellen_teil_iii_2011_l12 3 2 2 4" xfId="17499"/>
    <cellStyle name="5_tabellen_teil_iii_2011_l12 3 2 2 4 2" xfId="24636"/>
    <cellStyle name="5_tabellen_teil_iii_2011_l12 3 2 2 4 2 2" xfId="38951"/>
    <cellStyle name="5_tabellen_teil_iii_2011_l12 3 2 2 4 3" xfId="31814"/>
    <cellStyle name="5_tabellen_teil_iii_2011_l12 3 3" xfId="503"/>
    <cellStyle name="5_tabellen_teil_iii_2011_l12 3 3 2" xfId="12777"/>
    <cellStyle name="5_tabellen_teil_iii_2011_l12 3 3 2 2" xfId="14636"/>
    <cellStyle name="5_tabellen_teil_iii_2011_l12 3 3 2 2 2" xfId="16999"/>
    <cellStyle name="5_tabellen_teil_iii_2011_l12 3 3 2 2 2 2" xfId="24136"/>
    <cellStyle name="5_tabellen_teil_iii_2011_l12 3 3 2 2 2 2 2" xfId="38451"/>
    <cellStyle name="5_tabellen_teil_iii_2011_l12 3 3 2 2 2 3" xfId="31314"/>
    <cellStyle name="5_tabellen_teil_iii_2011_l12 3 3 2 2 3" xfId="19353"/>
    <cellStyle name="5_tabellen_teil_iii_2011_l12 3 3 2 2 3 2" xfId="26490"/>
    <cellStyle name="5_tabellen_teil_iii_2011_l12 3 3 2 2 3 2 2" xfId="40805"/>
    <cellStyle name="5_tabellen_teil_iii_2011_l12 3 3 2 2 3 3" xfId="33668"/>
    <cellStyle name="5_tabellen_teil_iii_2011_l12 3 3 2 2 4" xfId="20629"/>
    <cellStyle name="5_tabellen_teil_iii_2011_l12 3 3 2 2 4 2" xfId="27766"/>
    <cellStyle name="5_tabellen_teil_iii_2011_l12 3 3 2 2 4 2 2" xfId="42081"/>
    <cellStyle name="5_tabellen_teil_iii_2011_l12 3 3 2 2 4 3" xfId="34944"/>
    <cellStyle name="5_tabellen_teil_iii_2011_l12 3 3 2 2 5" xfId="21805"/>
    <cellStyle name="5_tabellen_teil_iii_2011_l12 3 3 2 2 5 2" xfId="36120"/>
    <cellStyle name="5_tabellen_teil_iii_2011_l12 3 3 2 2 6" xfId="28961"/>
    <cellStyle name="5_tabellen_teil_iii_2011_l12 3 3 2 3" xfId="15146"/>
    <cellStyle name="5_tabellen_teil_iii_2011_l12 3 3 2 3 2" xfId="22305"/>
    <cellStyle name="5_tabellen_teil_iii_2011_l12 3 3 2 3 2 2" xfId="36620"/>
    <cellStyle name="5_tabellen_teil_iii_2011_l12 3 3 2 3 3" xfId="29461"/>
    <cellStyle name="5_tabellen_teil_iii_2011_l12 3 3 2 4" xfId="17500"/>
    <cellStyle name="5_tabellen_teil_iii_2011_l12 3 3 2 4 2" xfId="24637"/>
    <cellStyle name="5_tabellen_teil_iii_2011_l12 3 3 2 4 2 2" xfId="38952"/>
    <cellStyle name="5_tabellen_teil_iii_2011_l12 3 3 2 4 3" xfId="31815"/>
    <cellStyle name="5_tabellen_teil_iii_2011_l12 3 4" xfId="504"/>
    <cellStyle name="5_tabellen_teil_iii_2011_l12 3 4 2" xfId="12778"/>
    <cellStyle name="5_tabellen_teil_iii_2011_l12 3 4 2 2" xfId="14645"/>
    <cellStyle name="5_tabellen_teil_iii_2011_l12 3 4 2 2 2" xfId="17008"/>
    <cellStyle name="5_tabellen_teil_iii_2011_l12 3 4 2 2 2 2" xfId="24145"/>
    <cellStyle name="5_tabellen_teil_iii_2011_l12 3 4 2 2 2 2 2" xfId="38460"/>
    <cellStyle name="5_tabellen_teil_iii_2011_l12 3 4 2 2 2 3" xfId="31323"/>
    <cellStyle name="5_tabellen_teil_iii_2011_l12 3 4 2 2 3" xfId="19362"/>
    <cellStyle name="5_tabellen_teil_iii_2011_l12 3 4 2 2 3 2" xfId="26499"/>
    <cellStyle name="5_tabellen_teil_iii_2011_l12 3 4 2 2 3 2 2" xfId="40814"/>
    <cellStyle name="5_tabellen_teil_iii_2011_l12 3 4 2 2 3 3" xfId="33677"/>
    <cellStyle name="5_tabellen_teil_iii_2011_l12 3 4 2 2 4" xfId="20638"/>
    <cellStyle name="5_tabellen_teil_iii_2011_l12 3 4 2 2 4 2" xfId="27775"/>
    <cellStyle name="5_tabellen_teil_iii_2011_l12 3 4 2 2 4 2 2" xfId="42090"/>
    <cellStyle name="5_tabellen_teil_iii_2011_l12 3 4 2 2 4 3" xfId="34953"/>
    <cellStyle name="5_tabellen_teil_iii_2011_l12 3 4 2 2 5" xfId="21814"/>
    <cellStyle name="5_tabellen_teil_iii_2011_l12 3 4 2 2 5 2" xfId="36129"/>
    <cellStyle name="5_tabellen_teil_iii_2011_l12 3 4 2 2 6" xfId="28970"/>
    <cellStyle name="5_tabellen_teil_iii_2011_l12 3 4 2 3" xfId="15147"/>
    <cellStyle name="5_tabellen_teil_iii_2011_l12 3 4 2 3 2" xfId="22306"/>
    <cellStyle name="5_tabellen_teil_iii_2011_l12 3 4 2 3 2 2" xfId="36621"/>
    <cellStyle name="5_tabellen_teil_iii_2011_l12 3 4 2 3 3" xfId="29462"/>
    <cellStyle name="5_tabellen_teil_iii_2011_l12 3 4 2 4" xfId="17501"/>
    <cellStyle name="5_tabellen_teil_iii_2011_l12 3 4 2 4 2" xfId="24638"/>
    <cellStyle name="5_tabellen_teil_iii_2011_l12 3 4 2 4 2 2" xfId="38953"/>
    <cellStyle name="5_tabellen_teil_iii_2011_l12 3 4 2 4 3" xfId="31816"/>
    <cellStyle name="5_tabellen_teil_iii_2011_l12 3 5" xfId="505"/>
    <cellStyle name="5_tabellen_teil_iii_2011_l12 3 5 2" xfId="12779"/>
    <cellStyle name="5_tabellen_teil_iii_2011_l12 3 5 2 2" xfId="14352"/>
    <cellStyle name="5_tabellen_teil_iii_2011_l12 3 5 2 2 2" xfId="16721"/>
    <cellStyle name="5_tabellen_teil_iii_2011_l12 3 5 2 2 2 2" xfId="23880"/>
    <cellStyle name="5_tabellen_teil_iii_2011_l12 3 5 2 2 2 2 2" xfId="38195"/>
    <cellStyle name="5_tabellen_teil_iii_2011_l12 3 5 2 2 2 3" xfId="31036"/>
    <cellStyle name="5_tabellen_teil_iii_2011_l12 3 5 2 2 3" xfId="19075"/>
    <cellStyle name="5_tabellen_teil_iii_2011_l12 3 5 2 2 3 2" xfId="26212"/>
    <cellStyle name="5_tabellen_teil_iii_2011_l12 3 5 2 2 3 2 2" xfId="40527"/>
    <cellStyle name="5_tabellen_teil_iii_2011_l12 3 5 2 2 3 3" xfId="33390"/>
    <cellStyle name="5_tabellen_teil_iii_2011_l12 3 5 2 2 4" xfId="20376"/>
    <cellStyle name="5_tabellen_teil_iii_2011_l12 3 5 2 2 4 2" xfId="27513"/>
    <cellStyle name="5_tabellen_teil_iii_2011_l12 3 5 2 2 4 2 2" xfId="41828"/>
    <cellStyle name="5_tabellen_teil_iii_2011_l12 3 5 2 2 4 3" xfId="34691"/>
    <cellStyle name="5_tabellen_teil_iii_2011_l12 3 5 2 2 5" xfId="21591"/>
    <cellStyle name="5_tabellen_teil_iii_2011_l12 3 5 2 2 5 2" xfId="35906"/>
    <cellStyle name="5_tabellen_teil_iii_2011_l12 3 5 2 2 6" xfId="28728"/>
    <cellStyle name="5_tabellen_teil_iii_2011_l12 3 5 2 3" xfId="15148"/>
    <cellStyle name="5_tabellen_teil_iii_2011_l12 3 5 2 3 2" xfId="22307"/>
    <cellStyle name="5_tabellen_teil_iii_2011_l12 3 5 2 3 2 2" xfId="36622"/>
    <cellStyle name="5_tabellen_teil_iii_2011_l12 3 5 2 3 3" xfId="29463"/>
    <cellStyle name="5_tabellen_teil_iii_2011_l12 3 5 2 4" xfId="17502"/>
    <cellStyle name="5_tabellen_teil_iii_2011_l12 3 5 2 4 2" xfId="24639"/>
    <cellStyle name="5_tabellen_teil_iii_2011_l12 3 5 2 4 2 2" xfId="38954"/>
    <cellStyle name="5_tabellen_teil_iii_2011_l12 3 5 2 4 3" xfId="31817"/>
    <cellStyle name="5_tabellen_teil_iii_2011_l12 3 6" xfId="12775"/>
    <cellStyle name="5_tabellen_teil_iii_2011_l12 3 6 2" xfId="13709"/>
    <cellStyle name="5_tabellen_teil_iii_2011_l12 3 6 2 2" xfId="16078"/>
    <cellStyle name="5_tabellen_teil_iii_2011_l12 3 6 2 2 2" xfId="23237"/>
    <cellStyle name="5_tabellen_teil_iii_2011_l12 3 6 2 2 2 2" xfId="37552"/>
    <cellStyle name="5_tabellen_teil_iii_2011_l12 3 6 2 2 3" xfId="30393"/>
    <cellStyle name="5_tabellen_teil_iii_2011_l12 3 6 2 3" xfId="18432"/>
    <cellStyle name="5_tabellen_teil_iii_2011_l12 3 6 2 3 2" xfId="25569"/>
    <cellStyle name="5_tabellen_teil_iii_2011_l12 3 6 2 3 2 2" xfId="39884"/>
    <cellStyle name="5_tabellen_teil_iii_2011_l12 3 6 2 3 3" xfId="32747"/>
    <cellStyle name="5_tabellen_teil_iii_2011_l12 3 6 2 4" xfId="19879"/>
    <cellStyle name="5_tabellen_teil_iii_2011_l12 3 6 2 4 2" xfId="27016"/>
    <cellStyle name="5_tabellen_teil_iii_2011_l12 3 6 2 4 2 2" xfId="41331"/>
    <cellStyle name="5_tabellen_teil_iii_2011_l12 3 6 2 4 3" xfId="34194"/>
    <cellStyle name="5_tabellen_teil_iii_2011_l12 3 6 2 5" xfId="21094"/>
    <cellStyle name="5_tabellen_teil_iii_2011_l12 3 6 2 5 2" xfId="35409"/>
    <cellStyle name="5_tabellen_teil_iii_2011_l12 3 6 2 6" xfId="28231"/>
    <cellStyle name="5_tabellen_teil_iii_2011_l12 3 6 3" xfId="15144"/>
    <cellStyle name="5_tabellen_teil_iii_2011_l12 3 6 3 2" xfId="22303"/>
    <cellStyle name="5_tabellen_teil_iii_2011_l12 3 6 3 2 2" xfId="36618"/>
    <cellStyle name="5_tabellen_teil_iii_2011_l12 3 6 3 3" xfId="29459"/>
    <cellStyle name="5_tabellen_teil_iii_2011_l12 3 6 4" xfId="17498"/>
    <cellStyle name="5_tabellen_teil_iii_2011_l12 3 6 4 2" xfId="24635"/>
    <cellStyle name="5_tabellen_teil_iii_2011_l12 3 6 4 2 2" xfId="38950"/>
    <cellStyle name="5_tabellen_teil_iii_2011_l12 3 6 4 3" xfId="31813"/>
    <cellStyle name="5_tabellen_teil_iii_2011_l12 4" xfId="506"/>
    <cellStyle name="5_tabellen_teil_iii_2011_l12 4 2" xfId="507"/>
    <cellStyle name="5_tabellen_teil_iii_2011_l12 4 2 2" xfId="12781"/>
    <cellStyle name="5_tabellen_teil_iii_2011_l12 4 2 2 2" xfId="13590"/>
    <cellStyle name="5_tabellen_teil_iii_2011_l12 4 2 2 2 2" xfId="15959"/>
    <cellStyle name="5_tabellen_teil_iii_2011_l12 4 2 2 2 2 2" xfId="23118"/>
    <cellStyle name="5_tabellen_teil_iii_2011_l12 4 2 2 2 2 2 2" xfId="37433"/>
    <cellStyle name="5_tabellen_teil_iii_2011_l12 4 2 2 2 2 3" xfId="30274"/>
    <cellStyle name="5_tabellen_teil_iii_2011_l12 4 2 2 2 3" xfId="18313"/>
    <cellStyle name="5_tabellen_teil_iii_2011_l12 4 2 2 2 3 2" xfId="25450"/>
    <cellStyle name="5_tabellen_teil_iii_2011_l12 4 2 2 2 3 2 2" xfId="39765"/>
    <cellStyle name="5_tabellen_teil_iii_2011_l12 4 2 2 2 3 3" xfId="32628"/>
    <cellStyle name="5_tabellen_teil_iii_2011_l12 4 2 2 2 4" xfId="19838"/>
    <cellStyle name="5_tabellen_teil_iii_2011_l12 4 2 2 2 4 2" xfId="26975"/>
    <cellStyle name="5_tabellen_teil_iii_2011_l12 4 2 2 2 4 2 2" xfId="41290"/>
    <cellStyle name="5_tabellen_teil_iii_2011_l12 4 2 2 2 4 3" xfId="34153"/>
    <cellStyle name="5_tabellen_teil_iii_2011_l12 4 2 2 2 5" xfId="21053"/>
    <cellStyle name="5_tabellen_teil_iii_2011_l12 4 2 2 2 5 2" xfId="35368"/>
    <cellStyle name="5_tabellen_teil_iii_2011_l12 4 2 2 2 6" xfId="28190"/>
    <cellStyle name="5_tabellen_teil_iii_2011_l12 4 2 2 3" xfId="15150"/>
    <cellStyle name="5_tabellen_teil_iii_2011_l12 4 2 2 3 2" xfId="22309"/>
    <cellStyle name="5_tabellen_teil_iii_2011_l12 4 2 2 3 2 2" xfId="36624"/>
    <cellStyle name="5_tabellen_teil_iii_2011_l12 4 2 2 3 3" xfId="29465"/>
    <cellStyle name="5_tabellen_teil_iii_2011_l12 4 2 2 4" xfId="17504"/>
    <cellStyle name="5_tabellen_teil_iii_2011_l12 4 2 2 4 2" xfId="24641"/>
    <cellStyle name="5_tabellen_teil_iii_2011_l12 4 2 2 4 2 2" xfId="38956"/>
    <cellStyle name="5_tabellen_teil_iii_2011_l12 4 2 2 4 3" xfId="31819"/>
    <cellStyle name="5_tabellen_teil_iii_2011_l12 4 3" xfId="508"/>
    <cellStyle name="5_tabellen_teil_iii_2011_l12 4 3 2" xfId="12782"/>
    <cellStyle name="5_tabellen_teil_iii_2011_l12 4 3 2 2" xfId="14643"/>
    <cellStyle name="5_tabellen_teil_iii_2011_l12 4 3 2 2 2" xfId="17006"/>
    <cellStyle name="5_tabellen_teil_iii_2011_l12 4 3 2 2 2 2" xfId="24143"/>
    <cellStyle name="5_tabellen_teil_iii_2011_l12 4 3 2 2 2 2 2" xfId="38458"/>
    <cellStyle name="5_tabellen_teil_iii_2011_l12 4 3 2 2 2 3" xfId="31321"/>
    <cellStyle name="5_tabellen_teil_iii_2011_l12 4 3 2 2 3" xfId="19360"/>
    <cellStyle name="5_tabellen_teil_iii_2011_l12 4 3 2 2 3 2" xfId="26497"/>
    <cellStyle name="5_tabellen_teil_iii_2011_l12 4 3 2 2 3 2 2" xfId="40812"/>
    <cellStyle name="5_tabellen_teil_iii_2011_l12 4 3 2 2 3 3" xfId="33675"/>
    <cellStyle name="5_tabellen_teil_iii_2011_l12 4 3 2 2 4" xfId="20636"/>
    <cellStyle name="5_tabellen_teil_iii_2011_l12 4 3 2 2 4 2" xfId="27773"/>
    <cellStyle name="5_tabellen_teil_iii_2011_l12 4 3 2 2 4 2 2" xfId="42088"/>
    <cellStyle name="5_tabellen_teil_iii_2011_l12 4 3 2 2 4 3" xfId="34951"/>
    <cellStyle name="5_tabellen_teil_iii_2011_l12 4 3 2 2 5" xfId="21812"/>
    <cellStyle name="5_tabellen_teil_iii_2011_l12 4 3 2 2 5 2" xfId="36127"/>
    <cellStyle name="5_tabellen_teil_iii_2011_l12 4 3 2 2 6" xfId="28968"/>
    <cellStyle name="5_tabellen_teil_iii_2011_l12 4 3 2 3" xfId="15151"/>
    <cellStyle name="5_tabellen_teil_iii_2011_l12 4 3 2 3 2" xfId="22310"/>
    <cellStyle name="5_tabellen_teil_iii_2011_l12 4 3 2 3 2 2" xfId="36625"/>
    <cellStyle name="5_tabellen_teil_iii_2011_l12 4 3 2 3 3" xfId="29466"/>
    <cellStyle name="5_tabellen_teil_iii_2011_l12 4 3 2 4" xfId="17505"/>
    <cellStyle name="5_tabellen_teil_iii_2011_l12 4 3 2 4 2" xfId="24642"/>
    <cellStyle name="5_tabellen_teil_iii_2011_l12 4 3 2 4 2 2" xfId="38957"/>
    <cellStyle name="5_tabellen_teil_iii_2011_l12 4 3 2 4 3" xfId="31820"/>
    <cellStyle name="5_tabellen_teil_iii_2011_l12 4 4" xfId="509"/>
    <cellStyle name="5_tabellen_teil_iii_2011_l12 4 4 2" xfId="12783"/>
    <cellStyle name="5_tabellen_teil_iii_2011_l12 4 4 2 2" xfId="13547"/>
    <cellStyle name="5_tabellen_teil_iii_2011_l12 4 4 2 2 2" xfId="15916"/>
    <cellStyle name="5_tabellen_teil_iii_2011_l12 4 4 2 2 2 2" xfId="23075"/>
    <cellStyle name="5_tabellen_teil_iii_2011_l12 4 4 2 2 2 2 2" xfId="37390"/>
    <cellStyle name="5_tabellen_teil_iii_2011_l12 4 4 2 2 2 3" xfId="30231"/>
    <cellStyle name="5_tabellen_teil_iii_2011_l12 4 4 2 2 3" xfId="18270"/>
    <cellStyle name="5_tabellen_teil_iii_2011_l12 4 4 2 2 3 2" xfId="25407"/>
    <cellStyle name="5_tabellen_teil_iii_2011_l12 4 4 2 2 3 2 2" xfId="39722"/>
    <cellStyle name="5_tabellen_teil_iii_2011_l12 4 4 2 2 3 3" xfId="32585"/>
    <cellStyle name="5_tabellen_teil_iii_2011_l12 4 4 2 2 4" xfId="19796"/>
    <cellStyle name="5_tabellen_teil_iii_2011_l12 4 4 2 2 4 2" xfId="26933"/>
    <cellStyle name="5_tabellen_teil_iii_2011_l12 4 4 2 2 4 2 2" xfId="41248"/>
    <cellStyle name="5_tabellen_teil_iii_2011_l12 4 4 2 2 4 3" xfId="34111"/>
    <cellStyle name="5_tabellen_teil_iii_2011_l12 4 4 2 2 5" xfId="21011"/>
    <cellStyle name="5_tabellen_teil_iii_2011_l12 4 4 2 2 5 2" xfId="35326"/>
    <cellStyle name="5_tabellen_teil_iii_2011_l12 4 4 2 2 6" xfId="28148"/>
    <cellStyle name="5_tabellen_teil_iii_2011_l12 4 4 2 3" xfId="15152"/>
    <cellStyle name="5_tabellen_teil_iii_2011_l12 4 4 2 3 2" xfId="22311"/>
    <cellStyle name="5_tabellen_teil_iii_2011_l12 4 4 2 3 2 2" xfId="36626"/>
    <cellStyle name="5_tabellen_teil_iii_2011_l12 4 4 2 3 3" xfId="29467"/>
    <cellStyle name="5_tabellen_teil_iii_2011_l12 4 4 2 4" xfId="17506"/>
    <cellStyle name="5_tabellen_teil_iii_2011_l12 4 4 2 4 2" xfId="24643"/>
    <cellStyle name="5_tabellen_teil_iii_2011_l12 4 4 2 4 2 2" xfId="38958"/>
    <cellStyle name="5_tabellen_teil_iii_2011_l12 4 4 2 4 3" xfId="31821"/>
    <cellStyle name="5_tabellen_teil_iii_2011_l12 4 5" xfId="510"/>
    <cellStyle name="5_tabellen_teil_iii_2011_l12 4 5 2" xfId="12784"/>
    <cellStyle name="5_tabellen_teil_iii_2011_l12 4 5 2 2" xfId="14642"/>
    <cellStyle name="5_tabellen_teil_iii_2011_l12 4 5 2 2 2" xfId="17005"/>
    <cellStyle name="5_tabellen_teil_iii_2011_l12 4 5 2 2 2 2" xfId="24142"/>
    <cellStyle name="5_tabellen_teil_iii_2011_l12 4 5 2 2 2 2 2" xfId="38457"/>
    <cellStyle name="5_tabellen_teil_iii_2011_l12 4 5 2 2 2 3" xfId="31320"/>
    <cellStyle name="5_tabellen_teil_iii_2011_l12 4 5 2 2 3" xfId="19359"/>
    <cellStyle name="5_tabellen_teil_iii_2011_l12 4 5 2 2 3 2" xfId="26496"/>
    <cellStyle name="5_tabellen_teil_iii_2011_l12 4 5 2 2 3 2 2" xfId="40811"/>
    <cellStyle name="5_tabellen_teil_iii_2011_l12 4 5 2 2 3 3" xfId="33674"/>
    <cellStyle name="5_tabellen_teil_iii_2011_l12 4 5 2 2 4" xfId="20635"/>
    <cellStyle name="5_tabellen_teil_iii_2011_l12 4 5 2 2 4 2" xfId="27772"/>
    <cellStyle name="5_tabellen_teil_iii_2011_l12 4 5 2 2 4 2 2" xfId="42087"/>
    <cellStyle name="5_tabellen_teil_iii_2011_l12 4 5 2 2 4 3" xfId="34950"/>
    <cellStyle name="5_tabellen_teil_iii_2011_l12 4 5 2 2 5" xfId="21811"/>
    <cellStyle name="5_tabellen_teil_iii_2011_l12 4 5 2 2 5 2" xfId="36126"/>
    <cellStyle name="5_tabellen_teil_iii_2011_l12 4 5 2 2 6" xfId="28967"/>
    <cellStyle name="5_tabellen_teil_iii_2011_l12 4 5 2 3" xfId="15153"/>
    <cellStyle name="5_tabellen_teil_iii_2011_l12 4 5 2 3 2" xfId="22312"/>
    <cellStyle name="5_tabellen_teil_iii_2011_l12 4 5 2 3 2 2" xfId="36627"/>
    <cellStyle name="5_tabellen_teil_iii_2011_l12 4 5 2 3 3" xfId="29468"/>
    <cellStyle name="5_tabellen_teil_iii_2011_l12 4 5 2 4" xfId="17507"/>
    <cellStyle name="5_tabellen_teil_iii_2011_l12 4 5 2 4 2" xfId="24644"/>
    <cellStyle name="5_tabellen_teil_iii_2011_l12 4 5 2 4 2 2" xfId="38959"/>
    <cellStyle name="5_tabellen_teil_iii_2011_l12 4 5 2 4 3" xfId="31822"/>
    <cellStyle name="5_tabellen_teil_iii_2011_l12 4 6" xfId="12780"/>
    <cellStyle name="5_tabellen_teil_iii_2011_l12 4 6 2" xfId="14644"/>
    <cellStyle name="5_tabellen_teil_iii_2011_l12 4 6 2 2" xfId="17007"/>
    <cellStyle name="5_tabellen_teil_iii_2011_l12 4 6 2 2 2" xfId="24144"/>
    <cellStyle name="5_tabellen_teil_iii_2011_l12 4 6 2 2 2 2" xfId="38459"/>
    <cellStyle name="5_tabellen_teil_iii_2011_l12 4 6 2 2 3" xfId="31322"/>
    <cellStyle name="5_tabellen_teil_iii_2011_l12 4 6 2 3" xfId="19361"/>
    <cellStyle name="5_tabellen_teil_iii_2011_l12 4 6 2 3 2" xfId="26498"/>
    <cellStyle name="5_tabellen_teil_iii_2011_l12 4 6 2 3 2 2" xfId="40813"/>
    <cellStyle name="5_tabellen_teil_iii_2011_l12 4 6 2 3 3" xfId="33676"/>
    <cellStyle name="5_tabellen_teil_iii_2011_l12 4 6 2 4" xfId="20637"/>
    <cellStyle name="5_tabellen_teil_iii_2011_l12 4 6 2 4 2" xfId="27774"/>
    <cellStyle name="5_tabellen_teil_iii_2011_l12 4 6 2 4 2 2" xfId="42089"/>
    <cellStyle name="5_tabellen_teil_iii_2011_l12 4 6 2 4 3" xfId="34952"/>
    <cellStyle name="5_tabellen_teil_iii_2011_l12 4 6 2 5" xfId="21813"/>
    <cellStyle name="5_tabellen_teil_iii_2011_l12 4 6 2 5 2" xfId="36128"/>
    <cellStyle name="5_tabellen_teil_iii_2011_l12 4 6 2 6" xfId="28969"/>
    <cellStyle name="5_tabellen_teil_iii_2011_l12 4 6 3" xfId="15149"/>
    <cellStyle name="5_tabellen_teil_iii_2011_l12 4 6 3 2" xfId="22308"/>
    <cellStyle name="5_tabellen_teil_iii_2011_l12 4 6 3 2 2" xfId="36623"/>
    <cellStyle name="5_tabellen_teil_iii_2011_l12 4 6 3 3" xfId="29464"/>
    <cellStyle name="5_tabellen_teil_iii_2011_l12 4 6 4" xfId="17503"/>
    <cellStyle name="5_tabellen_teil_iii_2011_l12 4 6 4 2" xfId="24640"/>
    <cellStyle name="5_tabellen_teil_iii_2011_l12 4 6 4 2 2" xfId="38955"/>
    <cellStyle name="5_tabellen_teil_iii_2011_l12 4 6 4 3" xfId="31818"/>
    <cellStyle name="5_tabellen_teil_iii_2011_l12 5" xfId="511"/>
    <cellStyle name="5_tabellen_teil_iii_2011_l12 5 2" xfId="12785"/>
    <cellStyle name="5_tabellen_teil_iii_2011_l12 5 2 2" xfId="13606"/>
    <cellStyle name="5_tabellen_teil_iii_2011_l12 5 2 2 2" xfId="15975"/>
    <cellStyle name="5_tabellen_teil_iii_2011_l12 5 2 2 2 2" xfId="23134"/>
    <cellStyle name="5_tabellen_teil_iii_2011_l12 5 2 2 2 2 2" xfId="37449"/>
    <cellStyle name="5_tabellen_teil_iii_2011_l12 5 2 2 2 3" xfId="30290"/>
    <cellStyle name="5_tabellen_teil_iii_2011_l12 5 2 2 3" xfId="18329"/>
    <cellStyle name="5_tabellen_teil_iii_2011_l12 5 2 2 3 2" xfId="25466"/>
    <cellStyle name="5_tabellen_teil_iii_2011_l12 5 2 2 3 2 2" xfId="39781"/>
    <cellStyle name="5_tabellen_teil_iii_2011_l12 5 2 2 3 3" xfId="32644"/>
    <cellStyle name="5_tabellen_teil_iii_2011_l12 5 2 2 4" xfId="19854"/>
    <cellStyle name="5_tabellen_teil_iii_2011_l12 5 2 2 4 2" xfId="26991"/>
    <cellStyle name="5_tabellen_teil_iii_2011_l12 5 2 2 4 2 2" xfId="41306"/>
    <cellStyle name="5_tabellen_teil_iii_2011_l12 5 2 2 4 3" xfId="34169"/>
    <cellStyle name="5_tabellen_teil_iii_2011_l12 5 2 2 5" xfId="21069"/>
    <cellStyle name="5_tabellen_teil_iii_2011_l12 5 2 2 5 2" xfId="35384"/>
    <cellStyle name="5_tabellen_teil_iii_2011_l12 5 2 2 6" xfId="28206"/>
    <cellStyle name="5_tabellen_teil_iii_2011_l12 5 2 3" xfId="15154"/>
    <cellStyle name="5_tabellen_teil_iii_2011_l12 5 2 3 2" xfId="22313"/>
    <cellStyle name="5_tabellen_teil_iii_2011_l12 5 2 3 2 2" xfId="36628"/>
    <cellStyle name="5_tabellen_teil_iii_2011_l12 5 2 3 3" xfId="29469"/>
    <cellStyle name="5_tabellen_teil_iii_2011_l12 5 2 4" xfId="17508"/>
    <cellStyle name="5_tabellen_teil_iii_2011_l12 5 2 4 2" xfId="24645"/>
    <cellStyle name="5_tabellen_teil_iii_2011_l12 5 2 4 2 2" xfId="38960"/>
    <cellStyle name="5_tabellen_teil_iii_2011_l12 5 2 4 3" xfId="31823"/>
    <cellStyle name="5_tabellen_teil_iii_2011_l12 6" xfId="512"/>
    <cellStyle name="5_tabellen_teil_iii_2011_l12 6 2" xfId="12786"/>
    <cellStyle name="5_tabellen_teil_iii_2011_l12 6 2 2" xfId="14637"/>
    <cellStyle name="5_tabellen_teil_iii_2011_l12 6 2 2 2" xfId="17000"/>
    <cellStyle name="5_tabellen_teil_iii_2011_l12 6 2 2 2 2" xfId="24137"/>
    <cellStyle name="5_tabellen_teil_iii_2011_l12 6 2 2 2 2 2" xfId="38452"/>
    <cellStyle name="5_tabellen_teil_iii_2011_l12 6 2 2 2 3" xfId="31315"/>
    <cellStyle name="5_tabellen_teil_iii_2011_l12 6 2 2 3" xfId="19354"/>
    <cellStyle name="5_tabellen_teil_iii_2011_l12 6 2 2 3 2" xfId="26491"/>
    <cellStyle name="5_tabellen_teil_iii_2011_l12 6 2 2 3 2 2" xfId="40806"/>
    <cellStyle name="5_tabellen_teil_iii_2011_l12 6 2 2 3 3" xfId="33669"/>
    <cellStyle name="5_tabellen_teil_iii_2011_l12 6 2 2 4" xfId="20630"/>
    <cellStyle name="5_tabellen_teil_iii_2011_l12 6 2 2 4 2" xfId="27767"/>
    <cellStyle name="5_tabellen_teil_iii_2011_l12 6 2 2 4 2 2" xfId="42082"/>
    <cellStyle name="5_tabellen_teil_iii_2011_l12 6 2 2 4 3" xfId="34945"/>
    <cellStyle name="5_tabellen_teil_iii_2011_l12 6 2 2 5" xfId="21806"/>
    <cellStyle name="5_tabellen_teil_iii_2011_l12 6 2 2 5 2" xfId="36121"/>
    <cellStyle name="5_tabellen_teil_iii_2011_l12 6 2 2 6" xfId="28962"/>
    <cellStyle name="5_tabellen_teil_iii_2011_l12 6 2 3" xfId="15155"/>
    <cellStyle name="5_tabellen_teil_iii_2011_l12 6 2 3 2" xfId="22314"/>
    <cellStyle name="5_tabellen_teil_iii_2011_l12 6 2 3 2 2" xfId="36629"/>
    <cellStyle name="5_tabellen_teil_iii_2011_l12 6 2 3 3" xfId="29470"/>
    <cellStyle name="5_tabellen_teil_iii_2011_l12 6 2 4" xfId="17509"/>
    <cellStyle name="5_tabellen_teil_iii_2011_l12 6 2 4 2" xfId="24646"/>
    <cellStyle name="5_tabellen_teil_iii_2011_l12 6 2 4 2 2" xfId="38961"/>
    <cellStyle name="5_tabellen_teil_iii_2011_l12 6 2 4 3" xfId="31824"/>
    <cellStyle name="5_tabellen_teil_iii_2011_l12 7" xfId="513"/>
    <cellStyle name="5_tabellen_teil_iii_2011_l12 7 2" xfId="12787"/>
    <cellStyle name="5_tabellen_teil_iii_2011_l12 7 2 2" xfId="14641"/>
    <cellStyle name="5_tabellen_teil_iii_2011_l12 7 2 2 2" xfId="17004"/>
    <cellStyle name="5_tabellen_teil_iii_2011_l12 7 2 2 2 2" xfId="24141"/>
    <cellStyle name="5_tabellen_teil_iii_2011_l12 7 2 2 2 2 2" xfId="38456"/>
    <cellStyle name="5_tabellen_teil_iii_2011_l12 7 2 2 2 3" xfId="31319"/>
    <cellStyle name="5_tabellen_teil_iii_2011_l12 7 2 2 3" xfId="19358"/>
    <cellStyle name="5_tabellen_teil_iii_2011_l12 7 2 2 3 2" xfId="26495"/>
    <cellStyle name="5_tabellen_teil_iii_2011_l12 7 2 2 3 2 2" xfId="40810"/>
    <cellStyle name="5_tabellen_teil_iii_2011_l12 7 2 2 3 3" xfId="33673"/>
    <cellStyle name="5_tabellen_teil_iii_2011_l12 7 2 2 4" xfId="20634"/>
    <cellStyle name="5_tabellen_teil_iii_2011_l12 7 2 2 4 2" xfId="27771"/>
    <cellStyle name="5_tabellen_teil_iii_2011_l12 7 2 2 4 2 2" xfId="42086"/>
    <cellStyle name="5_tabellen_teil_iii_2011_l12 7 2 2 4 3" xfId="34949"/>
    <cellStyle name="5_tabellen_teil_iii_2011_l12 7 2 2 5" xfId="21810"/>
    <cellStyle name="5_tabellen_teil_iii_2011_l12 7 2 2 5 2" xfId="36125"/>
    <cellStyle name="5_tabellen_teil_iii_2011_l12 7 2 2 6" xfId="28966"/>
    <cellStyle name="5_tabellen_teil_iii_2011_l12 7 2 3" xfId="15156"/>
    <cellStyle name="5_tabellen_teil_iii_2011_l12 7 2 3 2" xfId="22315"/>
    <cellStyle name="5_tabellen_teil_iii_2011_l12 7 2 3 2 2" xfId="36630"/>
    <cellStyle name="5_tabellen_teil_iii_2011_l12 7 2 3 3" xfId="29471"/>
    <cellStyle name="5_tabellen_teil_iii_2011_l12 7 2 4" xfId="17510"/>
    <cellStyle name="5_tabellen_teil_iii_2011_l12 7 2 4 2" xfId="24647"/>
    <cellStyle name="5_tabellen_teil_iii_2011_l12 7 2 4 2 2" xfId="38962"/>
    <cellStyle name="5_tabellen_teil_iii_2011_l12 7 2 4 3" xfId="31825"/>
    <cellStyle name="5_tabellen_teil_iii_2011_l12 8" xfId="514"/>
    <cellStyle name="5_tabellen_teil_iii_2011_l12 8 2" xfId="12788"/>
    <cellStyle name="5_tabellen_teil_iii_2011_l12 8 2 2" xfId="13982"/>
    <cellStyle name="5_tabellen_teil_iii_2011_l12 8 2 2 2" xfId="16351"/>
    <cellStyle name="5_tabellen_teil_iii_2011_l12 8 2 2 2 2" xfId="23510"/>
    <cellStyle name="5_tabellen_teil_iii_2011_l12 8 2 2 2 2 2" xfId="37825"/>
    <cellStyle name="5_tabellen_teil_iii_2011_l12 8 2 2 2 3" xfId="30666"/>
    <cellStyle name="5_tabellen_teil_iii_2011_l12 8 2 2 3" xfId="18705"/>
    <cellStyle name="5_tabellen_teil_iii_2011_l12 8 2 2 3 2" xfId="25842"/>
    <cellStyle name="5_tabellen_teil_iii_2011_l12 8 2 2 3 2 2" xfId="40157"/>
    <cellStyle name="5_tabellen_teil_iii_2011_l12 8 2 2 3 3" xfId="33020"/>
    <cellStyle name="5_tabellen_teil_iii_2011_l12 8 2 2 4" xfId="20039"/>
    <cellStyle name="5_tabellen_teil_iii_2011_l12 8 2 2 4 2" xfId="27176"/>
    <cellStyle name="5_tabellen_teil_iii_2011_l12 8 2 2 4 2 2" xfId="41491"/>
    <cellStyle name="5_tabellen_teil_iii_2011_l12 8 2 2 4 3" xfId="34354"/>
    <cellStyle name="5_tabellen_teil_iii_2011_l12 8 2 2 5" xfId="21254"/>
    <cellStyle name="5_tabellen_teil_iii_2011_l12 8 2 2 5 2" xfId="35569"/>
    <cellStyle name="5_tabellen_teil_iii_2011_l12 8 2 2 6" xfId="28391"/>
    <cellStyle name="5_tabellen_teil_iii_2011_l12 8 2 3" xfId="15157"/>
    <cellStyle name="5_tabellen_teil_iii_2011_l12 8 2 3 2" xfId="22316"/>
    <cellStyle name="5_tabellen_teil_iii_2011_l12 8 2 3 2 2" xfId="36631"/>
    <cellStyle name="5_tabellen_teil_iii_2011_l12 8 2 3 3" xfId="29472"/>
    <cellStyle name="5_tabellen_teil_iii_2011_l12 8 2 4" xfId="17511"/>
    <cellStyle name="5_tabellen_teil_iii_2011_l12 8 2 4 2" xfId="24648"/>
    <cellStyle name="5_tabellen_teil_iii_2011_l12 8 2 4 2 2" xfId="38963"/>
    <cellStyle name="5_tabellen_teil_iii_2011_l12 8 2 4 3" xfId="31826"/>
    <cellStyle name="5_tabellen_teil_iii_2011_l12 9" xfId="12764"/>
    <cellStyle name="5_tabellen_teil_iii_2011_l12 9 2" xfId="14652"/>
    <cellStyle name="5_tabellen_teil_iii_2011_l12 9 2 2" xfId="17015"/>
    <cellStyle name="5_tabellen_teil_iii_2011_l12 9 2 2 2" xfId="24152"/>
    <cellStyle name="5_tabellen_teil_iii_2011_l12 9 2 2 2 2" xfId="38467"/>
    <cellStyle name="5_tabellen_teil_iii_2011_l12 9 2 2 3" xfId="31330"/>
    <cellStyle name="5_tabellen_teil_iii_2011_l12 9 2 3" xfId="19369"/>
    <cellStyle name="5_tabellen_teil_iii_2011_l12 9 2 3 2" xfId="26506"/>
    <cellStyle name="5_tabellen_teil_iii_2011_l12 9 2 3 2 2" xfId="40821"/>
    <cellStyle name="5_tabellen_teil_iii_2011_l12 9 2 3 3" xfId="33684"/>
    <cellStyle name="5_tabellen_teil_iii_2011_l12 9 2 4" xfId="20645"/>
    <cellStyle name="5_tabellen_teil_iii_2011_l12 9 2 4 2" xfId="27782"/>
    <cellStyle name="5_tabellen_teil_iii_2011_l12 9 2 4 2 2" xfId="42097"/>
    <cellStyle name="5_tabellen_teil_iii_2011_l12 9 2 4 3" xfId="34960"/>
    <cellStyle name="5_tabellen_teil_iii_2011_l12 9 2 5" xfId="21821"/>
    <cellStyle name="5_tabellen_teil_iii_2011_l12 9 2 5 2" xfId="36136"/>
    <cellStyle name="5_tabellen_teil_iii_2011_l12 9 2 6" xfId="28977"/>
    <cellStyle name="5_tabellen_teil_iii_2011_l12 9 3" xfId="15133"/>
    <cellStyle name="5_tabellen_teil_iii_2011_l12 9 3 2" xfId="22292"/>
    <cellStyle name="5_tabellen_teil_iii_2011_l12 9 3 2 2" xfId="36607"/>
    <cellStyle name="5_tabellen_teil_iii_2011_l12 9 3 3" xfId="29448"/>
    <cellStyle name="5_tabellen_teil_iii_2011_l12 9 4" xfId="17487"/>
    <cellStyle name="5_tabellen_teil_iii_2011_l12 9 4 2" xfId="24624"/>
    <cellStyle name="5_tabellen_teil_iii_2011_l12 9 4 2 2" xfId="38939"/>
    <cellStyle name="5_tabellen_teil_iii_2011_l12 9 4 3" xfId="31802"/>
    <cellStyle name="6" xfId="30"/>
    <cellStyle name="6 2" xfId="515"/>
    <cellStyle name="6 2 2" xfId="516"/>
    <cellStyle name="6 2 2 2" xfId="517"/>
    <cellStyle name="6 2 2 2 2" xfId="518"/>
    <cellStyle name="6 2 2 2 2 2" xfId="12791"/>
    <cellStyle name="6 2 2 2 2 2 2" xfId="14639"/>
    <cellStyle name="6 2 2 2 2 2 2 2" xfId="17002"/>
    <cellStyle name="6 2 2 2 2 2 2 2 2" xfId="24139"/>
    <cellStyle name="6 2 2 2 2 2 2 2 2 2" xfId="38454"/>
    <cellStyle name="6 2 2 2 2 2 2 2 3" xfId="31317"/>
    <cellStyle name="6 2 2 2 2 2 2 3" xfId="19356"/>
    <cellStyle name="6 2 2 2 2 2 2 3 2" xfId="26493"/>
    <cellStyle name="6 2 2 2 2 2 2 3 2 2" xfId="40808"/>
    <cellStyle name="6 2 2 2 2 2 2 3 3" xfId="33671"/>
    <cellStyle name="6 2 2 2 2 2 2 4" xfId="20632"/>
    <cellStyle name="6 2 2 2 2 2 2 4 2" xfId="27769"/>
    <cellStyle name="6 2 2 2 2 2 2 4 2 2" xfId="42084"/>
    <cellStyle name="6 2 2 2 2 2 2 4 3" xfId="34947"/>
    <cellStyle name="6 2 2 2 2 2 2 5" xfId="21808"/>
    <cellStyle name="6 2 2 2 2 2 2 5 2" xfId="36123"/>
    <cellStyle name="6 2 2 2 2 2 2 6" xfId="28964"/>
    <cellStyle name="6 2 2 2 2 2 3" xfId="15160"/>
    <cellStyle name="6 2 2 2 2 2 3 2" xfId="22319"/>
    <cellStyle name="6 2 2 2 2 2 3 2 2" xfId="36634"/>
    <cellStyle name="6 2 2 2 2 2 3 3" xfId="29475"/>
    <cellStyle name="6 2 2 2 2 2 4" xfId="17514"/>
    <cellStyle name="6 2 2 2 2 2 4 2" xfId="24651"/>
    <cellStyle name="6 2 2 2 2 2 4 2 2" xfId="38966"/>
    <cellStyle name="6 2 2 2 2 2 4 3" xfId="31829"/>
    <cellStyle name="6 2 2 2 3" xfId="519"/>
    <cellStyle name="6 2 2 2 3 2" xfId="12792"/>
    <cellStyle name="6 2 2 2 3 2 2" xfId="13734"/>
    <cellStyle name="6 2 2 2 3 2 2 2" xfId="16103"/>
    <cellStyle name="6 2 2 2 3 2 2 2 2" xfId="23262"/>
    <cellStyle name="6 2 2 2 3 2 2 2 2 2" xfId="37577"/>
    <cellStyle name="6 2 2 2 3 2 2 2 3" xfId="30418"/>
    <cellStyle name="6 2 2 2 3 2 2 3" xfId="18457"/>
    <cellStyle name="6 2 2 2 3 2 2 3 2" xfId="25594"/>
    <cellStyle name="6 2 2 2 3 2 2 3 2 2" xfId="39909"/>
    <cellStyle name="6 2 2 2 3 2 2 3 3" xfId="32772"/>
    <cellStyle name="6 2 2 2 3 2 2 4" xfId="19900"/>
    <cellStyle name="6 2 2 2 3 2 2 4 2" xfId="27037"/>
    <cellStyle name="6 2 2 2 3 2 2 4 2 2" xfId="41352"/>
    <cellStyle name="6 2 2 2 3 2 2 4 3" xfId="34215"/>
    <cellStyle name="6 2 2 2 3 2 2 5" xfId="21115"/>
    <cellStyle name="6 2 2 2 3 2 2 5 2" xfId="35430"/>
    <cellStyle name="6 2 2 2 3 2 2 6" xfId="28252"/>
    <cellStyle name="6 2 2 2 3 2 3" xfId="15161"/>
    <cellStyle name="6 2 2 2 3 2 3 2" xfId="22320"/>
    <cellStyle name="6 2 2 2 3 2 3 2 2" xfId="36635"/>
    <cellStyle name="6 2 2 2 3 2 3 3" xfId="29476"/>
    <cellStyle name="6 2 2 2 3 2 4" xfId="17515"/>
    <cellStyle name="6 2 2 2 3 2 4 2" xfId="24652"/>
    <cellStyle name="6 2 2 2 3 2 4 2 2" xfId="38967"/>
    <cellStyle name="6 2 2 2 3 2 4 3" xfId="31830"/>
    <cellStyle name="6 2 2 2 4" xfId="520"/>
    <cellStyle name="6 2 2 2 4 2" xfId="12793"/>
    <cellStyle name="6 2 2 2 4 2 2" xfId="14638"/>
    <cellStyle name="6 2 2 2 4 2 2 2" xfId="17001"/>
    <cellStyle name="6 2 2 2 4 2 2 2 2" xfId="24138"/>
    <cellStyle name="6 2 2 2 4 2 2 2 2 2" xfId="38453"/>
    <cellStyle name="6 2 2 2 4 2 2 2 3" xfId="31316"/>
    <cellStyle name="6 2 2 2 4 2 2 3" xfId="19355"/>
    <cellStyle name="6 2 2 2 4 2 2 3 2" xfId="26492"/>
    <cellStyle name="6 2 2 2 4 2 2 3 2 2" xfId="40807"/>
    <cellStyle name="6 2 2 2 4 2 2 3 3" xfId="33670"/>
    <cellStyle name="6 2 2 2 4 2 2 4" xfId="20631"/>
    <cellStyle name="6 2 2 2 4 2 2 4 2" xfId="27768"/>
    <cellStyle name="6 2 2 2 4 2 2 4 2 2" xfId="42083"/>
    <cellStyle name="6 2 2 2 4 2 2 4 3" xfId="34946"/>
    <cellStyle name="6 2 2 2 4 2 2 5" xfId="21807"/>
    <cellStyle name="6 2 2 2 4 2 2 5 2" xfId="36122"/>
    <cellStyle name="6 2 2 2 4 2 2 6" xfId="28963"/>
    <cellStyle name="6 2 2 2 4 2 3" xfId="15162"/>
    <cellStyle name="6 2 2 2 4 2 3 2" xfId="22321"/>
    <cellStyle name="6 2 2 2 4 2 3 2 2" xfId="36636"/>
    <cellStyle name="6 2 2 2 4 2 3 3" xfId="29477"/>
    <cellStyle name="6 2 2 2 4 2 4" xfId="17516"/>
    <cellStyle name="6 2 2 2 4 2 4 2" xfId="24653"/>
    <cellStyle name="6 2 2 2 4 2 4 2 2" xfId="38968"/>
    <cellStyle name="6 2 2 2 4 2 4 3" xfId="31831"/>
    <cellStyle name="6 2 2 2 5" xfId="521"/>
    <cellStyle name="6 2 2 2 5 2" xfId="12794"/>
    <cellStyle name="6 2 2 2 5 2 2" xfId="14336"/>
    <cellStyle name="6 2 2 2 5 2 2 2" xfId="16705"/>
    <cellStyle name="6 2 2 2 5 2 2 2 2" xfId="23864"/>
    <cellStyle name="6 2 2 2 5 2 2 2 2 2" xfId="38179"/>
    <cellStyle name="6 2 2 2 5 2 2 2 3" xfId="31020"/>
    <cellStyle name="6 2 2 2 5 2 2 3" xfId="19059"/>
    <cellStyle name="6 2 2 2 5 2 2 3 2" xfId="26196"/>
    <cellStyle name="6 2 2 2 5 2 2 3 2 2" xfId="40511"/>
    <cellStyle name="6 2 2 2 5 2 2 3 3" xfId="33374"/>
    <cellStyle name="6 2 2 2 5 2 2 4" xfId="20366"/>
    <cellStyle name="6 2 2 2 5 2 2 4 2" xfId="27503"/>
    <cellStyle name="6 2 2 2 5 2 2 4 2 2" xfId="41818"/>
    <cellStyle name="6 2 2 2 5 2 2 4 3" xfId="34681"/>
    <cellStyle name="6 2 2 2 5 2 2 5" xfId="21581"/>
    <cellStyle name="6 2 2 2 5 2 2 5 2" xfId="35896"/>
    <cellStyle name="6 2 2 2 5 2 2 6" xfId="28718"/>
    <cellStyle name="6 2 2 2 5 2 3" xfId="15163"/>
    <cellStyle name="6 2 2 2 5 2 3 2" xfId="22322"/>
    <cellStyle name="6 2 2 2 5 2 3 2 2" xfId="36637"/>
    <cellStyle name="6 2 2 2 5 2 3 3" xfId="29478"/>
    <cellStyle name="6 2 2 2 5 2 4" xfId="17517"/>
    <cellStyle name="6 2 2 2 5 2 4 2" xfId="24654"/>
    <cellStyle name="6 2 2 2 5 2 4 2 2" xfId="38969"/>
    <cellStyle name="6 2 2 2 5 2 4 3" xfId="31832"/>
    <cellStyle name="6 2 2 2 6" xfId="12790"/>
    <cellStyle name="6 2 2 2 6 2" xfId="14310"/>
    <cellStyle name="6 2 2 2 6 2 2" xfId="16679"/>
    <cellStyle name="6 2 2 2 6 2 2 2" xfId="23838"/>
    <cellStyle name="6 2 2 2 6 2 2 2 2" xfId="38153"/>
    <cellStyle name="6 2 2 2 6 2 2 3" xfId="30994"/>
    <cellStyle name="6 2 2 2 6 2 3" xfId="19033"/>
    <cellStyle name="6 2 2 2 6 2 3 2" xfId="26170"/>
    <cellStyle name="6 2 2 2 6 2 3 2 2" xfId="40485"/>
    <cellStyle name="6 2 2 2 6 2 3 3" xfId="33348"/>
    <cellStyle name="6 2 2 2 6 2 4" xfId="20340"/>
    <cellStyle name="6 2 2 2 6 2 4 2" xfId="27477"/>
    <cellStyle name="6 2 2 2 6 2 4 2 2" xfId="41792"/>
    <cellStyle name="6 2 2 2 6 2 4 3" xfId="34655"/>
    <cellStyle name="6 2 2 2 6 2 5" xfId="21555"/>
    <cellStyle name="6 2 2 2 6 2 5 2" xfId="35870"/>
    <cellStyle name="6 2 2 2 6 2 6" xfId="28692"/>
    <cellStyle name="6 2 2 2 6 3" xfId="15159"/>
    <cellStyle name="6 2 2 2 6 3 2" xfId="22318"/>
    <cellStyle name="6 2 2 2 6 3 2 2" xfId="36633"/>
    <cellStyle name="6 2 2 2 6 3 3" xfId="29474"/>
    <cellStyle name="6 2 2 2 6 4" xfId="17513"/>
    <cellStyle name="6 2 2 2 6 4 2" xfId="24650"/>
    <cellStyle name="6 2 2 2 6 4 2 2" xfId="38965"/>
    <cellStyle name="6 2 2 2 6 4 3" xfId="31828"/>
    <cellStyle name="6 2 2 3" xfId="522"/>
    <cellStyle name="6 2 2 3 2" xfId="12795"/>
    <cellStyle name="6 2 2 3 2 2" xfId="13723"/>
    <cellStyle name="6 2 2 3 2 2 2" xfId="16092"/>
    <cellStyle name="6 2 2 3 2 2 2 2" xfId="23251"/>
    <cellStyle name="6 2 2 3 2 2 2 2 2" xfId="37566"/>
    <cellStyle name="6 2 2 3 2 2 2 3" xfId="30407"/>
    <cellStyle name="6 2 2 3 2 2 3" xfId="18446"/>
    <cellStyle name="6 2 2 3 2 2 3 2" xfId="25583"/>
    <cellStyle name="6 2 2 3 2 2 3 2 2" xfId="39898"/>
    <cellStyle name="6 2 2 3 2 2 3 3" xfId="32761"/>
    <cellStyle name="6 2 2 3 2 2 4" xfId="19893"/>
    <cellStyle name="6 2 2 3 2 2 4 2" xfId="27030"/>
    <cellStyle name="6 2 2 3 2 2 4 2 2" xfId="41345"/>
    <cellStyle name="6 2 2 3 2 2 4 3" xfId="34208"/>
    <cellStyle name="6 2 2 3 2 2 5" xfId="21108"/>
    <cellStyle name="6 2 2 3 2 2 5 2" xfId="35423"/>
    <cellStyle name="6 2 2 3 2 2 6" xfId="28245"/>
    <cellStyle name="6 2 2 3 2 3" xfId="15164"/>
    <cellStyle name="6 2 2 3 2 3 2" xfId="22323"/>
    <cellStyle name="6 2 2 3 2 3 2 2" xfId="36638"/>
    <cellStyle name="6 2 2 3 2 3 3" xfId="29479"/>
    <cellStyle name="6 2 2 3 2 4" xfId="17518"/>
    <cellStyle name="6 2 2 3 2 4 2" xfId="24655"/>
    <cellStyle name="6 2 2 3 2 4 2 2" xfId="38970"/>
    <cellStyle name="6 2 2 3 2 4 3" xfId="31833"/>
    <cellStyle name="6 2 2 4" xfId="523"/>
    <cellStyle name="6 2 2 4 2" xfId="12796"/>
    <cellStyle name="6 2 2 4 2 2" xfId="14040"/>
    <cellStyle name="6 2 2 4 2 2 2" xfId="16409"/>
    <cellStyle name="6 2 2 4 2 2 2 2" xfId="23568"/>
    <cellStyle name="6 2 2 4 2 2 2 2 2" xfId="37883"/>
    <cellStyle name="6 2 2 4 2 2 2 3" xfId="30724"/>
    <cellStyle name="6 2 2 4 2 2 3" xfId="18763"/>
    <cellStyle name="6 2 2 4 2 2 3 2" xfId="25900"/>
    <cellStyle name="6 2 2 4 2 2 3 2 2" xfId="40215"/>
    <cellStyle name="6 2 2 4 2 2 3 3" xfId="33078"/>
    <cellStyle name="6 2 2 4 2 2 4" xfId="20097"/>
    <cellStyle name="6 2 2 4 2 2 4 2" xfId="27234"/>
    <cellStyle name="6 2 2 4 2 2 4 2 2" xfId="41549"/>
    <cellStyle name="6 2 2 4 2 2 4 3" xfId="34412"/>
    <cellStyle name="6 2 2 4 2 2 5" xfId="21312"/>
    <cellStyle name="6 2 2 4 2 2 5 2" xfId="35627"/>
    <cellStyle name="6 2 2 4 2 2 6" xfId="28449"/>
    <cellStyle name="6 2 2 4 2 3" xfId="15165"/>
    <cellStyle name="6 2 2 4 2 3 2" xfId="22324"/>
    <cellStyle name="6 2 2 4 2 3 2 2" xfId="36639"/>
    <cellStyle name="6 2 2 4 2 3 3" xfId="29480"/>
    <cellStyle name="6 2 2 4 2 4" xfId="17519"/>
    <cellStyle name="6 2 2 4 2 4 2" xfId="24656"/>
    <cellStyle name="6 2 2 4 2 4 2 2" xfId="38971"/>
    <cellStyle name="6 2 2 4 2 4 3" xfId="31834"/>
    <cellStyle name="6 2 2 5" xfId="524"/>
    <cellStyle name="6 2 2 5 2" xfId="12797"/>
    <cellStyle name="6 2 2 5 2 2" xfId="13983"/>
    <cellStyle name="6 2 2 5 2 2 2" xfId="16352"/>
    <cellStyle name="6 2 2 5 2 2 2 2" xfId="23511"/>
    <cellStyle name="6 2 2 5 2 2 2 2 2" xfId="37826"/>
    <cellStyle name="6 2 2 5 2 2 2 3" xfId="30667"/>
    <cellStyle name="6 2 2 5 2 2 3" xfId="18706"/>
    <cellStyle name="6 2 2 5 2 2 3 2" xfId="25843"/>
    <cellStyle name="6 2 2 5 2 2 3 2 2" xfId="40158"/>
    <cellStyle name="6 2 2 5 2 2 3 3" xfId="33021"/>
    <cellStyle name="6 2 2 5 2 2 4" xfId="20040"/>
    <cellStyle name="6 2 2 5 2 2 4 2" xfId="27177"/>
    <cellStyle name="6 2 2 5 2 2 4 2 2" xfId="41492"/>
    <cellStyle name="6 2 2 5 2 2 4 3" xfId="34355"/>
    <cellStyle name="6 2 2 5 2 2 5" xfId="21255"/>
    <cellStyle name="6 2 2 5 2 2 5 2" xfId="35570"/>
    <cellStyle name="6 2 2 5 2 2 6" xfId="28392"/>
    <cellStyle name="6 2 2 5 2 3" xfId="15166"/>
    <cellStyle name="6 2 2 5 2 3 2" xfId="22325"/>
    <cellStyle name="6 2 2 5 2 3 2 2" xfId="36640"/>
    <cellStyle name="6 2 2 5 2 3 3" xfId="29481"/>
    <cellStyle name="6 2 2 5 2 4" xfId="17520"/>
    <cellStyle name="6 2 2 5 2 4 2" xfId="24657"/>
    <cellStyle name="6 2 2 5 2 4 2 2" xfId="38972"/>
    <cellStyle name="6 2 2 5 2 4 3" xfId="31835"/>
    <cellStyle name="6 2 2 6" xfId="525"/>
    <cellStyle name="6 2 2 6 2" xfId="12798"/>
    <cellStyle name="6 2 2 6 2 2" xfId="14610"/>
    <cellStyle name="6 2 2 6 2 2 2" xfId="16973"/>
    <cellStyle name="6 2 2 6 2 2 2 2" xfId="24110"/>
    <cellStyle name="6 2 2 6 2 2 2 2 2" xfId="38425"/>
    <cellStyle name="6 2 2 6 2 2 2 3" xfId="31288"/>
    <cellStyle name="6 2 2 6 2 2 3" xfId="19327"/>
    <cellStyle name="6 2 2 6 2 2 3 2" xfId="26464"/>
    <cellStyle name="6 2 2 6 2 2 3 2 2" xfId="40779"/>
    <cellStyle name="6 2 2 6 2 2 3 3" xfId="33642"/>
    <cellStyle name="6 2 2 6 2 2 4" xfId="20603"/>
    <cellStyle name="6 2 2 6 2 2 4 2" xfId="27740"/>
    <cellStyle name="6 2 2 6 2 2 4 2 2" xfId="42055"/>
    <cellStyle name="6 2 2 6 2 2 4 3" xfId="34918"/>
    <cellStyle name="6 2 2 6 2 2 5" xfId="21779"/>
    <cellStyle name="6 2 2 6 2 2 5 2" xfId="36094"/>
    <cellStyle name="6 2 2 6 2 2 6" xfId="28935"/>
    <cellStyle name="6 2 2 6 2 3" xfId="15167"/>
    <cellStyle name="6 2 2 6 2 3 2" xfId="22326"/>
    <cellStyle name="6 2 2 6 2 3 2 2" xfId="36641"/>
    <cellStyle name="6 2 2 6 2 3 3" xfId="29482"/>
    <cellStyle name="6 2 2 6 2 4" xfId="17521"/>
    <cellStyle name="6 2 2 6 2 4 2" xfId="24658"/>
    <cellStyle name="6 2 2 6 2 4 2 2" xfId="38973"/>
    <cellStyle name="6 2 2 6 2 4 3" xfId="31836"/>
    <cellStyle name="6 2 2 7" xfId="12789"/>
    <cellStyle name="6 2 2 7 2" xfId="14640"/>
    <cellStyle name="6 2 2 7 2 2" xfId="17003"/>
    <cellStyle name="6 2 2 7 2 2 2" xfId="24140"/>
    <cellStyle name="6 2 2 7 2 2 2 2" xfId="38455"/>
    <cellStyle name="6 2 2 7 2 2 3" xfId="31318"/>
    <cellStyle name="6 2 2 7 2 3" xfId="19357"/>
    <cellStyle name="6 2 2 7 2 3 2" xfId="26494"/>
    <cellStyle name="6 2 2 7 2 3 2 2" xfId="40809"/>
    <cellStyle name="6 2 2 7 2 3 3" xfId="33672"/>
    <cellStyle name="6 2 2 7 2 4" xfId="20633"/>
    <cellStyle name="6 2 2 7 2 4 2" xfId="27770"/>
    <cellStyle name="6 2 2 7 2 4 2 2" xfId="42085"/>
    <cellStyle name="6 2 2 7 2 4 3" xfId="34948"/>
    <cellStyle name="6 2 2 7 2 5" xfId="21809"/>
    <cellStyle name="6 2 2 7 2 5 2" xfId="36124"/>
    <cellStyle name="6 2 2 7 2 6" xfId="28965"/>
    <cellStyle name="6 2 2 7 3" xfId="15158"/>
    <cellStyle name="6 2 2 7 3 2" xfId="22317"/>
    <cellStyle name="6 2 2 7 3 2 2" xfId="36632"/>
    <cellStyle name="6 2 2 7 3 3" xfId="29473"/>
    <cellStyle name="6 2 2 7 4" xfId="17512"/>
    <cellStyle name="6 2 2 7 4 2" xfId="24649"/>
    <cellStyle name="6 2 2 7 4 2 2" xfId="38964"/>
    <cellStyle name="6 2 2 7 4 3" xfId="31827"/>
    <cellStyle name="6 2 3" xfId="526"/>
    <cellStyle name="6 2 3 2" xfId="527"/>
    <cellStyle name="6 2 3 2 2" xfId="528"/>
    <cellStyle name="6 2 3 2 2 2" xfId="12801"/>
    <cellStyle name="6 2 3 2 2 2 2" xfId="14633"/>
    <cellStyle name="6 2 3 2 2 2 2 2" xfId="16996"/>
    <cellStyle name="6 2 3 2 2 2 2 2 2" xfId="24133"/>
    <cellStyle name="6 2 3 2 2 2 2 2 2 2" xfId="38448"/>
    <cellStyle name="6 2 3 2 2 2 2 2 3" xfId="31311"/>
    <cellStyle name="6 2 3 2 2 2 2 3" xfId="19350"/>
    <cellStyle name="6 2 3 2 2 2 2 3 2" xfId="26487"/>
    <cellStyle name="6 2 3 2 2 2 2 3 2 2" xfId="40802"/>
    <cellStyle name="6 2 3 2 2 2 2 3 3" xfId="33665"/>
    <cellStyle name="6 2 3 2 2 2 2 4" xfId="20626"/>
    <cellStyle name="6 2 3 2 2 2 2 4 2" xfId="27763"/>
    <cellStyle name="6 2 3 2 2 2 2 4 2 2" xfId="42078"/>
    <cellStyle name="6 2 3 2 2 2 2 4 3" xfId="34941"/>
    <cellStyle name="6 2 3 2 2 2 2 5" xfId="21802"/>
    <cellStyle name="6 2 3 2 2 2 2 5 2" xfId="36117"/>
    <cellStyle name="6 2 3 2 2 2 2 6" xfId="28958"/>
    <cellStyle name="6 2 3 2 2 2 3" xfId="15170"/>
    <cellStyle name="6 2 3 2 2 2 3 2" xfId="22329"/>
    <cellStyle name="6 2 3 2 2 2 3 2 2" xfId="36644"/>
    <cellStyle name="6 2 3 2 2 2 3 3" xfId="29485"/>
    <cellStyle name="6 2 3 2 2 2 4" xfId="17524"/>
    <cellStyle name="6 2 3 2 2 2 4 2" xfId="24661"/>
    <cellStyle name="6 2 3 2 2 2 4 2 2" xfId="38976"/>
    <cellStyle name="6 2 3 2 2 2 4 3" xfId="31839"/>
    <cellStyle name="6 2 3 2 3" xfId="529"/>
    <cellStyle name="6 2 3 2 3 2" xfId="12802"/>
    <cellStyle name="6 2 3 2 3 2 2" xfId="13710"/>
    <cellStyle name="6 2 3 2 3 2 2 2" xfId="16079"/>
    <cellStyle name="6 2 3 2 3 2 2 2 2" xfId="23238"/>
    <cellStyle name="6 2 3 2 3 2 2 2 2 2" xfId="37553"/>
    <cellStyle name="6 2 3 2 3 2 2 2 3" xfId="30394"/>
    <cellStyle name="6 2 3 2 3 2 2 3" xfId="18433"/>
    <cellStyle name="6 2 3 2 3 2 2 3 2" xfId="25570"/>
    <cellStyle name="6 2 3 2 3 2 2 3 2 2" xfId="39885"/>
    <cellStyle name="6 2 3 2 3 2 2 3 3" xfId="32748"/>
    <cellStyle name="6 2 3 2 3 2 2 4" xfId="19880"/>
    <cellStyle name="6 2 3 2 3 2 2 4 2" xfId="27017"/>
    <cellStyle name="6 2 3 2 3 2 2 4 2 2" xfId="41332"/>
    <cellStyle name="6 2 3 2 3 2 2 4 3" xfId="34195"/>
    <cellStyle name="6 2 3 2 3 2 2 5" xfId="21095"/>
    <cellStyle name="6 2 3 2 3 2 2 5 2" xfId="35410"/>
    <cellStyle name="6 2 3 2 3 2 2 6" xfId="28232"/>
    <cellStyle name="6 2 3 2 3 2 3" xfId="15171"/>
    <cellStyle name="6 2 3 2 3 2 3 2" xfId="22330"/>
    <cellStyle name="6 2 3 2 3 2 3 2 2" xfId="36645"/>
    <cellStyle name="6 2 3 2 3 2 3 3" xfId="29486"/>
    <cellStyle name="6 2 3 2 3 2 4" xfId="17525"/>
    <cellStyle name="6 2 3 2 3 2 4 2" xfId="24662"/>
    <cellStyle name="6 2 3 2 3 2 4 2 2" xfId="38977"/>
    <cellStyle name="6 2 3 2 3 2 4 3" xfId="31840"/>
    <cellStyle name="6 2 3 2 4" xfId="530"/>
    <cellStyle name="6 2 3 2 4 2" xfId="12803"/>
    <cellStyle name="6 2 3 2 4 2 2" xfId="14632"/>
    <cellStyle name="6 2 3 2 4 2 2 2" xfId="16995"/>
    <cellStyle name="6 2 3 2 4 2 2 2 2" xfId="24132"/>
    <cellStyle name="6 2 3 2 4 2 2 2 2 2" xfId="38447"/>
    <cellStyle name="6 2 3 2 4 2 2 2 3" xfId="31310"/>
    <cellStyle name="6 2 3 2 4 2 2 3" xfId="19349"/>
    <cellStyle name="6 2 3 2 4 2 2 3 2" xfId="26486"/>
    <cellStyle name="6 2 3 2 4 2 2 3 2 2" xfId="40801"/>
    <cellStyle name="6 2 3 2 4 2 2 3 3" xfId="33664"/>
    <cellStyle name="6 2 3 2 4 2 2 4" xfId="20625"/>
    <cellStyle name="6 2 3 2 4 2 2 4 2" xfId="27762"/>
    <cellStyle name="6 2 3 2 4 2 2 4 2 2" xfId="42077"/>
    <cellStyle name="6 2 3 2 4 2 2 4 3" xfId="34940"/>
    <cellStyle name="6 2 3 2 4 2 2 5" xfId="21801"/>
    <cellStyle name="6 2 3 2 4 2 2 5 2" xfId="36116"/>
    <cellStyle name="6 2 3 2 4 2 2 6" xfId="28957"/>
    <cellStyle name="6 2 3 2 4 2 3" xfId="15172"/>
    <cellStyle name="6 2 3 2 4 2 3 2" xfId="22331"/>
    <cellStyle name="6 2 3 2 4 2 3 2 2" xfId="36646"/>
    <cellStyle name="6 2 3 2 4 2 3 3" xfId="29487"/>
    <cellStyle name="6 2 3 2 4 2 4" xfId="17526"/>
    <cellStyle name="6 2 3 2 4 2 4 2" xfId="24663"/>
    <cellStyle name="6 2 3 2 4 2 4 2 2" xfId="38978"/>
    <cellStyle name="6 2 3 2 4 2 4 3" xfId="31841"/>
    <cellStyle name="6 2 3 2 5" xfId="531"/>
    <cellStyle name="6 2 3 2 5 2" xfId="12804"/>
    <cellStyle name="6 2 3 2 5 2 2" xfId="14312"/>
    <cellStyle name="6 2 3 2 5 2 2 2" xfId="16681"/>
    <cellStyle name="6 2 3 2 5 2 2 2 2" xfId="23840"/>
    <cellStyle name="6 2 3 2 5 2 2 2 2 2" xfId="38155"/>
    <cellStyle name="6 2 3 2 5 2 2 2 3" xfId="30996"/>
    <cellStyle name="6 2 3 2 5 2 2 3" xfId="19035"/>
    <cellStyle name="6 2 3 2 5 2 2 3 2" xfId="26172"/>
    <cellStyle name="6 2 3 2 5 2 2 3 2 2" xfId="40487"/>
    <cellStyle name="6 2 3 2 5 2 2 3 3" xfId="33350"/>
    <cellStyle name="6 2 3 2 5 2 2 4" xfId="20342"/>
    <cellStyle name="6 2 3 2 5 2 2 4 2" xfId="27479"/>
    <cellStyle name="6 2 3 2 5 2 2 4 2 2" xfId="41794"/>
    <cellStyle name="6 2 3 2 5 2 2 4 3" xfId="34657"/>
    <cellStyle name="6 2 3 2 5 2 2 5" xfId="21557"/>
    <cellStyle name="6 2 3 2 5 2 2 5 2" xfId="35872"/>
    <cellStyle name="6 2 3 2 5 2 2 6" xfId="28694"/>
    <cellStyle name="6 2 3 2 5 2 3" xfId="15173"/>
    <cellStyle name="6 2 3 2 5 2 3 2" xfId="22332"/>
    <cellStyle name="6 2 3 2 5 2 3 2 2" xfId="36647"/>
    <cellStyle name="6 2 3 2 5 2 3 3" xfId="29488"/>
    <cellStyle name="6 2 3 2 5 2 4" xfId="17527"/>
    <cellStyle name="6 2 3 2 5 2 4 2" xfId="24664"/>
    <cellStyle name="6 2 3 2 5 2 4 2 2" xfId="38979"/>
    <cellStyle name="6 2 3 2 5 2 4 3" xfId="31842"/>
    <cellStyle name="6 2 3 2 6" xfId="12800"/>
    <cellStyle name="6 2 3 2 6 2" xfId="14311"/>
    <cellStyle name="6 2 3 2 6 2 2" xfId="16680"/>
    <cellStyle name="6 2 3 2 6 2 2 2" xfId="23839"/>
    <cellStyle name="6 2 3 2 6 2 2 2 2" xfId="38154"/>
    <cellStyle name="6 2 3 2 6 2 2 3" xfId="30995"/>
    <cellStyle name="6 2 3 2 6 2 3" xfId="19034"/>
    <cellStyle name="6 2 3 2 6 2 3 2" xfId="26171"/>
    <cellStyle name="6 2 3 2 6 2 3 2 2" xfId="40486"/>
    <cellStyle name="6 2 3 2 6 2 3 3" xfId="33349"/>
    <cellStyle name="6 2 3 2 6 2 4" xfId="20341"/>
    <cellStyle name="6 2 3 2 6 2 4 2" xfId="27478"/>
    <cellStyle name="6 2 3 2 6 2 4 2 2" xfId="41793"/>
    <cellStyle name="6 2 3 2 6 2 4 3" xfId="34656"/>
    <cellStyle name="6 2 3 2 6 2 5" xfId="21556"/>
    <cellStyle name="6 2 3 2 6 2 5 2" xfId="35871"/>
    <cellStyle name="6 2 3 2 6 2 6" xfId="28693"/>
    <cellStyle name="6 2 3 2 6 3" xfId="15169"/>
    <cellStyle name="6 2 3 2 6 3 2" xfId="22328"/>
    <cellStyle name="6 2 3 2 6 3 2 2" xfId="36643"/>
    <cellStyle name="6 2 3 2 6 3 3" xfId="29484"/>
    <cellStyle name="6 2 3 2 6 4" xfId="17523"/>
    <cellStyle name="6 2 3 2 6 4 2" xfId="24660"/>
    <cellStyle name="6 2 3 2 6 4 2 2" xfId="38975"/>
    <cellStyle name="6 2 3 2 6 4 3" xfId="31838"/>
    <cellStyle name="6 2 3 3" xfId="532"/>
    <cellStyle name="6 2 3 3 2" xfId="12805"/>
    <cellStyle name="6 2 3 3 2 2" xfId="14631"/>
    <cellStyle name="6 2 3 3 2 2 2" xfId="16994"/>
    <cellStyle name="6 2 3 3 2 2 2 2" xfId="24131"/>
    <cellStyle name="6 2 3 3 2 2 2 2 2" xfId="38446"/>
    <cellStyle name="6 2 3 3 2 2 2 3" xfId="31309"/>
    <cellStyle name="6 2 3 3 2 2 3" xfId="19348"/>
    <cellStyle name="6 2 3 3 2 2 3 2" xfId="26485"/>
    <cellStyle name="6 2 3 3 2 2 3 2 2" xfId="40800"/>
    <cellStyle name="6 2 3 3 2 2 3 3" xfId="33663"/>
    <cellStyle name="6 2 3 3 2 2 4" xfId="20624"/>
    <cellStyle name="6 2 3 3 2 2 4 2" xfId="27761"/>
    <cellStyle name="6 2 3 3 2 2 4 2 2" xfId="42076"/>
    <cellStyle name="6 2 3 3 2 2 4 3" xfId="34939"/>
    <cellStyle name="6 2 3 3 2 2 5" xfId="21800"/>
    <cellStyle name="6 2 3 3 2 2 5 2" xfId="36115"/>
    <cellStyle name="6 2 3 3 2 2 6" xfId="28956"/>
    <cellStyle name="6 2 3 3 2 3" xfId="15174"/>
    <cellStyle name="6 2 3 3 2 3 2" xfId="22333"/>
    <cellStyle name="6 2 3 3 2 3 2 2" xfId="36648"/>
    <cellStyle name="6 2 3 3 2 3 3" xfId="29489"/>
    <cellStyle name="6 2 3 3 2 4" xfId="17528"/>
    <cellStyle name="6 2 3 3 2 4 2" xfId="24665"/>
    <cellStyle name="6 2 3 3 2 4 2 2" xfId="38980"/>
    <cellStyle name="6 2 3 3 2 4 3" xfId="31843"/>
    <cellStyle name="6 2 3 4" xfId="533"/>
    <cellStyle name="6 2 3 4 2" xfId="12806"/>
    <cellStyle name="6 2 3 4 2 2" xfId="13984"/>
    <cellStyle name="6 2 3 4 2 2 2" xfId="16353"/>
    <cellStyle name="6 2 3 4 2 2 2 2" xfId="23512"/>
    <cellStyle name="6 2 3 4 2 2 2 2 2" xfId="37827"/>
    <cellStyle name="6 2 3 4 2 2 2 3" xfId="30668"/>
    <cellStyle name="6 2 3 4 2 2 3" xfId="18707"/>
    <cellStyle name="6 2 3 4 2 2 3 2" xfId="25844"/>
    <cellStyle name="6 2 3 4 2 2 3 2 2" xfId="40159"/>
    <cellStyle name="6 2 3 4 2 2 3 3" xfId="33022"/>
    <cellStyle name="6 2 3 4 2 2 4" xfId="20041"/>
    <cellStyle name="6 2 3 4 2 2 4 2" xfId="27178"/>
    <cellStyle name="6 2 3 4 2 2 4 2 2" xfId="41493"/>
    <cellStyle name="6 2 3 4 2 2 4 3" xfId="34356"/>
    <cellStyle name="6 2 3 4 2 2 5" xfId="21256"/>
    <cellStyle name="6 2 3 4 2 2 5 2" xfId="35571"/>
    <cellStyle name="6 2 3 4 2 2 6" xfId="28393"/>
    <cellStyle name="6 2 3 4 2 3" xfId="15175"/>
    <cellStyle name="6 2 3 4 2 3 2" xfId="22334"/>
    <cellStyle name="6 2 3 4 2 3 2 2" xfId="36649"/>
    <cellStyle name="6 2 3 4 2 3 3" xfId="29490"/>
    <cellStyle name="6 2 3 4 2 4" xfId="17529"/>
    <cellStyle name="6 2 3 4 2 4 2" xfId="24666"/>
    <cellStyle name="6 2 3 4 2 4 2 2" xfId="38981"/>
    <cellStyle name="6 2 3 4 2 4 3" xfId="31844"/>
    <cellStyle name="6 2 3 5" xfId="534"/>
    <cellStyle name="6 2 3 5 2" xfId="12807"/>
    <cellStyle name="6 2 3 5 2 2" xfId="14626"/>
    <cellStyle name="6 2 3 5 2 2 2" xfId="16989"/>
    <cellStyle name="6 2 3 5 2 2 2 2" xfId="24126"/>
    <cellStyle name="6 2 3 5 2 2 2 2 2" xfId="38441"/>
    <cellStyle name="6 2 3 5 2 2 2 3" xfId="31304"/>
    <cellStyle name="6 2 3 5 2 2 3" xfId="19343"/>
    <cellStyle name="6 2 3 5 2 2 3 2" xfId="26480"/>
    <cellStyle name="6 2 3 5 2 2 3 2 2" xfId="40795"/>
    <cellStyle name="6 2 3 5 2 2 3 3" xfId="33658"/>
    <cellStyle name="6 2 3 5 2 2 4" xfId="20619"/>
    <cellStyle name="6 2 3 5 2 2 4 2" xfId="27756"/>
    <cellStyle name="6 2 3 5 2 2 4 2 2" xfId="42071"/>
    <cellStyle name="6 2 3 5 2 2 4 3" xfId="34934"/>
    <cellStyle name="6 2 3 5 2 2 5" xfId="21795"/>
    <cellStyle name="6 2 3 5 2 2 5 2" xfId="36110"/>
    <cellStyle name="6 2 3 5 2 2 6" xfId="28951"/>
    <cellStyle name="6 2 3 5 2 3" xfId="15176"/>
    <cellStyle name="6 2 3 5 2 3 2" xfId="22335"/>
    <cellStyle name="6 2 3 5 2 3 2 2" xfId="36650"/>
    <cellStyle name="6 2 3 5 2 3 3" xfId="29491"/>
    <cellStyle name="6 2 3 5 2 4" xfId="17530"/>
    <cellStyle name="6 2 3 5 2 4 2" xfId="24667"/>
    <cellStyle name="6 2 3 5 2 4 2 2" xfId="38982"/>
    <cellStyle name="6 2 3 5 2 4 3" xfId="31845"/>
    <cellStyle name="6 2 3 6" xfId="535"/>
    <cellStyle name="6 2 3 6 2" xfId="12808"/>
    <cellStyle name="6 2 3 6 2 2" xfId="14630"/>
    <cellStyle name="6 2 3 6 2 2 2" xfId="16993"/>
    <cellStyle name="6 2 3 6 2 2 2 2" xfId="24130"/>
    <cellStyle name="6 2 3 6 2 2 2 2 2" xfId="38445"/>
    <cellStyle name="6 2 3 6 2 2 2 3" xfId="31308"/>
    <cellStyle name="6 2 3 6 2 2 3" xfId="19347"/>
    <cellStyle name="6 2 3 6 2 2 3 2" xfId="26484"/>
    <cellStyle name="6 2 3 6 2 2 3 2 2" xfId="40799"/>
    <cellStyle name="6 2 3 6 2 2 3 3" xfId="33662"/>
    <cellStyle name="6 2 3 6 2 2 4" xfId="20623"/>
    <cellStyle name="6 2 3 6 2 2 4 2" xfId="27760"/>
    <cellStyle name="6 2 3 6 2 2 4 2 2" xfId="42075"/>
    <cellStyle name="6 2 3 6 2 2 4 3" xfId="34938"/>
    <cellStyle name="6 2 3 6 2 2 5" xfId="21799"/>
    <cellStyle name="6 2 3 6 2 2 5 2" xfId="36114"/>
    <cellStyle name="6 2 3 6 2 2 6" xfId="28955"/>
    <cellStyle name="6 2 3 6 2 3" xfId="15177"/>
    <cellStyle name="6 2 3 6 2 3 2" xfId="22336"/>
    <cellStyle name="6 2 3 6 2 3 2 2" xfId="36651"/>
    <cellStyle name="6 2 3 6 2 3 3" xfId="29492"/>
    <cellStyle name="6 2 3 6 2 4" xfId="17531"/>
    <cellStyle name="6 2 3 6 2 4 2" xfId="24668"/>
    <cellStyle name="6 2 3 6 2 4 2 2" xfId="38983"/>
    <cellStyle name="6 2 3 6 2 4 3" xfId="31846"/>
    <cellStyle name="6 2 3 7" xfId="12799"/>
    <cellStyle name="6 2 3 7 2" xfId="14634"/>
    <cellStyle name="6 2 3 7 2 2" xfId="16997"/>
    <cellStyle name="6 2 3 7 2 2 2" xfId="24134"/>
    <cellStyle name="6 2 3 7 2 2 2 2" xfId="38449"/>
    <cellStyle name="6 2 3 7 2 2 3" xfId="31312"/>
    <cellStyle name="6 2 3 7 2 3" xfId="19351"/>
    <cellStyle name="6 2 3 7 2 3 2" xfId="26488"/>
    <cellStyle name="6 2 3 7 2 3 2 2" xfId="40803"/>
    <cellStyle name="6 2 3 7 2 3 3" xfId="33666"/>
    <cellStyle name="6 2 3 7 2 4" xfId="20627"/>
    <cellStyle name="6 2 3 7 2 4 2" xfId="27764"/>
    <cellStyle name="6 2 3 7 2 4 2 2" xfId="42079"/>
    <cellStyle name="6 2 3 7 2 4 3" xfId="34942"/>
    <cellStyle name="6 2 3 7 2 5" xfId="21803"/>
    <cellStyle name="6 2 3 7 2 5 2" xfId="36118"/>
    <cellStyle name="6 2 3 7 2 6" xfId="28959"/>
    <cellStyle name="6 2 3 7 3" xfId="15168"/>
    <cellStyle name="6 2 3 7 3 2" xfId="22327"/>
    <cellStyle name="6 2 3 7 3 2 2" xfId="36642"/>
    <cellStyle name="6 2 3 7 3 3" xfId="29483"/>
    <cellStyle name="6 2 3 7 4" xfId="17522"/>
    <cellStyle name="6 2 3 7 4 2" xfId="24659"/>
    <cellStyle name="6 2 3 7 4 2 2" xfId="38974"/>
    <cellStyle name="6 2 3 7 4 3" xfId="31837"/>
    <cellStyle name="6 2 4" xfId="12419"/>
    <cellStyle name="6 2 4 2" xfId="14542"/>
    <cellStyle name="6 2 4 2 2" xfId="16905"/>
    <cellStyle name="6 2 4 2 2 2" xfId="24064"/>
    <cellStyle name="6 2 4 2 2 2 2" xfId="38379"/>
    <cellStyle name="6 2 4 2 2 3" xfId="31220"/>
    <cellStyle name="6 2 4 2 3" xfId="19259"/>
    <cellStyle name="6 2 4 2 3 2" xfId="26396"/>
    <cellStyle name="6 2 4 2 3 2 2" xfId="40711"/>
    <cellStyle name="6 2 4 2 3 3" xfId="33574"/>
    <cellStyle name="6 2 4 2 4" xfId="20557"/>
    <cellStyle name="6 2 4 2 4 2" xfId="27694"/>
    <cellStyle name="6 2 4 2 4 2 2" xfId="42009"/>
    <cellStyle name="6 2 4 2 4 3" xfId="34872"/>
    <cellStyle name="6 2 4 3" xfId="14450"/>
    <cellStyle name="6 2 4 3 2" xfId="16813"/>
    <cellStyle name="6 2 4 3 2 2" xfId="23972"/>
    <cellStyle name="6 2 4 3 2 2 2" xfId="38287"/>
    <cellStyle name="6 2 4 3 2 3" xfId="31128"/>
    <cellStyle name="6 2 4 3 3" xfId="19167"/>
    <cellStyle name="6 2 4 3 3 2" xfId="26304"/>
    <cellStyle name="6 2 4 3 3 2 2" xfId="40619"/>
    <cellStyle name="6 2 4 3 3 3" xfId="33482"/>
    <cellStyle name="6 2 4 3 4" xfId="20465"/>
    <cellStyle name="6 2 4 3 4 2" xfId="27602"/>
    <cellStyle name="6 2 4 3 4 2 2" xfId="41917"/>
    <cellStyle name="6 2 4 3 4 3" xfId="34780"/>
    <cellStyle name="6 2 4 3 5" xfId="21680"/>
    <cellStyle name="6 2 4 3 5 2" xfId="35995"/>
    <cellStyle name="6 2 4 3 6" xfId="28817"/>
    <cellStyle name="6 2 4 4" xfId="19557"/>
    <cellStyle name="6 2 4 4 2" xfId="26694"/>
    <cellStyle name="6 2 4 4 2 2" xfId="41009"/>
    <cellStyle name="6 2 4 4 3" xfId="33872"/>
    <cellStyle name="6 3" xfId="536"/>
    <cellStyle name="6 3 2" xfId="537"/>
    <cellStyle name="6 3 2 2" xfId="12810"/>
    <cellStyle name="6 3 2 2 2" xfId="14629"/>
    <cellStyle name="6 3 2 2 2 2" xfId="16992"/>
    <cellStyle name="6 3 2 2 2 2 2" xfId="24129"/>
    <cellStyle name="6 3 2 2 2 2 2 2" xfId="38444"/>
    <cellStyle name="6 3 2 2 2 2 3" xfId="31307"/>
    <cellStyle name="6 3 2 2 2 3" xfId="19346"/>
    <cellStyle name="6 3 2 2 2 3 2" xfId="26483"/>
    <cellStyle name="6 3 2 2 2 3 2 2" xfId="40798"/>
    <cellStyle name="6 3 2 2 2 3 3" xfId="33661"/>
    <cellStyle name="6 3 2 2 2 4" xfId="20622"/>
    <cellStyle name="6 3 2 2 2 4 2" xfId="27759"/>
    <cellStyle name="6 3 2 2 2 4 2 2" xfId="42074"/>
    <cellStyle name="6 3 2 2 2 4 3" xfId="34937"/>
    <cellStyle name="6 3 2 2 2 5" xfId="21798"/>
    <cellStyle name="6 3 2 2 2 5 2" xfId="36113"/>
    <cellStyle name="6 3 2 2 2 6" xfId="28954"/>
    <cellStyle name="6 3 2 2 3" xfId="15179"/>
    <cellStyle name="6 3 2 2 3 2" xfId="22338"/>
    <cellStyle name="6 3 2 2 3 2 2" xfId="36653"/>
    <cellStyle name="6 3 2 2 3 3" xfId="29494"/>
    <cellStyle name="6 3 2 2 4" xfId="17533"/>
    <cellStyle name="6 3 2 2 4 2" xfId="24670"/>
    <cellStyle name="6 3 2 2 4 2 2" xfId="38985"/>
    <cellStyle name="6 3 2 2 4 3" xfId="31848"/>
    <cellStyle name="6 3 3" xfId="538"/>
    <cellStyle name="6 3 3 2" xfId="12811"/>
    <cellStyle name="6 3 3 2 2" xfId="13985"/>
    <cellStyle name="6 3 3 2 2 2" xfId="16354"/>
    <cellStyle name="6 3 3 2 2 2 2" xfId="23513"/>
    <cellStyle name="6 3 3 2 2 2 2 2" xfId="37828"/>
    <cellStyle name="6 3 3 2 2 2 3" xfId="30669"/>
    <cellStyle name="6 3 3 2 2 3" xfId="18708"/>
    <cellStyle name="6 3 3 2 2 3 2" xfId="25845"/>
    <cellStyle name="6 3 3 2 2 3 2 2" xfId="40160"/>
    <cellStyle name="6 3 3 2 2 3 3" xfId="33023"/>
    <cellStyle name="6 3 3 2 2 4" xfId="20042"/>
    <cellStyle name="6 3 3 2 2 4 2" xfId="27179"/>
    <cellStyle name="6 3 3 2 2 4 2 2" xfId="41494"/>
    <cellStyle name="6 3 3 2 2 4 3" xfId="34357"/>
    <cellStyle name="6 3 3 2 2 5" xfId="21257"/>
    <cellStyle name="6 3 3 2 2 5 2" xfId="35572"/>
    <cellStyle name="6 3 3 2 2 6" xfId="28394"/>
    <cellStyle name="6 3 3 2 3" xfId="15180"/>
    <cellStyle name="6 3 3 2 3 2" xfId="22339"/>
    <cellStyle name="6 3 3 2 3 2 2" xfId="36654"/>
    <cellStyle name="6 3 3 2 3 3" xfId="29495"/>
    <cellStyle name="6 3 3 2 4" xfId="17534"/>
    <cellStyle name="6 3 3 2 4 2" xfId="24671"/>
    <cellStyle name="6 3 3 2 4 2 2" xfId="38986"/>
    <cellStyle name="6 3 3 2 4 3" xfId="31849"/>
    <cellStyle name="6 3 4" xfId="539"/>
    <cellStyle name="6 3 4 2" xfId="12812"/>
    <cellStyle name="6 3 4 2 2" xfId="14628"/>
    <cellStyle name="6 3 4 2 2 2" xfId="16991"/>
    <cellStyle name="6 3 4 2 2 2 2" xfId="24128"/>
    <cellStyle name="6 3 4 2 2 2 2 2" xfId="38443"/>
    <cellStyle name="6 3 4 2 2 2 3" xfId="31306"/>
    <cellStyle name="6 3 4 2 2 3" xfId="19345"/>
    <cellStyle name="6 3 4 2 2 3 2" xfId="26482"/>
    <cellStyle name="6 3 4 2 2 3 2 2" xfId="40797"/>
    <cellStyle name="6 3 4 2 2 3 3" xfId="33660"/>
    <cellStyle name="6 3 4 2 2 4" xfId="20621"/>
    <cellStyle name="6 3 4 2 2 4 2" xfId="27758"/>
    <cellStyle name="6 3 4 2 2 4 2 2" xfId="42073"/>
    <cellStyle name="6 3 4 2 2 4 3" xfId="34936"/>
    <cellStyle name="6 3 4 2 2 5" xfId="21797"/>
    <cellStyle name="6 3 4 2 2 5 2" xfId="36112"/>
    <cellStyle name="6 3 4 2 2 6" xfId="28953"/>
    <cellStyle name="6 3 4 2 3" xfId="15181"/>
    <cellStyle name="6 3 4 2 3 2" xfId="22340"/>
    <cellStyle name="6 3 4 2 3 2 2" xfId="36655"/>
    <cellStyle name="6 3 4 2 3 3" xfId="29496"/>
    <cellStyle name="6 3 4 2 4" xfId="17535"/>
    <cellStyle name="6 3 4 2 4 2" xfId="24672"/>
    <cellStyle name="6 3 4 2 4 2 2" xfId="38987"/>
    <cellStyle name="6 3 4 2 4 3" xfId="31850"/>
    <cellStyle name="6 3 5" xfId="540"/>
    <cellStyle name="6 3 5 2" xfId="12813"/>
    <cellStyle name="6 3 5 2 2" xfId="14032"/>
    <cellStyle name="6 3 5 2 2 2" xfId="16401"/>
    <cellStyle name="6 3 5 2 2 2 2" xfId="23560"/>
    <cellStyle name="6 3 5 2 2 2 2 2" xfId="37875"/>
    <cellStyle name="6 3 5 2 2 2 3" xfId="30716"/>
    <cellStyle name="6 3 5 2 2 3" xfId="18755"/>
    <cellStyle name="6 3 5 2 2 3 2" xfId="25892"/>
    <cellStyle name="6 3 5 2 2 3 2 2" xfId="40207"/>
    <cellStyle name="6 3 5 2 2 3 3" xfId="33070"/>
    <cellStyle name="6 3 5 2 2 4" xfId="20089"/>
    <cellStyle name="6 3 5 2 2 4 2" xfId="27226"/>
    <cellStyle name="6 3 5 2 2 4 2 2" xfId="41541"/>
    <cellStyle name="6 3 5 2 2 4 3" xfId="34404"/>
    <cellStyle name="6 3 5 2 2 5" xfId="21304"/>
    <cellStyle name="6 3 5 2 2 5 2" xfId="35619"/>
    <cellStyle name="6 3 5 2 2 6" xfId="28441"/>
    <cellStyle name="6 3 5 2 3" xfId="15182"/>
    <cellStyle name="6 3 5 2 3 2" xfId="22341"/>
    <cellStyle name="6 3 5 2 3 2 2" xfId="36656"/>
    <cellStyle name="6 3 5 2 3 3" xfId="29497"/>
    <cellStyle name="6 3 5 2 4" xfId="17536"/>
    <cellStyle name="6 3 5 2 4 2" xfId="24673"/>
    <cellStyle name="6 3 5 2 4 2 2" xfId="38988"/>
    <cellStyle name="6 3 5 2 4 3" xfId="31851"/>
    <cellStyle name="6 3 6" xfId="12809"/>
    <cellStyle name="6 3 6 2" xfId="14313"/>
    <cellStyle name="6 3 6 2 2" xfId="16682"/>
    <cellStyle name="6 3 6 2 2 2" xfId="23841"/>
    <cellStyle name="6 3 6 2 2 2 2" xfId="38156"/>
    <cellStyle name="6 3 6 2 2 3" xfId="30997"/>
    <cellStyle name="6 3 6 2 3" xfId="19036"/>
    <cellStyle name="6 3 6 2 3 2" xfId="26173"/>
    <cellStyle name="6 3 6 2 3 2 2" xfId="40488"/>
    <cellStyle name="6 3 6 2 3 3" xfId="33351"/>
    <cellStyle name="6 3 6 2 4" xfId="20343"/>
    <cellStyle name="6 3 6 2 4 2" xfId="27480"/>
    <cellStyle name="6 3 6 2 4 2 2" xfId="41795"/>
    <cellStyle name="6 3 6 2 4 3" xfId="34658"/>
    <cellStyle name="6 3 6 2 5" xfId="21558"/>
    <cellStyle name="6 3 6 2 5 2" xfId="35873"/>
    <cellStyle name="6 3 6 2 6" xfId="28695"/>
    <cellStyle name="6 3 6 3" xfId="15178"/>
    <cellStyle name="6 3 6 3 2" xfId="22337"/>
    <cellStyle name="6 3 6 3 2 2" xfId="36652"/>
    <cellStyle name="6 3 6 3 3" xfId="29493"/>
    <cellStyle name="6 3 6 4" xfId="17532"/>
    <cellStyle name="6 3 6 4 2" xfId="24669"/>
    <cellStyle name="6 3 6 4 2 2" xfId="38984"/>
    <cellStyle name="6 3 6 4 3" xfId="31847"/>
    <cellStyle name="6 4" xfId="12407"/>
    <cellStyle name="6 4 2" xfId="14530"/>
    <cellStyle name="6 4 2 2" xfId="16893"/>
    <cellStyle name="6 4 2 2 2" xfId="24052"/>
    <cellStyle name="6 4 2 2 2 2" xfId="38367"/>
    <cellStyle name="6 4 2 2 3" xfId="31208"/>
    <cellStyle name="6 4 2 3" xfId="19247"/>
    <cellStyle name="6 4 2 3 2" xfId="26384"/>
    <cellStyle name="6 4 2 3 2 2" xfId="40699"/>
    <cellStyle name="6 4 2 3 3" xfId="33562"/>
    <cellStyle name="6 4 2 4" xfId="20545"/>
    <cellStyle name="6 4 2 4 2" xfId="27682"/>
    <cellStyle name="6 4 2 4 2 2" xfId="41997"/>
    <cellStyle name="6 4 2 4 3" xfId="34860"/>
    <cellStyle name="6 4 3" xfId="14085"/>
    <cellStyle name="6 4 3 2" xfId="16454"/>
    <cellStyle name="6 4 3 2 2" xfId="23613"/>
    <cellStyle name="6 4 3 2 2 2" xfId="37928"/>
    <cellStyle name="6 4 3 2 3" xfId="30769"/>
    <cellStyle name="6 4 3 3" xfId="18808"/>
    <cellStyle name="6 4 3 3 2" xfId="25945"/>
    <cellStyle name="6 4 3 3 2 2" xfId="40260"/>
    <cellStyle name="6 4 3 3 3" xfId="33123"/>
    <cellStyle name="6 4 3 4" xfId="20141"/>
    <cellStyle name="6 4 3 4 2" xfId="27278"/>
    <cellStyle name="6 4 3 4 2 2" xfId="41593"/>
    <cellStyle name="6 4 3 4 3" xfId="34456"/>
    <cellStyle name="6 4 3 5" xfId="21356"/>
    <cellStyle name="6 4 3 5 2" xfId="35671"/>
    <cellStyle name="6 4 3 6" xfId="28493"/>
    <cellStyle name="6 4 4" xfId="19545"/>
    <cellStyle name="6 4 4 2" xfId="26682"/>
    <cellStyle name="6 4 4 2 2" xfId="40997"/>
    <cellStyle name="6 4 4 3" xfId="33860"/>
    <cellStyle name="6_5225402107005(1)" xfId="31"/>
    <cellStyle name="6_5225402107005(1) 2" xfId="541"/>
    <cellStyle name="6_5225402107005(1) 2 2" xfId="12420"/>
    <cellStyle name="6_5225402107005(1) 2 2 2" xfId="14543"/>
    <cellStyle name="6_5225402107005(1) 2 2 2 2" xfId="16906"/>
    <cellStyle name="6_5225402107005(1) 2 2 2 2 2" xfId="24065"/>
    <cellStyle name="6_5225402107005(1) 2 2 2 2 2 2" xfId="38380"/>
    <cellStyle name="6_5225402107005(1) 2 2 2 2 3" xfId="31221"/>
    <cellStyle name="6_5225402107005(1) 2 2 2 3" xfId="19260"/>
    <cellStyle name="6_5225402107005(1) 2 2 2 3 2" xfId="26397"/>
    <cellStyle name="6_5225402107005(1) 2 2 2 3 2 2" xfId="40712"/>
    <cellStyle name="6_5225402107005(1) 2 2 2 3 3" xfId="33575"/>
    <cellStyle name="6_5225402107005(1) 2 2 2 4" xfId="20558"/>
    <cellStyle name="6_5225402107005(1) 2 2 2 4 2" xfId="27695"/>
    <cellStyle name="6_5225402107005(1) 2 2 2 4 2 2" xfId="42010"/>
    <cellStyle name="6_5225402107005(1) 2 2 2 4 3" xfId="34873"/>
    <cellStyle name="6_5225402107005(1) 2 2 3" xfId="13464"/>
    <cellStyle name="6_5225402107005(1) 2 2 3 2" xfId="15833"/>
    <cellStyle name="6_5225402107005(1) 2 2 3 2 2" xfId="22992"/>
    <cellStyle name="6_5225402107005(1) 2 2 3 2 2 2" xfId="37307"/>
    <cellStyle name="6_5225402107005(1) 2 2 3 2 3" xfId="30148"/>
    <cellStyle name="6_5225402107005(1) 2 2 3 3" xfId="18187"/>
    <cellStyle name="6_5225402107005(1) 2 2 3 3 2" xfId="25324"/>
    <cellStyle name="6_5225402107005(1) 2 2 3 3 2 2" xfId="39639"/>
    <cellStyle name="6_5225402107005(1) 2 2 3 3 3" xfId="32502"/>
    <cellStyle name="6_5225402107005(1) 2 2 3 4" xfId="19713"/>
    <cellStyle name="6_5225402107005(1) 2 2 3 4 2" xfId="26850"/>
    <cellStyle name="6_5225402107005(1) 2 2 3 4 2 2" xfId="41165"/>
    <cellStyle name="6_5225402107005(1) 2 2 3 4 3" xfId="34028"/>
    <cellStyle name="6_5225402107005(1) 2 2 3 5" xfId="20928"/>
    <cellStyle name="6_5225402107005(1) 2 2 3 5 2" xfId="35243"/>
    <cellStyle name="6_5225402107005(1) 2 2 3 6" xfId="28065"/>
    <cellStyle name="6_5225402107005(1) 2 2 4" xfId="19558"/>
    <cellStyle name="6_5225402107005(1) 2 2 4 2" xfId="26695"/>
    <cellStyle name="6_5225402107005(1) 2 2 4 2 2" xfId="41010"/>
    <cellStyle name="6_5225402107005(1) 2 2 4 3" xfId="33873"/>
    <cellStyle name="6_5225402107005(1) 3" xfId="12408"/>
    <cellStyle name="6_5225402107005(1) 3 2" xfId="14531"/>
    <cellStyle name="6_5225402107005(1) 3 2 2" xfId="16894"/>
    <cellStyle name="6_5225402107005(1) 3 2 2 2" xfId="24053"/>
    <cellStyle name="6_5225402107005(1) 3 2 2 2 2" xfId="38368"/>
    <cellStyle name="6_5225402107005(1) 3 2 2 3" xfId="31209"/>
    <cellStyle name="6_5225402107005(1) 3 2 3" xfId="19248"/>
    <cellStyle name="6_5225402107005(1) 3 2 3 2" xfId="26385"/>
    <cellStyle name="6_5225402107005(1) 3 2 3 2 2" xfId="40700"/>
    <cellStyle name="6_5225402107005(1) 3 2 3 3" xfId="33563"/>
    <cellStyle name="6_5225402107005(1) 3 2 4" xfId="20546"/>
    <cellStyle name="6_5225402107005(1) 3 2 4 2" xfId="27683"/>
    <cellStyle name="6_5225402107005(1) 3 2 4 2 2" xfId="41998"/>
    <cellStyle name="6_5225402107005(1) 3 2 4 3" xfId="34861"/>
    <cellStyle name="6_5225402107005(1) 3 3" xfId="14258"/>
    <cellStyle name="6_5225402107005(1) 3 3 2" xfId="16627"/>
    <cellStyle name="6_5225402107005(1) 3 3 2 2" xfId="23786"/>
    <cellStyle name="6_5225402107005(1) 3 3 2 2 2" xfId="38101"/>
    <cellStyle name="6_5225402107005(1) 3 3 2 3" xfId="30942"/>
    <cellStyle name="6_5225402107005(1) 3 3 3" xfId="18981"/>
    <cellStyle name="6_5225402107005(1) 3 3 3 2" xfId="26118"/>
    <cellStyle name="6_5225402107005(1) 3 3 3 2 2" xfId="40433"/>
    <cellStyle name="6_5225402107005(1) 3 3 3 3" xfId="33296"/>
    <cellStyle name="6_5225402107005(1) 3 3 4" xfId="20314"/>
    <cellStyle name="6_5225402107005(1) 3 3 4 2" xfId="27451"/>
    <cellStyle name="6_5225402107005(1) 3 3 4 2 2" xfId="41766"/>
    <cellStyle name="6_5225402107005(1) 3 3 4 3" xfId="34629"/>
    <cellStyle name="6_5225402107005(1) 3 3 5" xfId="21529"/>
    <cellStyle name="6_5225402107005(1) 3 3 5 2" xfId="35844"/>
    <cellStyle name="6_5225402107005(1) 3 3 6" xfId="28666"/>
    <cellStyle name="6_5225402107005(1) 3 4" xfId="19546"/>
    <cellStyle name="6_5225402107005(1) 3 4 2" xfId="26683"/>
    <cellStyle name="6_5225402107005(1) 3 4 2 2" xfId="40998"/>
    <cellStyle name="6_5225402107005(1) 3 4 3" xfId="33861"/>
    <cellStyle name="6_DeckblattNeu" xfId="32"/>
    <cellStyle name="6_DeckblattNeu 2" xfId="542"/>
    <cellStyle name="6_DeckblattNeu 2 2" xfId="543"/>
    <cellStyle name="6_DeckblattNeu 2 2 2" xfId="544"/>
    <cellStyle name="6_DeckblattNeu 2 2 2 2" xfId="12817"/>
    <cellStyle name="6_DeckblattNeu 2 2 2 2 2" xfId="14621"/>
    <cellStyle name="6_DeckblattNeu 2 2 2 2 2 2" xfId="16984"/>
    <cellStyle name="6_DeckblattNeu 2 2 2 2 2 2 2" xfId="24121"/>
    <cellStyle name="6_DeckblattNeu 2 2 2 2 2 2 2 2" xfId="38436"/>
    <cellStyle name="6_DeckblattNeu 2 2 2 2 2 2 3" xfId="31299"/>
    <cellStyle name="6_DeckblattNeu 2 2 2 2 2 3" xfId="19338"/>
    <cellStyle name="6_DeckblattNeu 2 2 2 2 2 3 2" xfId="26475"/>
    <cellStyle name="6_DeckblattNeu 2 2 2 2 2 3 2 2" xfId="40790"/>
    <cellStyle name="6_DeckblattNeu 2 2 2 2 2 3 3" xfId="33653"/>
    <cellStyle name="6_DeckblattNeu 2 2 2 2 2 4" xfId="20614"/>
    <cellStyle name="6_DeckblattNeu 2 2 2 2 2 4 2" xfId="27751"/>
    <cellStyle name="6_DeckblattNeu 2 2 2 2 2 4 2 2" xfId="42066"/>
    <cellStyle name="6_DeckblattNeu 2 2 2 2 2 4 3" xfId="34929"/>
    <cellStyle name="6_DeckblattNeu 2 2 2 2 2 5" xfId="21790"/>
    <cellStyle name="6_DeckblattNeu 2 2 2 2 2 5 2" xfId="36105"/>
    <cellStyle name="6_DeckblattNeu 2 2 2 2 2 6" xfId="28946"/>
    <cellStyle name="6_DeckblattNeu 2 2 2 2 3" xfId="15186"/>
    <cellStyle name="6_DeckblattNeu 2 2 2 2 3 2" xfId="22345"/>
    <cellStyle name="6_DeckblattNeu 2 2 2 2 3 2 2" xfId="36660"/>
    <cellStyle name="6_DeckblattNeu 2 2 2 2 3 3" xfId="29501"/>
    <cellStyle name="6_DeckblattNeu 2 2 2 2 4" xfId="17540"/>
    <cellStyle name="6_DeckblattNeu 2 2 2 2 4 2" xfId="24677"/>
    <cellStyle name="6_DeckblattNeu 2 2 2 2 4 2 2" xfId="38992"/>
    <cellStyle name="6_DeckblattNeu 2 2 2 2 4 3" xfId="31855"/>
    <cellStyle name="6_DeckblattNeu 2 2 3" xfId="545"/>
    <cellStyle name="6_DeckblattNeu 2 2 3 2" xfId="12818"/>
    <cellStyle name="6_DeckblattNeu 2 2 3 2 2" xfId="14625"/>
    <cellStyle name="6_DeckblattNeu 2 2 3 2 2 2" xfId="16988"/>
    <cellStyle name="6_DeckblattNeu 2 2 3 2 2 2 2" xfId="24125"/>
    <cellStyle name="6_DeckblattNeu 2 2 3 2 2 2 2 2" xfId="38440"/>
    <cellStyle name="6_DeckblattNeu 2 2 3 2 2 2 3" xfId="31303"/>
    <cellStyle name="6_DeckblattNeu 2 2 3 2 2 3" xfId="19342"/>
    <cellStyle name="6_DeckblattNeu 2 2 3 2 2 3 2" xfId="26479"/>
    <cellStyle name="6_DeckblattNeu 2 2 3 2 2 3 2 2" xfId="40794"/>
    <cellStyle name="6_DeckblattNeu 2 2 3 2 2 3 3" xfId="33657"/>
    <cellStyle name="6_DeckblattNeu 2 2 3 2 2 4" xfId="20618"/>
    <cellStyle name="6_DeckblattNeu 2 2 3 2 2 4 2" xfId="27755"/>
    <cellStyle name="6_DeckblattNeu 2 2 3 2 2 4 2 2" xfId="42070"/>
    <cellStyle name="6_DeckblattNeu 2 2 3 2 2 4 3" xfId="34933"/>
    <cellStyle name="6_DeckblattNeu 2 2 3 2 2 5" xfId="21794"/>
    <cellStyle name="6_DeckblattNeu 2 2 3 2 2 5 2" xfId="36109"/>
    <cellStyle name="6_DeckblattNeu 2 2 3 2 2 6" xfId="28950"/>
    <cellStyle name="6_DeckblattNeu 2 2 3 2 3" xfId="15187"/>
    <cellStyle name="6_DeckblattNeu 2 2 3 2 3 2" xfId="22346"/>
    <cellStyle name="6_DeckblattNeu 2 2 3 2 3 2 2" xfId="36661"/>
    <cellStyle name="6_DeckblattNeu 2 2 3 2 3 3" xfId="29502"/>
    <cellStyle name="6_DeckblattNeu 2 2 3 2 4" xfId="17541"/>
    <cellStyle name="6_DeckblattNeu 2 2 3 2 4 2" xfId="24678"/>
    <cellStyle name="6_DeckblattNeu 2 2 3 2 4 2 2" xfId="38993"/>
    <cellStyle name="6_DeckblattNeu 2 2 3 2 4 3" xfId="31856"/>
    <cellStyle name="6_DeckblattNeu 2 2 4" xfId="546"/>
    <cellStyle name="6_DeckblattNeu 2 2 4 2" xfId="12819"/>
    <cellStyle name="6_DeckblattNeu 2 2 4 2 2" xfId="13841"/>
    <cellStyle name="6_DeckblattNeu 2 2 4 2 2 2" xfId="16210"/>
    <cellStyle name="6_DeckblattNeu 2 2 4 2 2 2 2" xfId="23369"/>
    <cellStyle name="6_DeckblattNeu 2 2 4 2 2 2 2 2" xfId="37684"/>
    <cellStyle name="6_DeckblattNeu 2 2 4 2 2 2 3" xfId="30525"/>
    <cellStyle name="6_DeckblattNeu 2 2 4 2 2 3" xfId="18564"/>
    <cellStyle name="6_DeckblattNeu 2 2 4 2 2 3 2" xfId="25701"/>
    <cellStyle name="6_DeckblattNeu 2 2 4 2 2 3 2 2" xfId="40016"/>
    <cellStyle name="6_DeckblattNeu 2 2 4 2 2 3 3" xfId="32879"/>
    <cellStyle name="6_DeckblattNeu 2 2 4 2 2 4" xfId="19933"/>
    <cellStyle name="6_DeckblattNeu 2 2 4 2 2 4 2" xfId="27070"/>
    <cellStyle name="6_DeckblattNeu 2 2 4 2 2 4 2 2" xfId="41385"/>
    <cellStyle name="6_DeckblattNeu 2 2 4 2 2 4 3" xfId="34248"/>
    <cellStyle name="6_DeckblattNeu 2 2 4 2 2 5" xfId="21148"/>
    <cellStyle name="6_DeckblattNeu 2 2 4 2 2 5 2" xfId="35463"/>
    <cellStyle name="6_DeckblattNeu 2 2 4 2 2 6" xfId="28285"/>
    <cellStyle name="6_DeckblattNeu 2 2 4 2 3" xfId="15188"/>
    <cellStyle name="6_DeckblattNeu 2 2 4 2 3 2" xfId="22347"/>
    <cellStyle name="6_DeckblattNeu 2 2 4 2 3 2 2" xfId="36662"/>
    <cellStyle name="6_DeckblattNeu 2 2 4 2 3 3" xfId="29503"/>
    <cellStyle name="6_DeckblattNeu 2 2 4 2 4" xfId="17542"/>
    <cellStyle name="6_DeckblattNeu 2 2 4 2 4 2" xfId="24679"/>
    <cellStyle name="6_DeckblattNeu 2 2 4 2 4 2 2" xfId="38994"/>
    <cellStyle name="6_DeckblattNeu 2 2 4 2 4 3" xfId="31857"/>
    <cellStyle name="6_DeckblattNeu 2 2 5" xfId="547"/>
    <cellStyle name="6_DeckblattNeu 2 2 5 2" xfId="12820"/>
    <cellStyle name="6_DeckblattNeu 2 2 5 2 2" xfId="14624"/>
    <cellStyle name="6_DeckblattNeu 2 2 5 2 2 2" xfId="16987"/>
    <cellStyle name="6_DeckblattNeu 2 2 5 2 2 2 2" xfId="24124"/>
    <cellStyle name="6_DeckblattNeu 2 2 5 2 2 2 2 2" xfId="38439"/>
    <cellStyle name="6_DeckblattNeu 2 2 5 2 2 2 3" xfId="31302"/>
    <cellStyle name="6_DeckblattNeu 2 2 5 2 2 3" xfId="19341"/>
    <cellStyle name="6_DeckblattNeu 2 2 5 2 2 3 2" xfId="26478"/>
    <cellStyle name="6_DeckblattNeu 2 2 5 2 2 3 2 2" xfId="40793"/>
    <cellStyle name="6_DeckblattNeu 2 2 5 2 2 3 3" xfId="33656"/>
    <cellStyle name="6_DeckblattNeu 2 2 5 2 2 4" xfId="20617"/>
    <cellStyle name="6_DeckblattNeu 2 2 5 2 2 4 2" xfId="27754"/>
    <cellStyle name="6_DeckblattNeu 2 2 5 2 2 4 2 2" xfId="42069"/>
    <cellStyle name="6_DeckblattNeu 2 2 5 2 2 4 3" xfId="34932"/>
    <cellStyle name="6_DeckblattNeu 2 2 5 2 2 5" xfId="21793"/>
    <cellStyle name="6_DeckblattNeu 2 2 5 2 2 5 2" xfId="36108"/>
    <cellStyle name="6_DeckblattNeu 2 2 5 2 2 6" xfId="28949"/>
    <cellStyle name="6_DeckblattNeu 2 2 5 2 3" xfId="15189"/>
    <cellStyle name="6_DeckblattNeu 2 2 5 2 3 2" xfId="22348"/>
    <cellStyle name="6_DeckblattNeu 2 2 5 2 3 2 2" xfId="36663"/>
    <cellStyle name="6_DeckblattNeu 2 2 5 2 3 3" xfId="29504"/>
    <cellStyle name="6_DeckblattNeu 2 2 5 2 4" xfId="17543"/>
    <cellStyle name="6_DeckblattNeu 2 2 5 2 4 2" xfId="24680"/>
    <cellStyle name="6_DeckblattNeu 2 2 5 2 4 2 2" xfId="38995"/>
    <cellStyle name="6_DeckblattNeu 2 2 5 2 4 3" xfId="31858"/>
    <cellStyle name="6_DeckblattNeu 2 2 6" xfId="12816"/>
    <cellStyle name="6_DeckblattNeu 2 2 6 2" xfId="13548"/>
    <cellStyle name="6_DeckblattNeu 2 2 6 2 2" xfId="15917"/>
    <cellStyle name="6_DeckblattNeu 2 2 6 2 2 2" xfId="23076"/>
    <cellStyle name="6_DeckblattNeu 2 2 6 2 2 2 2" xfId="37391"/>
    <cellStyle name="6_DeckblattNeu 2 2 6 2 2 3" xfId="30232"/>
    <cellStyle name="6_DeckblattNeu 2 2 6 2 3" xfId="18271"/>
    <cellStyle name="6_DeckblattNeu 2 2 6 2 3 2" xfId="25408"/>
    <cellStyle name="6_DeckblattNeu 2 2 6 2 3 2 2" xfId="39723"/>
    <cellStyle name="6_DeckblattNeu 2 2 6 2 3 3" xfId="32586"/>
    <cellStyle name="6_DeckblattNeu 2 2 6 2 4" xfId="19797"/>
    <cellStyle name="6_DeckblattNeu 2 2 6 2 4 2" xfId="26934"/>
    <cellStyle name="6_DeckblattNeu 2 2 6 2 4 2 2" xfId="41249"/>
    <cellStyle name="6_DeckblattNeu 2 2 6 2 4 3" xfId="34112"/>
    <cellStyle name="6_DeckblattNeu 2 2 6 2 5" xfId="21012"/>
    <cellStyle name="6_DeckblattNeu 2 2 6 2 5 2" xfId="35327"/>
    <cellStyle name="6_DeckblattNeu 2 2 6 2 6" xfId="28149"/>
    <cellStyle name="6_DeckblattNeu 2 2 6 3" xfId="15185"/>
    <cellStyle name="6_DeckblattNeu 2 2 6 3 2" xfId="22344"/>
    <cellStyle name="6_DeckblattNeu 2 2 6 3 2 2" xfId="36659"/>
    <cellStyle name="6_DeckblattNeu 2 2 6 3 3" xfId="29500"/>
    <cellStyle name="6_DeckblattNeu 2 2 6 4" xfId="17539"/>
    <cellStyle name="6_DeckblattNeu 2 2 6 4 2" xfId="24676"/>
    <cellStyle name="6_DeckblattNeu 2 2 6 4 2 2" xfId="38991"/>
    <cellStyle name="6_DeckblattNeu 2 2 6 4 3" xfId="31854"/>
    <cellStyle name="6_DeckblattNeu 2 3" xfId="548"/>
    <cellStyle name="6_DeckblattNeu 2 3 2" xfId="12821"/>
    <cellStyle name="6_DeckblattNeu 2 3 2 2" xfId="13986"/>
    <cellStyle name="6_DeckblattNeu 2 3 2 2 2" xfId="16355"/>
    <cellStyle name="6_DeckblattNeu 2 3 2 2 2 2" xfId="23514"/>
    <cellStyle name="6_DeckblattNeu 2 3 2 2 2 2 2" xfId="37829"/>
    <cellStyle name="6_DeckblattNeu 2 3 2 2 2 3" xfId="30670"/>
    <cellStyle name="6_DeckblattNeu 2 3 2 2 3" xfId="18709"/>
    <cellStyle name="6_DeckblattNeu 2 3 2 2 3 2" xfId="25846"/>
    <cellStyle name="6_DeckblattNeu 2 3 2 2 3 2 2" xfId="40161"/>
    <cellStyle name="6_DeckblattNeu 2 3 2 2 3 3" xfId="33024"/>
    <cellStyle name="6_DeckblattNeu 2 3 2 2 4" xfId="20043"/>
    <cellStyle name="6_DeckblattNeu 2 3 2 2 4 2" xfId="27180"/>
    <cellStyle name="6_DeckblattNeu 2 3 2 2 4 2 2" xfId="41495"/>
    <cellStyle name="6_DeckblattNeu 2 3 2 2 4 3" xfId="34358"/>
    <cellStyle name="6_DeckblattNeu 2 3 2 2 5" xfId="21258"/>
    <cellStyle name="6_DeckblattNeu 2 3 2 2 5 2" xfId="35573"/>
    <cellStyle name="6_DeckblattNeu 2 3 2 2 6" xfId="28395"/>
    <cellStyle name="6_DeckblattNeu 2 3 2 3" xfId="15190"/>
    <cellStyle name="6_DeckblattNeu 2 3 2 3 2" xfId="22349"/>
    <cellStyle name="6_DeckblattNeu 2 3 2 3 2 2" xfId="36664"/>
    <cellStyle name="6_DeckblattNeu 2 3 2 3 3" xfId="29505"/>
    <cellStyle name="6_DeckblattNeu 2 3 2 4" xfId="17544"/>
    <cellStyle name="6_DeckblattNeu 2 3 2 4 2" xfId="24681"/>
    <cellStyle name="6_DeckblattNeu 2 3 2 4 2 2" xfId="38996"/>
    <cellStyle name="6_DeckblattNeu 2 3 2 4 3" xfId="31859"/>
    <cellStyle name="6_DeckblattNeu 2 4" xfId="549"/>
    <cellStyle name="6_DeckblattNeu 2 4 2" xfId="12822"/>
    <cellStyle name="6_DeckblattNeu 2 4 2 2" xfId="14623"/>
    <cellStyle name="6_DeckblattNeu 2 4 2 2 2" xfId="16986"/>
    <cellStyle name="6_DeckblattNeu 2 4 2 2 2 2" xfId="24123"/>
    <cellStyle name="6_DeckblattNeu 2 4 2 2 2 2 2" xfId="38438"/>
    <cellStyle name="6_DeckblattNeu 2 4 2 2 2 3" xfId="31301"/>
    <cellStyle name="6_DeckblattNeu 2 4 2 2 3" xfId="19340"/>
    <cellStyle name="6_DeckblattNeu 2 4 2 2 3 2" xfId="26477"/>
    <cellStyle name="6_DeckblattNeu 2 4 2 2 3 2 2" xfId="40792"/>
    <cellStyle name="6_DeckblattNeu 2 4 2 2 3 3" xfId="33655"/>
    <cellStyle name="6_DeckblattNeu 2 4 2 2 4" xfId="20616"/>
    <cellStyle name="6_DeckblattNeu 2 4 2 2 4 2" xfId="27753"/>
    <cellStyle name="6_DeckblattNeu 2 4 2 2 4 2 2" xfId="42068"/>
    <cellStyle name="6_DeckblattNeu 2 4 2 2 4 3" xfId="34931"/>
    <cellStyle name="6_DeckblattNeu 2 4 2 2 5" xfId="21792"/>
    <cellStyle name="6_DeckblattNeu 2 4 2 2 5 2" xfId="36107"/>
    <cellStyle name="6_DeckblattNeu 2 4 2 2 6" xfId="28948"/>
    <cellStyle name="6_DeckblattNeu 2 4 2 3" xfId="15191"/>
    <cellStyle name="6_DeckblattNeu 2 4 2 3 2" xfId="22350"/>
    <cellStyle name="6_DeckblattNeu 2 4 2 3 2 2" xfId="36665"/>
    <cellStyle name="6_DeckblattNeu 2 4 2 3 3" xfId="29506"/>
    <cellStyle name="6_DeckblattNeu 2 4 2 4" xfId="17545"/>
    <cellStyle name="6_DeckblattNeu 2 4 2 4 2" xfId="24682"/>
    <cellStyle name="6_DeckblattNeu 2 4 2 4 2 2" xfId="38997"/>
    <cellStyle name="6_DeckblattNeu 2 4 2 4 3" xfId="31860"/>
    <cellStyle name="6_DeckblattNeu 2 5" xfId="550"/>
    <cellStyle name="6_DeckblattNeu 2 5 2" xfId="12823"/>
    <cellStyle name="6_DeckblattNeu 2 5 2 2" xfId="14081"/>
    <cellStyle name="6_DeckblattNeu 2 5 2 2 2" xfId="16450"/>
    <cellStyle name="6_DeckblattNeu 2 5 2 2 2 2" xfId="23609"/>
    <cellStyle name="6_DeckblattNeu 2 5 2 2 2 2 2" xfId="37924"/>
    <cellStyle name="6_DeckblattNeu 2 5 2 2 2 3" xfId="30765"/>
    <cellStyle name="6_DeckblattNeu 2 5 2 2 3" xfId="18804"/>
    <cellStyle name="6_DeckblattNeu 2 5 2 2 3 2" xfId="25941"/>
    <cellStyle name="6_DeckblattNeu 2 5 2 2 3 2 2" xfId="40256"/>
    <cellStyle name="6_DeckblattNeu 2 5 2 2 3 3" xfId="33119"/>
    <cellStyle name="6_DeckblattNeu 2 5 2 2 4" xfId="20137"/>
    <cellStyle name="6_DeckblattNeu 2 5 2 2 4 2" xfId="27274"/>
    <cellStyle name="6_DeckblattNeu 2 5 2 2 4 2 2" xfId="41589"/>
    <cellStyle name="6_DeckblattNeu 2 5 2 2 4 3" xfId="34452"/>
    <cellStyle name="6_DeckblattNeu 2 5 2 2 5" xfId="21352"/>
    <cellStyle name="6_DeckblattNeu 2 5 2 2 5 2" xfId="35667"/>
    <cellStyle name="6_DeckblattNeu 2 5 2 2 6" xfId="28489"/>
    <cellStyle name="6_DeckblattNeu 2 5 2 3" xfId="15192"/>
    <cellStyle name="6_DeckblattNeu 2 5 2 3 2" xfId="22351"/>
    <cellStyle name="6_DeckblattNeu 2 5 2 3 2 2" xfId="36666"/>
    <cellStyle name="6_DeckblattNeu 2 5 2 3 3" xfId="29507"/>
    <cellStyle name="6_DeckblattNeu 2 5 2 4" xfId="17546"/>
    <cellStyle name="6_DeckblattNeu 2 5 2 4 2" xfId="24683"/>
    <cellStyle name="6_DeckblattNeu 2 5 2 4 2 2" xfId="38998"/>
    <cellStyle name="6_DeckblattNeu 2 5 2 4 3" xfId="31861"/>
    <cellStyle name="6_DeckblattNeu 2 6" xfId="551"/>
    <cellStyle name="6_DeckblattNeu 2 6 2" xfId="12824"/>
    <cellStyle name="6_DeckblattNeu 2 6 2 2" xfId="14622"/>
    <cellStyle name="6_DeckblattNeu 2 6 2 2 2" xfId="16985"/>
    <cellStyle name="6_DeckblattNeu 2 6 2 2 2 2" xfId="24122"/>
    <cellStyle name="6_DeckblattNeu 2 6 2 2 2 2 2" xfId="38437"/>
    <cellStyle name="6_DeckblattNeu 2 6 2 2 2 3" xfId="31300"/>
    <cellStyle name="6_DeckblattNeu 2 6 2 2 3" xfId="19339"/>
    <cellStyle name="6_DeckblattNeu 2 6 2 2 3 2" xfId="26476"/>
    <cellStyle name="6_DeckblattNeu 2 6 2 2 3 2 2" xfId="40791"/>
    <cellStyle name="6_DeckblattNeu 2 6 2 2 3 3" xfId="33654"/>
    <cellStyle name="6_DeckblattNeu 2 6 2 2 4" xfId="20615"/>
    <cellStyle name="6_DeckblattNeu 2 6 2 2 4 2" xfId="27752"/>
    <cellStyle name="6_DeckblattNeu 2 6 2 2 4 2 2" xfId="42067"/>
    <cellStyle name="6_DeckblattNeu 2 6 2 2 4 3" xfId="34930"/>
    <cellStyle name="6_DeckblattNeu 2 6 2 2 5" xfId="21791"/>
    <cellStyle name="6_DeckblattNeu 2 6 2 2 5 2" xfId="36106"/>
    <cellStyle name="6_DeckblattNeu 2 6 2 2 6" xfId="28947"/>
    <cellStyle name="6_DeckblattNeu 2 6 2 3" xfId="15193"/>
    <cellStyle name="6_DeckblattNeu 2 6 2 3 2" xfId="22352"/>
    <cellStyle name="6_DeckblattNeu 2 6 2 3 2 2" xfId="36667"/>
    <cellStyle name="6_DeckblattNeu 2 6 2 3 3" xfId="29508"/>
    <cellStyle name="6_DeckblattNeu 2 6 2 4" xfId="17547"/>
    <cellStyle name="6_DeckblattNeu 2 6 2 4 2" xfId="24684"/>
    <cellStyle name="6_DeckblattNeu 2 6 2 4 2 2" xfId="38999"/>
    <cellStyle name="6_DeckblattNeu 2 6 2 4 3" xfId="31862"/>
    <cellStyle name="6_DeckblattNeu 2 7" xfId="12815"/>
    <cellStyle name="6_DeckblattNeu 2 7 2" xfId="14063"/>
    <cellStyle name="6_DeckblattNeu 2 7 2 2" xfId="16432"/>
    <cellStyle name="6_DeckblattNeu 2 7 2 2 2" xfId="23591"/>
    <cellStyle name="6_DeckblattNeu 2 7 2 2 2 2" xfId="37906"/>
    <cellStyle name="6_DeckblattNeu 2 7 2 2 3" xfId="30747"/>
    <cellStyle name="6_DeckblattNeu 2 7 2 3" xfId="18786"/>
    <cellStyle name="6_DeckblattNeu 2 7 2 3 2" xfId="25923"/>
    <cellStyle name="6_DeckblattNeu 2 7 2 3 2 2" xfId="40238"/>
    <cellStyle name="6_DeckblattNeu 2 7 2 3 3" xfId="33101"/>
    <cellStyle name="6_DeckblattNeu 2 7 2 4" xfId="20119"/>
    <cellStyle name="6_DeckblattNeu 2 7 2 4 2" xfId="27256"/>
    <cellStyle name="6_DeckblattNeu 2 7 2 4 2 2" xfId="41571"/>
    <cellStyle name="6_DeckblattNeu 2 7 2 4 3" xfId="34434"/>
    <cellStyle name="6_DeckblattNeu 2 7 2 5" xfId="21334"/>
    <cellStyle name="6_DeckblattNeu 2 7 2 5 2" xfId="35649"/>
    <cellStyle name="6_DeckblattNeu 2 7 2 6" xfId="28471"/>
    <cellStyle name="6_DeckblattNeu 2 7 3" xfId="15184"/>
    <cellStyle name="6_DeckblattNeu 2 7 3 2" xfId="22343"/>
    <cellStyle name="6_DeckblattNeu 2 7 3 2 2" xfId="36658"/>
    <cellStyle name="6_DeckblattNeu 2 7 3 3" xfId="29499"/>
    <cellStyle name="6_DeckblattNeu 2 7 4" xfId="17538"/>
    <cellStyle name="6_DeckblattNeu 2 7 4 2" xfId="24675"/>
    <cellStyle name="6_DeckblattNeu 2 7 4 2 2" xfId="38990"/>
    <cellStyle name="6_DeckblattNeu 2 7 4 3" xfId="31853"/>
    <cellStyle name="6_DeckblattNeu 3" xfId="552"/>
    <cellStyle name="6_DeckblattNeu 3 2" xfId="553"/>
    <cellStyle name="6_DeckblattNeu 3 2 2" xfId="12826"/>
    <cellStyle name="6_DeckblattNeu 3 2 2 2" xfId="14068"/>
    <cellStyle name="6_DeckblattNeu 3 2 2 2 2" xfId="16437"/>
    <cellStyle name="6_DeckblattNeu 3 2 2 2 2 2" xfId="23596"/>
    <cellStyle name="6_DeckblattNeu 3 2 2 2 2 2 2" xfId="37911"/>
    <cellStyle name="6_DeckblattNeu 3 2 2 2 2 3" xfId="30752"/>
    <cellStyle name="6_DeckblattNeu 3 2 2 2 3" xfId="18791"/>
    <cellStyle name="6_DeckblattNeu 3 2 2 2 3 2" xfId="25928"/>
    <cellStyle name="6_DeckblattNeu 3 2 2 2 3 2 2" xfId="40243"/>
    <cellStyle name="6_DeckblattNeu 3 2 2 2 3 3" xfId="33106"/>
    <cellStyle name="6_DeckblattNeu 3 2 2 2 4" xfId="20124"/>
    <cellStyle name="6_DeckblattNeu 3 2 2 2 4 2" xfId="27261"/>
    <cellStyle name="6_DeckblattNeu 3 2 2 2 4 2 2" xfId="41576"/>
    <cellStyle name="6_DeckblattNeu 3 2 2 2 4 3" xfId="34439"/>
    <cellStyle name="6_DeckblattNeu 3 2 2 2 5" xfId="21339"/>
    <cellStyle name="6_DeckblattNeu 3 2 2 2 5 2" xfId="35654"/>
    <cellStyle name="6_DeckblattNeu 3 2 2 2 6" xfId="28476"/>
    <cellStyle name="6_DeckblattNeu 3 2 2 3" xfId="15195"/>
    <cellStyle name="6_DeckblattNeu 3 2 2 3 2" xfId="22354"/>
    <cellStyle name="6_DeckblattNeu 3 2 2 3 2 2" xfId="36669"/>
    <cellStyle name="6_DeckblattNeu 3 2 2 3 3" xfId="29510"/>
    <cellStyle name="6_DeckblattNeu 3 2 2 4" xfId="17549"/>
    <cellStyle name="6_DeckblattNeu 3 2 2 4 2" xfId="24686"/>
    <cellStyle name="6_DeckblattNeu 3 2 2 4 2 2" xfId="39001"/>
    <cellStyle name="6_DeckblattNeu 3 2 2 4 3" xfId="31864"/>
    <cellStyle name="6_DeckblattNeu 3 3" xfId="554"/>
    <cellStyle name="6_DeckblattNeu 3 3 2" xfId="12827"/>
    <cellStyle name="6_DeckblattNeu 3 3 2 2" xfId="14611"/>
    <cellStyle name="6_DeckblattNeu 3 3 2 2 2" xfId="16974"/>
    <cellStyle name="6_DeckblattNeu 3 3 2 2 2 2" xfId="24111"/>
    <cellStyle name="6_DeckblattNeu 3 3 2 2 2 2 2" xfId="38426"/>
    <cellStyle name="6_DeckblattNeu 3 3 2 2 2 3" xfId="31289"/>
    <cellStyle name="6_DeckblattNeu 3 3 2 2 3" xfId="19328"/>
    <cellStyle name="6_DeckblattNeu 3 3 2 2 3 2" xfId="26465"/>
    <cellStyle name="6_DeckblattNeu 3 3 2 2 3 2 2" xfId="40780"/>
    <cellStyle name="6_DeckblattNeu 3 3 2 2 3 3" xfId="33643"/>
    <cellStyle name="6_DeckblattNeu 3 3 2 2 4" xfId="20604"/>
    <cellStyle name="6_DeckblattNeu 3 3 2 2 4 2" xfId="27741"/>
    <cellStyle name="6_DeckblattNeu 3 3 2 2 4 2 2" xfId="42056"/>
    <cellStyle name="6_DeckblattNeu 3 3 2 2 4 3" xfId="34919"/>
    <cellStyle name="6_DeckblattNeu 3 3 2 2 5" xfId="21780"/>
    <cellStyle name="6_DeckblattNeu 3 3 2 2 5 2" xfId="36095"/>
    <cellStyle name="6_DeckblattNeu 3 3 2 2 6" xfId="28936"/>
    <cellStyle name="6_DeckblattNeu 3 3 2 3" xfId="15196"/>
    <cellStyle name="6_DeckblattNeu 3 3 2 3 2" xfId="22355"/>
    <cellStyle name="6_DeckblattNeu 3 3 2 3 2 2" xfId="36670"/>
    <cellStyle name="6_DeckblattNeu 3 3 2 3 3" xfId="29511"/>
    <cellStyle name="6_DeckblattNeu 3 3 2 4" xfId="17550"/>
    <cellStyle name="6_DeckblattNeu 3 3 2 4 2" xfId="24687"/>
    <cellStyle name="6_DeckblattNeu 3 3 2 4 2 2" xfId="39002"/>
    <cellStyle name="6_DeckblattNeu 3 3 2 4 3" xfId="31865"/>
    <cellStyle name="6_DeckblattNeu 3 4" xfId="555"/>
    <cellStyle name="6_DeckblattNeu 3 4 2" xfId="12828"/>
    <cellStyle name="6_DeckblattNeu 3 4 2 2" xfId="14620"/>
    <cellStyle name="6_DeckblattNeu 3 4 2 2 2" xfId="16983"/>
    <cellStyle name="6_DeckblattNeu 3 4 2 2 2 2" xfId="24120"/>
    <cellStyle name="6_DeckblattNeu 3 4 2 2 2 2 2" xfId="38435"/>
    <cellStyle name="6_DeckblattNeu 3 4 2 2 2 3" xfId="31298"/>
    <cellStyle name="6_DeckblattNeu 3 4 2 2 3" xfId="19337"/>
    <cellStyle name="6_DeckblattNeu 3 4 2 2 3 2" xfId="26474"/>
    <cellStyle name="6_DeckblattNeu 3 4 2 2 3 2 2" xfId="40789"/>
    <cellStyle name="6_DeckblattNeu 3 4 2 2 3 3" xfId="33652"/>
    <cellStyle name="6_DeckblattNeu 3 4 2 2 4" xfId="20613"/>
    <cellStyle name="6_DeckblattNeu 3 4 2 2 4 2" xfId="27750"/>
    <cellStyle name="6_DeckblattNeu 3 4 2 2 4 2 2" xfId="42065"/>
    <cellStyle name="6_DeckblattNeu 3 4 2 2 4 3" xfId="34928"/>
    <cellStyle name="6_DeckblattNeu 3 4 2 2 5" xfId="21789"/>
    <cellStyle name="6_DeckblattNeu 3 4 2 2 5 2" xfId="36104"/>
    <cellStyle name="6_DeckblattNeu 3 4 2 2 6" xfId="28945"/>
    <cellStyle name="6_DeckblattNeu 3 4 2 3" xfId="15197"/>
    <cellStyle name="6_DeckblattNeu 3 4 2 3 2" xfId="22356"/>
    <cellStyle name="6_DeckblattNeu 3 4 2 3 2 2" xfId="36671"/>
    <cellStyle name="6_DeckblattNeu 3 4 2 3 3" xfId="29512"/>
    <cellStyle name="6_DeckblattNeu 3 4 2 4" xfId="17551"/>
    <cellStyle name="6_DeckblattNeu 3 4 2 4 2" xfId="24688"/>
    <cellStyle name="6_DeckblattNeu 3 4 2 4 2 2" xfId="39003"/>
    <cellStyle name="6_DeckblattNeu 3 4 2 4 3" xfId="31866"/>
    <cellStyle name="6_DeckblattNeu 3 5" xfId="556"/>
    <cellStyle name="6_DeckblattNeu 3 5 2" xfId="12829"/>
    <cellStyle name="6_DeckblattNeu 3 5 2 2" xfId="14353"/>
    <cellStyle name="6_DeckblattNeu 3 5 2 2 2" xfId="16722"/>
    <cellStyle name="6_DeckblattNeu 3 5 2 2 2 2" xfId="23881"/>
    <cellStyle name="6_DeckblattNeu 3 5 2 2 2 2 2" xfId="38196"/>
    <cellStyle name="6_DeckblattNeu 3 5 2 2 2 3" xfId="31037"/>
    <cellStyle name="6_DeckblattNeu 3 5 2 2 3" xfId="19076"/>
    <cellStyle name="6_DeckblattNeu 3 5 2 2 3 2" xfId="26213"/>
    <cellStyle name="6_DeckblattNeu 3 5 2 2 3 2 2" xfId="40528"/>
    <cellStyle name="6_DeckblattNeu 3 5 2 2 3 3" xfId="33391"/>
    <cellStyle name="6_DeckblattNeu 3 5 2 2 4" xfId="20377"/>
    <cellStyle name="6_DeckblattNeu 3 5 2 2 4 2" xfId="27514"/>
    <cellStyle name="6_DeckblattNeu 3 5 2 2 4 2 2" xfId="41829"/>
    <cellStyle name="6_DeckblattNeu 3 5 2 2 4 3" xfId="34692"/>
    <cellStyle name="6_DeckblattNeu 3 5 2 2 5" xfId="21592"/>
    <cellStyle name="6_DeckblattNeu 3 5 2 2 5 2" xfId="35907"/>
    <cellStyle name="6_DeckblattNeu 3 5 2 2 6" xfId="28729"/>
    <cellStyle name="6_DeckblattNeu 3 5 2 3" xfId="15198"/>
    <cellStyle name="6_DeckblattNeu 3 5 2 3 2" xfId="22357"/>
    <cellStyle name="6_DeckblattNeu 3 5 2 3 2 2" xfId="36672"/>
    <cellStyle name="6_DeckblattNeu 3 5 2 3 3" xfId="29513"/>
    <cellStyle name="6_DeckblattNeu 3 5 2 4" xfId="17552"/>
    <cellStyle name="6_DeckblattNeu 3 5 2 4 2" xfId="24689"/>
    <cellStyle name="6_DeckblattNeu 3 5 2 4 2 2" xfId="39004"/>
    <cellStyle name="6_DeckblattNeu 3 5 2 4 3" xfId="31867"/>
    <cellStyle name="6_DeckblattNeu 3 6" xfId="12825"/>
    <cellStyle name="6_DeckblattNeu 3 6 2" xfId="13711"/>
    <cellStyle name="6_DeckblattNeu 3 6 2 2" xfId="16080"/>
    <cellStyle name="6_DeckblattNeu 3 6 2 2 2" xfId="23239"/>
    <cellStyle name="6_DeckblattNeu 3 6 2 2 2 2" xfId="37554"/>
    <cellStyle name="6_DeckblattNeu 3 6 2 2 3" xfId="30395"/>
    <cellStyle name="6_DeckblattNeu 3 6 2 3" xfId="18434"/>
    <cellStyle name="6_DeckblattNeu 3 6 2 3 2" xfId="25571"/>
    <cellStyle name="6_DeckblattNeu 3 6 2 3 2 2" xfId="39886"/>
    <cellStyle name="6_DeckblattNeu 3 6 2 3 3" xfId="32749"/>
    <cellStyle name="6_DeckblattNeu 3 6 2 4" xfId="19881"/>
    <cellStyle name="6_DeckblattNeu 3 6 2 4 2" xfId="27018"/>
    <cellStyle name="6_DeckblattNeu 3 6 2 4 2 2" xfId="41333"/>
    <cellStyle name="6_DeckblattNeu 3 6 2 4 3" xfId="34196"/>
    <cellStyle name="6_DeckblattNeu 3 6 2 5" xfId="21096"/>
    <cellStyle name="6_DeckblattNeu 3 6 2 5 2" xfId="35411"/>
    <cellStyle name="6_DeckblattNeu 3 6 2 6" xfId="28233"/>
    <cellStyle name="6_DeckblattNeu 3 6 3" xfId="15194"/>
    <cellStyle name="6_DeckblattNeu 3 6 3 2" xfId="22353"/>
    <cellStyle name="6_DeckblattNeu 3 6 3 2 2" xfId="36668"/>
    <cellStyle name="6_DeckblattNeu 3 6 3 3" xfId="29509"/>
    <cellStyle name="6_DeckblattNeu 3 6 4" xfId="17548"/>
    <cellStyle name="6_DeckblattNeu 3 6 4 2" xfId="24685"/>
    <cellStyle name="6_DeckblattNeu 3 6 4 2 2" xfId="39000"/>
    <cellStyle name="6_DeckblattNeu 3 6 4 3" xfId="31863"/>
    <cellStyle name="6_DeckblattNeu 4" xfId="557"/>
    <cellStyle name="6_DeckblattNeu 4 2" xfId="558"/>
    <cellStyle name="6_DeckblattNeu 4 2 2" xfId="12831"/>
    <cellStyle name="6_DeckblattNeu 4 2 2 2" xfId="13549"/>
    <cellStyle name="6_DeckblattNeu 4 2 2 2 2" xfId="15918"/>
    <cellStyle name="6_DeckblattNeu 4 2 2 2 2 2" xfId="23077"/>
    <cellStyle name="6_DeckblattNeu 4 2 2 2 2 2 2" xfId="37392"/>
    <cellStyle name="6_DeckblattNeu 4 2 2 2 2 3" xfId="30233"/>
    <cellStyle name="6_DeckblattNeu 4 2 2 2 3" xfId="18272"/>
    <cellStyle name="6_DeckblattNeu 4 2 2 2 3 2" xfId="25409"/>
    <cellStyle name="6_DeckblattNeu 4 2 2 2 3 2 2" xfId="39724"/>
    <cellStyle name="6_DeckblattNeu 4 2 2 2 3 3" xfId="32587"/>
    <cellStyle name="6_DeckblattNeu 4 2 2 2 4" xfId="19798"/>
    <cellStyle name="6_DeckblattNeu 4 2 2 2 4 2" xfId="26935"/>
    <cellStyle name="6_DeckblattNeu 4 2 2 2 4 2 2" xfId="41250"/>
    <cellStyle name="6_DeckblattNeu 4 2 2 2 4 3" xfId="34113"/>
    <cellStyle name="6_DeckblattNeu 4 2 2 2 5" xfId="21013"/>
    <cellStyle name="6_DeckblattNeu 4 2 2 2 5 2" xfId="35328"/>
    <cellStyle name="6_DeckblattNeu 4 2 2 2 6" xfId="28150"/>
    <cellStyle name="6_DeckblattNeu 4 2 2 3" xfId="15200"/>
    <cellStyle name="6_DeckblattNeu 4 2 2 3 2" xfId="22359"/>
    <cellStyle name="6_DeckblattNeu 4 2 2 3 2 2" xfId="36674"/>
    <cellStyle name="6_DeckblattNeu 4 2 2 3 3" xfId="29515"/>
    <cellStyle name="6_DeckblattNeu 4 2 2 4" xfId="17554"/>
    <cellStyle name="6_DeckblattNeu 4 2 2 4 2" xfId="24691"/>
    <cellStyle name="6_DeckblattNeu 4 2 2 4 2 2" xfId="39006"/>
    <cellStyle name="6_DeckblattNeu 4 2 2 4 3" xfId="31869"/>
    <cellStyle name="6_DeckblattNeu 4 3" xfId="559"/>
    <cellStyle name="6_DeckblattNeu 4 3 2" xfId="12832"/>
    <cellStyle name="6_DeckblattNeu 4 3 2 2" xfId="14618"/>
    <cellStyle name="6_DeckblattNeu 4 3 2 2 2" xfId="16981"/>
    <cellStyle name="6_DeckblattNeu 4 3 2 2 2 2" xfId="24118"/>
    <cellStyle name="6_DeckblattNeu 4 3 2 2 2 2 2" xfId="38433"/>
    <cellStyle name="6_DeckblattNeu 4 3 2 2 2 3" xfId="31296"/>
    <cellStyle name="6_DeckblattNeu 4 3 2 2 3" xfId="19335"/>
    <cellStyle name="6_DeckblattNeu 4 3 2 2 3 2" xfId="26472"/>
    <cellStyle name="6_DeckblattNeu 4 3 2 2 3 2 2" xfId="40787"/>
    <cellStyle name="6_DeckblattNeu 4 3 2 2 3 3" xfId="33650"/>
    <cellStyle name="6_DeckblattNeu 4 3 2 2 4" xfId="20611"/>
    <cellStyle name="6_DeckblattNeu 4 3 2 2 4 2" xfId="27748"/>
    <cellStyle name="6_DeckblattNeu 4 3 2 2 4 2 2" xfId="42063"/>
    <cellStyle name="6_DeckblattNeu 4 3 2 2 4 3" xfId="34926"/>
    <cellStyle name="6_DeckblattNeu 4 3 2 2 5" xfId="21787"/>
    <cellStyle name="6_DeckblattNeu 4 3 2 2 5 2" xfId="36102"/>
    <cellStyle name="6_DeckblattNeu 4 3 2 2 6" xfId="28943"/>
    <cellStyle name="6_DeckblattNeu 4 3 2 3" xfId="15201"/>
    <cellStyle name="6_DeckblattNeu 4 3 2 3 2" xfId="22360"/>
    <cellStyle name="6_DeckblattNeu 4 3 2 3 2 2" xfId="36675"/>
    <cellStyle name="6_DeckblattNeu 4 3 2 3 3" xfId="29516"/>
    <cellStyle name="6_DeckblattNeu 4 3 2 4" xfId="17555"/>
    <cellStyle name="6_DeckblattNeu 4 3 2 4 2" xfId="24692"/>
    <cellStyle name="6_DeckblattNeu 4 3 2 4 2 2" xfId="39007"/>
    <cellStyle name="6_DeckblattNeu 4 3 2 4 3" xfId="31870"/>
    <cellStyle name="6_DeckblattNeu 4 4" xfId="560"/>
    <cellStyle name="6_DeckblattNeu 4 4 2" xfId="12833"/>
    <cellStyle name="6_DeckblattNeu 4 4 2 2" xfId="13987"/>
    <cellStyle name="6_DeckblattNeu 4 4 2 2 2" xfId="16356"/>
    <cellStyle name="6_DeckblattNeu 4 4 2 2 2 2" xfId="23515"/>
    <cellStyle name="6_DeckblattNeu 4 4 2 2 2 2 2" xfId="37830"/>
    <cellStyle name="6_DeckblattNeu 4 4 2 2 2 3" xfId="30671"/>
    <cellStyle name="6_DeckblattNeu 4 4 2 2 3" xfId="18710"/>
    <cellStyle name="6_DeckblattNeu 4 4 2 2 3 2" xfId="25847"/>
    <cellStyle name="6_DeckblattNeu 4 4 2 2 3 2 2" xfId="40162"/>
    <cellStyle name="6_DeckblattNeu 4 4 2 2 3 3" xfId="33025"/>
    <cellStyle name="6_DeckblattNeu 4 4 2 2 4" xfId="20044"/>
    <cellStyle name="6_DeckblattNeu 4 4 2 2 4 2" xfId="27181"/>
    <cellStyle name="6_DeckblattNeu 4 4 2 2 4 2 2" xfId="41496"/>
    <cellStyle name="6_DeckblattNeu 4 4 2 2 4 3" xfId="34359"/>
    <cellStyle name="6_DeckblattNeu 4 4 2 2 5" xfId="21259"/>
    <cellStyle name="6_DeckblattNeu 4 4 2 2 5 2" xfId="35574"/>
    <cellStyle name="6_DeckblattNeu 4 4 2 2 6" xfId="28396"/>
    <cellStyle name="6_DeckblattNeu 4 4 2 3" xfId="15202"/>
    <cellStyle name="6_DeckblattNeu 4 4 2 3 2" xfId="22361"/>
    <cellStyle name="6_DeckblattNeu 4 4 2 3 2 2" xfId="36676"/>
    <cellStyle name="6_DeckblattNeu 4 4 2 3 3" xfId="29517"/>
    <cellStyle name="6_DeckblattNeu 4 4 2 4" xfId="17556"/>
    <cellStyle name="6_DeckblattNeu 4 4 2 4 2" xfId="24693"/>
    <cellStyle name="6_DeckblattNeu 4 4 2 4 2 2" xfId="39008"/>
    <cellStyle name="6_DeckblattNeu 4 4 2 4 3" xfId="31871"/>
    <cellStyle name="6_DeckblattNeu 4 5" xfId="561"/>
    <cellStyle name="6_DeckblattNeu 4 5 2" xfId="12834"/>
    <cellStyle name="6_DeckblattNeu 4 5 2 2" xfId="14617"/>
    <cellStyle name="6_DeckblattNeu 4 5 2 2 2" xfId="16980"/>
    <cellStyle name="6_DeckblattNeu 4 5 2 2 2 2" xfId="24117"/>
    <cellStyle name="6_DeckblattNeu 4 5 2 2 2 2 2" xfId="38432"/>
    <cellStyle name="6_DeckblattNeu 4 5 2 2 2 3" xfId="31295"/>
    <cellStyle name="6_DeckblattNeu 4 5 2 2 3" xfId="19334"/>
    <cellStyle name="6_DeckblattNeu 4 5 2 2 3 2" xfId="26471"/>
    <cellStyle name="6_DeckblattNeu 4 5 2 2 3 2 2" xfId="40786"/>
    <cellStyle name="6_DeckblattNeu 4 5 2 2 3 3" xfId="33649"/>
    <cellStyle name="6_DeckblattNeu 4 5 2 2 4" xfId="20610"/>
    <cellStyle name="6_DeckblattNeu 4 5 2 2 4 2" xfId="27747"/>
    <cellStyle name="6_DeckblattNeu 4 5 2 2 4 2 2" xfId="42062"/>
    <cellStyle name="6_DeckblattNeu 4 5 2 2 4 3" xfId="34925"/>
    <cellStyle name="6_DeckblattNeu 4 5 2 2 5" xfId="21786"/>
    <cellStyle name="6_DeckblattNeu 4 5 2 2 5 2" xfId="36101"/>
    <cellStyle name="6_DeckblattNeu 4 5 2 2 6" xfId="28942"/>
    <cellStyle name="6_DeckblattNeu 4 5 2 3" xfId="15203"/>
    <cellStyle name="6_DeckblattNeu 4 5 2 3 2" xfId="22362"/>
    <cellStyle name="6_DeckblattNeu 4 5 2 3 2 2" xfId="36677"/>
    <cellStyle name="6_DeckblattNeu 4 5 2 3 3" xfId="29518"/>
    <cellStyle name="6_DeckblattNeu 4 5 2 4" xfId="17557"/>
    <cellStyle name="6_DeckblattNeu 4 5 2 4 2" xfId="24694"/>
    <cellStyle name="6_DeckblattNeu 4 5 2 4 2 2" xfId="39009"/>
    <cellStyle name="6_DeckblattNeu 4 5 2 4 3" xfId="31872"/>
    <cellStyle name="6_DeckblattNeu 4 6" xfId="12830"/>
    <cellStyle name="6_DeckblattNeu 4 6 2" xfId="14619"/>
    <cellStyle name="6_DeckblattNeu 4 6 2 2" xfId="16982"/>
    <cellStyle name="6_DeckblattNeu 4 6 2 2 2" xfId="24119"/>
    <cellStyle name="6_DeckblattNeu 4 6 2 2 2 2" xfId="38434"/>
    <cellStyle name="6_DeckblattNeu 4 6 2 2 3" xfId="31297"/>
    <cellStyle name="6_DeckblattNeu 4 6 2 3" xfId="19336"/>
    <cellStyle name="6_DeckblattNeu 4 6 2 3 2" xfId="26473"/>
    <cellStyle name="6_DeckblattNeu 4 6 2 3 2 2" xfId="40788"/>
    <cellStyle name="6_DeckblattNeu 4 6 2 3 3" xfId="33651"/>
    <cellStyle name="6_DeckblattNeu 4 6 2 4" xfId="20612"/>
    <cellStyle name="6_DeckblattNeu 4 6 2 4 2" xfId="27749"/>
    <cellStyle name="6_DeckblattNeu 4 6 2 4 2 2" xfId="42064"/>
    <cellStyle name="6_DeckblattNeu 4 6 2 4 3" xfId="34927"/>
    <cellStyle name="6_DeckblattNeu 4 6 2 5" xfId="21788"/>
    <cellStyle name="6_DeckblattNeu 4 6 2 5 2" xfId="36103"/>
    <cellStyle name="6_DeckblattNeu 4 6 2 6" xfId="28944"/>
    <cellStyle name="6_DeckblattNeu 4 6 3" xfId="15199"/>
    <cellStyle name="6_DeckblattNeu 4 6 3 2" xfId="22358"/>
    <cellStyle name="6_DeckblattNeu 4 6 3 2 2" xfId="36673"/>
    <cellStyle name="6_DeckblattNeu 4 6 3 3" xfId="29514"/>
    <cellStyle name="6_DeckblattNeu 4 6 4" xfId="17553"/>
    <cellStyle name="6_DeckblattNeu 4 6 4 2" xfId="24690"/>
    <cellStyle name="6_DeckblattNeu 4 6 4 2 2" xfId="39005"/>
    <cellStyle name="6_DeckblattNeu 4 6 4 3" xfId="31868"/>
    <cellStyle name="6_DeckblattNeu 5" xfId="562"/>
    <cellStyle name="6_DeckblattNeu 5 2" xfId="12835"/>
    <cellStyle name="6_DeckblattNeu 5 2 2" xfId="14051"/>
    <cellStyle name="6_DeckblattNeu 5 2 2 2" xfId="16420"/>
    <cellStyle name="6_DeckblattNeu 5 2 2 2 2" xfId="23579"/>
    <cellStyle name="6_DeckblattNeu 5 2 2 2 2 2" xfId="37894"/>
    <cellStyle name="6_DeckblattNeu 5 2 2 2 3" xfId="30735"/>
    <cellStyle name="6_DeckblattNeu 5 2 2 3" xfId="18774"/>
    <cellStyle name="6_DeckblattNeu 5 2 2 3 2" xfId="25911"/>
    <cellStyle name="6_DeckblattNeu 5 2 2 3 2 2" xfId="40226"/>
    <cellStyle name="6_DeckblattNeu 5 2 2 3 3" xfId="33089"/>
    <cellStyle name="6_DeckblattNeu 5 2 2 4" xfId="20107"/>
    <cellStyle name="6_DeckblattNeu 5 2 2 4 2" xfId="27244"/>
    <cellStyle name="6_DeckblattNeu 5 2 2 4 2 2" xfId="41559"/>
    <cellStyle name="6_DeckblattNeu 5 2 2 4 3" xfId="34422"/>
    <cellStyle name="6_DeckblattNeu 5 2 2 5" xfId="21322"/>
    <cellStyle name="6_DeckblattNeu 5 2 2 5 2" xfId="35637"/>
    <cellStyle name="6_DeckblattNeu 5 2 2 6" xfId="28459"/>
    <cellStyle name="6_DeckblattNeu 5 2 3" xfId="15204"/>
    <cellStyle name="6_DeckblattNeu 5 2 3 2" xfId="22363"/>
    <cellStyle name="6_DeckblattNeu 5 2 3 2 2" xfId="36678"/>
    <cellStyle name="6_DeckblattNeu 5 2 3 3" xfId="29519"/>
    <cellStyle name="6_DeckblattNeu 5 2 4" xfId="17558"/>
    <cellStyle name="6_DeckblattNeu 5 2 4 2" xfId="24695"/>
    <cellStyle name="6_DeckblattNeu 5 2 4 2 2" xfId="39010"/>
    <cellStyle name="6_DeckblattNeu 5 2 4 3" xfId="31873"/>
    <cellStyle name="6_DeckblattNeu 6" xfId="563"/>
    <cellStyle name="6_DeckblattNeu 6 2" xfId="12836"/>
    <cellStyle name="6_DeckblattNeu 6 2 2" xfId="14612"/>
    <cellStyle name="6_DeckblattNeu 6 2 2 2" xfId="16975"/>
    <cellStyle name="6_DeckblattNeu 6 2 2 2 2" xfId="24112"/>
    <cellStyle name="6_DeckblattNeu 6 2 2 2 2 2" xfId="38427"/>
    <cellStyle name="6_DeckblattNeu 6 2 2 2 3" xfId="31290"/>
    <cellStyle name="6_DeckblattNeu 6 2 2 3" xfId="19329"/>
    <cellStyle name="6_DeckblattNeu 6 2 2 3 2" xfId="26466"/>
    <cellStyle name="6_DeckblattNeu 6 2 2 3 2 2" xfId="40781"/>
    <cellStyle name="6_DeckblattNeu 6 2 2 3 3" xfId="33644"/>
    <cellStyle name="6_DeckblattNeu 6 2 2 4" xfId="20605"/>
    <cellStyle name="6_DeckblattNeu 6 2 2 4 2" xfId="27742"/>
    <cellStyle name="6_DeckblattNeu 6 2 2 4 2 2" xfId="42057"/>
    <cellStyle name="6_DeckblattNeu 6 2 2 4 3" xfId="34920"/>
    <cellStyle name="6_DeckblattNeu 6 2 2 5" xfId="21781"/>
    <cellStyle name="6_DeckblattNeu 6 2 2 5 2" xfId="36096"/>
    <cellStyle name="6_DeckblattNeu 6 2 2 6" xfId="28937"/>
    <cellStyle name="6_DeckblattNeu 6 2 3" xfId="15205"/>
    <cellStyle name="6_DeckblattNeu 6 2 3 2" xfId="22364"/>
    <cellStyle name="6_DeckblattNeu 6 2 3 2 2" xfId="36679"/>
    <cellStyle name="6_DeckblattNeu 6 2 3 3" xfId="29520"/>
    <cellStyle name="6_DeckblattNeu 6 2 4" xfId="17559"/>
    <cellStyle name="6_DeckblattNeu 6 2 4 2" xfId="24696"/>
    <cellStyle name="6_DeckblattNeu 6 2 4 2 2" xfId="39011"/>
    <cellStyle name="6_DeckblattNeu 6 2 4 3" xfId="31874"/>
    <cellStyle name="6_DeckblattNeu 7" xfId="564"/>
    <cellStyle name="6_DeckblattNeu 7 2" xfId="12837"/>
    <cellStyle name="6_DeckblattNeu 7 2 2" xfId="14616"/>
    <cellStyle name="6_DeckblattNeu 7 2 2 2" xfId="16979"/>
    <cellStyle name="6_DeckblattNeu 7 2 2 2 2" xfId="24116"/>
    <cellStyle name="6_DeckblattNeu 7 2 2 2 2 2" xfId="38431"/>
    <cellStyle name="6_DeckblattNeu 7 2 2 2 3" xfId="31294"/>
    <cellStyle name="6_DeckblattNeu 7 2 2 3" xfId="19333"/>
    <cellStyle name="6_DeckblattNeu 7 2 2 3 2" xfId="26470"/>
    <cellStyle name="6_DeckblattNeu 7 2 2 3 2 2" xfId="40785"/>
    <cellStyle name="6_DeckblattNeu 7 2 2 3 3" xfId="33648"/>
    <cellStyle name="6_DeckblattNeu 7 2 2 4" xfId="20609"/>
    <cellStyle name="6_DeckblattNeu 7 2 2 4 2" xfId="27746"/>
    <cellStyle name="6_DeckblattNeu 7 2 2 4 2 2" xfId="42061"/>
    <cellStyle name="6_DeckblattNeu 7 2 2 4 3" xfId="34924"/>
    <cellStyle name="6_DeckblattNeu 7 2 2 5" xfId="21785"/>
    <cellStyle name="6_DeckblattNeu 7 2 2 5 2" xfId="36100"/>
    <cellStyle name="6_DeckblattNeu 7 2 2 6" xfId="28941"/>
    <cellStyle name="6_DeckblattNeu 7 2 3" xfId="15206"/>
    <cellStyle name="6_DeckblattNeu 7 2 3 2" xfId="22365"/>
    <cellStyle name="6_DeckblattNeu 7 2 3 2 2" xfId="36680"/>
    <cellStyle name="6_DeckblattNeu 7 2 3 3" xfId="29521"/>
    <cellStyle name="6_DeckblattNeu 7 2 4" xfId="17560"/>
    <cellStyle name="6_DeckblattNeu 7 2 4 2" xfId="24697"/>
    <cellStyle name="6_DeckblattNeu 7 2 4 2 2" xfId="39012"/>
    <cellStyle name="6_DeckblattNeu 7 2 4 3" xfId="31875"/>
    <cellStyle name="6_DeckblattNeu 8" xfId="565"/>
    <cellStyle name="6_DeckblattNeu 8 2" xfId="12838"/>
    <cellStyle name="6_DeckblattNeu 8 2 2" xfId="13735"/>
    <cellStyle name="6_DeckblattNeu 8 2 2 2" xfId="16104"/>
    <cellStyle name="6_DeckblattNeu 8 2 2 2 2" xfId="23263"/>
    <cellStyle name="6_DeckblattNeu 8 2 2 2 2 2" xfId="37578"/>
    <cellStyle name="6_DeckblattNeu 8 2 2 2 3" xfId="30419"/>
    <cellStyle name="6_DeckblattNeu 8 2 2 3" xfId="18458"/>
    <cellStyle name="6_DeckblattNeu 8 2 2 3 2" xfId="25595"/>
    <cellStyle name="6_DeckblattNeu 8 2 2 3 2 2" xfId="39910"/>
    <cellStyle name="6_DeckblattNeu 8 2 2 3 3" xfId="32773"/>
    <cellStyle name="6_DeckblattNeu 8 2 2 4" xfId="19901"/>
    <cellStyle name="6_DeckblattNeu 8 2 2 4 2" xfId="27038"/>
    <cellStyle name="6_DeckblattNeu 8 2 2 4 2 2" xfId="41353"/>
    <cellStyle name="6_DeckblattNeu 8 2 2 4 3" xfId="34216"/>
    <cellStyle name="6_DeckblattNeu 8 2 2 5" xfId="21116"/>
    <cellStyle name="6_DeckblattNeu 8 2 2 5 2" xfId="35431"/>
    <cellStyle name="6_DeckblattNeu 8 2 2 6" xfId="28253"/>
    <cellStyle name="6_DeckblattNeu 8 2 3" xfId="15207"/>
    <cellStyle name="6_DeckblattNeu 8 2 3 2" xfId="22366"/>
    <cellStyle name="6_DeckblattNeu 8 2 3 2 2" xfId="36681"/>
    <cellStyle name="6_DeckblattNeu 8 2 3 3" xfId="29522"/>
    <cellStyle name="6_DeckblattNeu 8 2 4" xfId="17561"/>
    <cellStyle name="6_DeckblattNeu 8 2 4 2" xfId="24698"/>
    <cellStyle name="6_DeckblattNeu 8 2 4 2 2" xfId="39013"/>
    <cellStyle name="6_DeckblattNeu 8 2 4 3" xfId="31876"/>
    <cellStyle name="6_DeckblattNeu 9" xfId="12814"/>
    <cellStyle name="6_DeckblattNeu 9 2" xfId="14627"/>
    <cellStyle name="6_DeckblattNeu 9 2 2" xfId="16990"/>
    <cellStyle name="6_DeckblattNeu 9 2 2 2" xfId="24127"/>
    <cellStyle name="6_DeckblattNeu 9 2 2 2 2" xfId="38442"/>
    <cellStyle name="6_DeckblattNeu 9 2 2 3" xfId="31305"/>
    <cellStyle name="6_DeckblattNeu 9 2 3" xfId="19344"/>
    <cellStyle name="6_DeckblattNeu 9 2 3 2" xfId="26481"/>
    <cellStyle name="6_DeckblattNeu 9 2 3 2 2" xfId="40796"/>
    <cellStyle name="6_DeckblattNeu 9 2 3 3" xfId="33659"/>
    <cellStyle name="6_DeckblattNeu 9 2 4" xfId="20620"/>
    <cellStyle name="6_DeckblattNeu 9 2 4 2" xfId="27757"/>
    <cellStyle name="6_DeckblattNeu 9 2 4 2 2" xfId="42072"/>
    <cellStyle name="6_DeckblattNeu 9 2 4 3" xfId="34935"/>
    <cellStyle name="6_DeckblattNeu 9 2 5" xfId="21796"/>
    <cellStyle name="6_DeckblattNeu 9 2 5 2" xfId="36111"/>
    <cellStyle name="6_DeckblattNeu 9 2 6" xfId="28952"/>
    <cellStyle name="6_DeckblattNeu 9 3" xfId="15183"/>
    <cellStyle name="6_DeckblattNeu 9 3 2" xfId="22342"/>
    <cellStyle name="6_DeckblattNeu 9 3 2 2" xfId="36657"/>
    <cellStyle name="6_DeckblattNeu 9 3 3" xfId="29498"/>
    <cellStyle name="6_DeckblattNeu 9 4" xfId="17537"/>
    <cellStyle name="6_DeckblattNeu 9 4 2" xfId="24674"/>
    <cellStyle name="6_DeckblattNeu 9 4 2 2" xfId="38989"/>
    <cellStyle name="6_DeckblattNeu 9 4 3" xfId="31852"/>
    <cellStyle name="6_III_Tagesbetreuung_2010_Rev1" xfId="33"/>
    <cellStyle name="6_III_Tagesbetreuung_2010_Rev1 2" xfId="566"/>
    <cellStyle name="6_III_Tagesbetreuung_2010_Rev1 2 2" xfId="567"/>
    <cellStyle name="6_III_Tagesbetreuung_2010_Rev1 2 2 2" xfId="568"/>
    <cellStyle name="6_III_Tagesbetreuung_2010_Rev1 2 2 2 2" xfId="12842"/>
    <cellStyle name="6_III_Tagesbetreuung_2010_Rev1 2 2 2 2 2" xfId="14044"/>
    <cellStyle name="6_III_Tagesbetreuung_2010_Rev1 2 2 2 2 2 2" xfId="16413"/>
    <cellStyle name="6_III_Tagesbetreuung_2010_Rev1 2 2 2 2 2 2 2" xfId="23572"/>
    <cellStyle name="6_III_Tagesbetreuung_2010_Rev1 2 2 2 2 2 2 2 2" xfId="37887"/>
    <cellStyle name="6_III_Tagesbetreuung_2010_Rev1 2 2 2 2 2 2 3" xfId="30728"/>
    <cellStyle name="6_III_Tagesbetreuung_2010_Rev1 2 2 2 2 2 3" xfId="18767"/>
    <cellStyle name="6_III_Tagesbetreuung_2010_Rev1 2 2 2 2 2 3 2" xfId="25904"/>
    <cellStyle name="6_III_Tagesbetreuung_2010_Rev1 2 2 2 2 2 3 2 2" xfId="40219"/>
    <cellStyle name="6_III_Tagesbetreuung_2010_Rev1 2 2 2 2 2 3 3" xfId="33082"/>
    <cellStyle name="6_III_Tagesbetreuung_2010_Rev1 2 2 2 2 2 4" xfId="20101"/>
    <cellStyle name="6_III_Tagesbetreuung_2010_Rev1 2 2 2 2 2 4 2" xfId="27238"/>
    <cellStyle name="6_III_Tagesbetreuung_2010_Rev1 2 2 2 2 2 4 2 2" xfId="41553"/>
    <cellStyle name="6_III_Tagesbetreuung_2010_Rev1 2 2 2 2 2 4 3" xfId="34416"/>
    <cellStyle name="6_III_Tagesbetreuung_2010_Rev1 2 2 2 2 2 5" xfId="21316"/>
    <cellStyle name="6_III_Tagesbetreuung_2010_Rev1 2 2 2 2 2 5 2" xfId="35631"/>
    <cellStyle name="6_III_Tagesbetreuung_2010_Rev1 2 2 2 2 2 6" xfId="28453"/>
    <cellStyle name="6_III_Tagesbetreuung_2010_Rev1 2 2 2 2 3" xfId="15211"/>
    <cellStyle name="6_III_Tagesbetreuung_2010_Rev1 2 2 2 2 3 2" xfId="22370"/>
    <cellStyle name="6_III_Tagesbetreuung_2010_Rev1 2 2 2 2 3 2 2" xfId="36685"/>
    <cellStyle name="6_III_Tagesbetreuung_2010_Rev1 2 2 2 2 3 3" xfId="29526"/>
    <cellStyle name="6_III_Tagesbetreuung_2010_Rev1 2 2 2 2 4" xfId="17565"/>
    <cellStyle name="6_III_Tagesbetreuung_2010_Rev1 2 2 2 2 4 2" xfId="24702"/>
    <cellStyle name="6_III_Tagesbetreuung_2010_Rev1 2 2 2 2 4 2 2" xfId="39017"/>
    <cellStyle name="6_III_Tagesbetreuung_2010_Rev1 2 2 2 2 4 3" xfId="31880"/>
    <cellStyle name="6_III_Tagesbetreuung_2010_Rev1 2 2 3" xfId="569"/>
    <cellStyle name="6_III_Tagesbetreuung_2010_Rev1 2 2 3 2" xfId="12843"/>
    <cellStyle name="6_III_Tagesbetreuung_2010_Rev1 2 2 3 2 2" xfId="14613"/>
    <cellStyle name="6_III_Tagesbetreuung_2010_Rev1 2 2 3 2 2 2" xfId="16976"/>
    <cellStyle name="6_III_Tagesbetreuung_2010_Rev1 2 2 3 2 2 2 2" xfId="24113"/>
    <cellStyle name="6_III_Tagesbetreuung_2010_Rev1 2 2 3 2 2 2 2 2" xfId="38428"/>
    <cellStyle name="6_III_Tagesbetreuung_2010_Rev1 2 2 3 2 2 2 3" xfId="31291"/>
    <cellStyle name="6_III_Tagesbetreuung_2010_Rev1 2 2 3 2 2 3" xfId="19330"/>
    <cellStyle name="6_III_Tagesbetreuung_2010_Rev1 2 2 3 2 2 3 2" xfId="26467"/>
    <cellStyle name="6_III_Tagesbetreuung_2010_Rev1 2 2 3 2 2 3 2 2" xfId="40782"/>
    <cellStyle name="6_III_Tagesbetreuung_2010_Rev1 2 2 3 2 2 3 3" xfId="33645"/>
    <cellStyle name="6_III_Tagesbetreuung_2010_Rev1 2 2 3 2 2 4" xfId="20606"/>
    <cellStyle name="6_III_Tagesbetreuung_2010_Rev1 2 2 3 2 2 4 2" xfId="27743"/>
    <cellStyle name="6_III_Tagesbetreuung_2010_Rev1 2 2 3 2 2 4 2 2" xfId="42058"/>
    <cellStyle name="6_III_Tagesbetreuung_2010_Rev1 2 2 3 2 2 4 3" xfId="34921"/>
    <cellStyle name="6_III_Tagesbetreuung_2010_Rev1 2 2 3 2 2 5" xfId="21782"/>
    <cellStyle name="6_III_Tagesbetreuung_2010_Rev1 2 2 3 2 2 5 2" xfId="36097"/>
    <cellStyle name="6_III_Tagesbetreuung_2010_Rev1 2 2 3 2 2 6" xfId="28938"/>
    <cellStyle name="6_III_Tagesbetreuung_2010_Rev1 2 2 3 2 3" xfId="15212"/>
    <cellStyle name="6_III_Tagesbetreuung_2010_Rev1 2 2 3 2 3 2" xfId="22371"/>
    <cellStyle name="6_III_Tagesbetreuung_2010_Rev1 2 2 3 2 3 2 2" xfId="36686"/>
    <cellStyle name="6_III_Tagesbetreuung_2010_Rev1 2 2 3 2 3 3" xfId="29527"/>
    <cellStyle name="6_III_Tagesbetreuung_2010_Rev1 2 2 3 2 4" xfId="17566"/>
    <cellStyle name="6_III_Tagesbetreuung_2010_Rev1 2 2 3 2 4 2" xfId="24703"/>
    <cellStyle name="6_III_Tagesbetreuung_2010_Rev1 2 2 3 2 4 2 2" xfId="39018"/>
    <cellStyle name="6_III_Tagesbetreuung_2010_Rev1 2 2 3 2 4 3" xfId="31881"/>
    <cellStyle name="6_III_Tagesbetreuung_2010_Rev1 2 2 4" xfId="570"/>
    <cellStyle name="6_III_Tagesbetreuung_2010_Rev1 2 2 4 2" xfId="12844"/>
    <cellStyle name="6_III_Tagesbetreuung_2010_Rev1 2 2 4 2 2" xfId="13988"/>
    <cellStyle name="6_III_Tagesbetreuung_2010_Rev1 2 2 4 2 2 2" xfId="16357"/>
    <cellStyle name="6_III_Tagesbetreuung_2010_Rev1 2 2 4 2 2 2 2" xfId="23516"/>
    <cellStyle name="6_III_Tagesbetreuung_2010_Rev1 2 2 4 2 2 2 2 2" xfId="37831"/>
    <cellStyle name="6_III_Tagesbetreuung_2010_Rev1 2 2 4 2 2 2 3" xfId="30672"/>
    <cellStyle name="6_III_Tagesbetreuung_2010_Rev1 2 2 4 2 2 3" xfId="18711"/>
    <cellStyle name="6_III_Tagesbetreuung_2010_Rev1 2 2 4 2 2 3 2" xfId="25848"/>
    <cellStyle name="6_III_Tagesbetreuung_2010_Rev1 2 2 4 2 2 3 2 2" xfId="40163"/>
    <cellStyle name="6_III_Tagesbetreuung_2010_Rev1 2 2 4 2 2 3 3" xfId="33026"/>
    <cellStyle name="6_III_Tagesbetreuung_2010_Rev1 2 2 4 2 2 4" xfId="20045"/>
    <cellStyle name="6_III_Tagesbetreuung_2010_Rev1 2 2 4 2 2 4 2" xfId="27182"/>
    <cellStyle name="6_III_Tagesbetreuung_2010_Rev1 2 2 4 2 2 4 2 2" xfId="41497"/>
    <cellStyle name="6_III_Tagesbetreuung_2010_Rev1 2 2 4 2 2 4 3" xfId="34360"/>
    <cellStyle name="6_III_Tagesbetreuung_2010_Rev1 2 2 4 2 2 5" xfId="21260"/>
    <cellStyle name="6_III_Tagesbetreuung_2010_Rev1 2 2 4 2 2 5 2" xfId="35575"/>
    <cellStyle name="6_III_Tagesbetreuung_2010_Rev1 2 2 4 2 2 6" xfId="28397"/>
    <cellStyle name="6_III_Tagesbetreuung_2010_Rev1 2 2 4 2 3" xfId="15213"/>
    <cellStyle name="6_III_Tagesbetreuung_2010_Rev1 2 2 4 2 3 2" xfId="22372"/>
    <cellStyle name="6_III_Tagesbetreuung_2010_Rev1 2 2 4 2 3 2 2" xfId="36687"/>
    <cellStyle name="6_III_Tagesbetreuung_2010_Rev1 2 2 4 2 3 3" xfId="29528"/>
    <cellStyle name="6_III_Tagesbetreuung_2010_Rev1 2 2 4 2 4" xfId="17567"/>
    <cellStyle name="6_III_Tagesbetreuung_2010_Rev1 2 2 4 2 4 2" xfId="24704"/>
    <cellStyle name="6_III_Tagesbetreuung_2010_Rev1 2 2 4 2 4 2 2" xfId="39019"/>
    <cellStyle name="6_III_Tagesbetreuung_2010_Rev1 2 2 4 2 4 3" xfId="31882"/>
    <cellStyle name="6_III_Tagesbetreuung_2010_Rev1 2 2 5" xfId="571"/>
    <cellStyle name="6_III_Tagesbetreuung_2010_Rev1 2 2 5 2" xfId="12845"/>
    <cellStyle name="6_III_Tagesbetreuung_2010_Rev1 2 2 5 2 2" xfId="14057"/>
    <cellStyle name="6_III_Tagesbetreuung_2010_Rev1 2 2 5 2 2 2" xfId="16426"/>
    <cellStyle name="6_III_Tagesbetreuung_2010_Rev1 2 2 5 2 2 2 2" xfId="23585"/>
    <cellStyle name="6_III_Tagesbetreuung_2010_Rev1 2 2 5 2 2 2 2 2" xfId="37900"/>
    <cellStyle name="6_III_Tagesbetreuung_2010_Rev1 2 2 5 2 2 2 3" xfId="30741"/>
    <cellStyle name="6_III_Tagesbetreuung_2010_Rev1 2 2 5 2 2 3" xfId="18780"/>
    <cellStyle name="6_III_Tagesbetreuung_2010_Rev1 2 2 5 2 2 3 2" xfId="25917"/>
    <cellStyle name="6_III_Tagesbetreuung_2010_Rev1 2 2 5 2 2 3 2 2" xfId="40232"/>
    <cellStyle name="6_III_Tagesbetreuung_2010_Rev1 2 2 5 2 2 3 3" xfId="33095"/>
    <cellStyle name="6_III_Tagesbetreuung_2010_Rev1 2 2 5 2 2 4" xfId="20113"/>
    <cellStyle name="6_III_Tagesbetreuung_2010_Rev1 2 2 5 2 2 4 2" xfId="27250"/>
    <cellStyle name="6_III_Tagesbetreuung_2010_Rev1 2 2 5 2 2 4 2 2" xfId="41565"/>
    <cellStyle name="6_III_Tagesbetreuung_2010_Rev1 2 2 5 2 2 4 3" xfId="34428"/>
    <cellStyle name="6_III_Tagesbetreuung_2010_Rev1 2 2 5 2 2 5" xfId="21328"/>
    <cellStyle name="6_III_Tagesbetreuung_2010_Rev1 2 2 5 2 2 5 2" xfId="35643"/>
    <cellStyle name="6_III_Tagesbetreuung_2010_Rev1 2 2 5 2 2 6" xfId="28465"/>
    <cellStyle name="6_III_Tagesbetreuung_2010_Rev1 2 2 5 2 3" xfId="15214"/>
    <cellStyle name="6_III_Tagesbetreuung_2010_Rev1 2 2 5 2 3 2" xfId="22373"/>
    <cellStyle name="6_III_Tagesbetreuung_2010_Rev1 2 2 5 2 3 2 2" xfId="36688"/>
    <cellStyle name="6_III_Tagesbetreuung_2010_Rev1 2 2 5 2 3 3" xfId="29529"/>
    <cellStyle name="6_III_Tagesbetreuung_2010_Rev1 2 2 5 2 4" xfId="17568"/>
    <cellStyle name="6_III_Tagesbetreuung_2010_Rev1 2 2 5 2 4 2" xfId="24705"/>
    <cellStyle name="6_III_Tagesbetreuung_2010_Rev1 2 2 5 2 4 2 2" xfId="39020"/>
    <cellStyle name="6_III_Tagesbetreuung_2010_Rev1 2 2 5 2 4 3" xfId="31883"/>
    <cellStyle name="6_III_Tagesbetreuung_2010_Rev1 2 2 6" xfId="12841"/>
    <cellStyle name="6_III_Tagesbetreuung_2010_Rev1 2 2 6 2" xfId="14614"/>
    <cellStyle name="6_III_Tagesbetreuung_2010_Rev1 2 2 6 2 2" xfId="16977"/>
    <cellStyle name="6_III_Tagesbetreuung_2010_Rev1 2 2 6 2 2 2" xfId="24114"/>
    <cellStyle name="6_III_Tagesbetreuung_2010_Rev1 2 2 6 2 2 2 2" xfId="38429"/>
    <cellStyle name="6_III_Tagesbetreuung_2010_Rev1 2 2 6 2 2 3" xfId="31292"/>
    <cellStyle name="6_III_Tagesbetreuung_2010_Rev1 2 2 6 2 3" xfId="19331"/>
    <cellStyle name="6_III_Tagesbetreuung_2010_Rev1 2 2 6 2 3 2" xfId="26468"/>
    <cellStyle name="6_III_Tagesbetreuung_2010_Rev1 2 2 6 2 3 2 2" xfId="40783"/>
    <cellStyle name="6_III_Tagesbetreuung_2010_Rev1 2 2 6 2 3 3" xfId="33646"/>
    <cellStyle name="6_III_Tagesbetreuung_2010_Rev1 2 2 6 2 4" xfId="20607"/>
    <cellStyle name="6_III_Tagesbetreuung_2010_Rev1 2 2 6 2 4 2" xfId="27744"/>
    <cellStyle name="6_III_Tagesbetreuung_2010_Rev1 2 2 6 2 4 2 2" xfId="42059"/>
    <cellStyle name="6_III_Tagesbetreuung_2010_Rev1 2 2 6 2 4 3" xfId="34922"/>
    <cellStyle name="6_III_Tagesbetreuung_2010_Rev1 2 2 6 2 5" xfId="21783"/>
    <cellStyle name="6_III_Tagesbetreuung_2010_Rev1 2 2 6 2 5 2" xfId="36098"/>
    <cellStyle name="6_III_Tagesbetreuung_2010_Rev1 2 2 6 2 6" xfId="28939"/>
    <cellStyle name="6_III_Tagesbetreuung_2010_Rev1 2 2 6 3" xfId="15210"/>
    <cellStyle name="6_III_Tagesbetreuung_2010_Rev1 2 2 6 3 2" xfId="22369"/>
    <cellStyle name="6_III_Tagesbetreuung_2010_Rev1 2 2 6 3 2 2" xfId="36684"/>
    <cellStyle name="6_III_Tagesbetreuung_2010_Rev1 2 2 6 3 3" xfId="29525"/>
    <cellStyle name="6_III_Tagesbetreuung_2010_Rev1 2 2 6 4" xfId="17564"/>
    <cellStyle name="6_III_Tagesbetreuung_2010_Rev1 2 2 6 4 2" xfId="24701"/>
    <cellStyle name="6_III_Tagesbetreuung_2010_Rev1 2 2 6 4 2 2" xfId="39016"/>
    <cellStyle name="6_III_Tagesbetreuung_2010_Rev1 2 2 6 4 3" xfId="31879"/>
    <cellStyle name="6_III_Tagesbetreuung_2010_Rev1 2 3" xfId="572"/>
    <cellStyle name="6_III_Tagesbetreuung_2010_Rev1 2 3 2" xfId="12846"/>
    <cellStyle name="6_III_Tagesbetreuung_2010_Rev1 2 3 2 2" xfId="14056"/>
    <cellStyle name="6_III_Tagesbetreuung_2010_Rev1 2 3 2 2 2" xfId="16425"/>
    <cellStyle name="6_III_Tagesbetreuung_2010_Rev1 2 3 2 2 2 2" xfId="23584"/>
    <cellStyle name="6_III_Tagesbetreuung_2010_Rev1 2 3 2 2 2 2 2" xfId="37899"/>
    <cellStyle name="6_III_Tagesbetreuung_2010_Rev1 2 3 2 2 2 3" xfId="30740"/>
    <cellStyle name="6_III_Tagesbetreuung_2010_Rev1 2 3 2 2 3" xfId="18779"/>
    <cellStyle name="6_III_Tagesbetreuung_2010_Rev1 2 3 2 2 3 2" xfId="25916"/>
    <cellStyle name="6_III_Tagesbetreuung_2010_Rev1 2 3 2 2 3 2 2" xfId="40231"/>
    <cellStyle name="6_III_Tagesbetreuung_2010_Rev1 2 3 2 2 3 3" xfId="33094"/>
    <cellStyle name="6_III_Tagesbetreuung_2010_Rev1 2 3 2 2 4" xfId="20112"/>
    <cellStyle name="6_III_Tagesbetreuung_2010_Rev1 2 3 2 2 4 2" xfId="27249"/>
    <cellStyle name="6_III_Tagesbetreuung_2010_Rev1 2 3 2 2 4 2 2" xfId="41564"/>
    <cellStyle name="6_III_Tagesbetreuung_2010_Rev1 2 3 2 2 4 3" xfId="34427"/>
    <cellStyle name="6_III_Tagesbetreuung_2010_Rev1 2 3 2 2 5" xfId="21327"/>
    <cellStyle name="6_III_Tagesbetreuung_2010_Rev1 2 3 2 2 5 2" xfId="35642"/>
    <cellStyle name="6_III_Tagesbetreuung_2010_Rev1 2 3 2 2 6" xfId="28464"/>
    <cellStyle name="6_III_Tagesbetreuung_2010_Rev1 2 3 2 3" xfId="15215"/>
    <cellStyle name="6_III_Tagesbetreuung_2010_Rev1 2 3 2 3 2" xfId="22374"/>
    <cellStyle name="6_III_Tagesbetreuung_2010_Rev1 2 3 2 3 2 2" xfId="36689"/>
    <cellStyle name="6_III_Tagesbetreuung_2010_Rev1 2 3 2 3 3" xfId="29530"/>
    <cellStyle name="6_III_Tagesbetreuung_2010_Rev1 2 3 2 4" xfId="17569"/>
    <cellStyle name="6_III_Tagesbetreuung_2010_Rev1 2 3 2 4 2" xfId="24706"/>
    <cellStyle name="6_III_Tagesbetreuung_2010_Rev1 2 3 2 4 2 2" xfId="39021"/>
    <cellStyle name="6_III_Tagesbetreuung_2010_Rev1 2 3 2 4 3" xfId="31884"/>
    <cellStyle name="6_III_Tagesbetreuung_2010_Rev1 2 4" xfId="573"/>
    <cellStyle name="6_III_Tagesbetreuung_2010_Rev1 2 4 2" xfId="12847"/>
    <cellStyle name="6_III_Tagesbetreuung_2010_Rev1 2 4 2 2" xfId="14052"/>
    <cellStyle name="6_III_Tagesbetreuung_2010_Rev1 2 4 2 2 2" xfId="16421"/>
    <cellStyle name="6_III_Tagesbetreuung_2010_Rev1 2 4 2 2 2 2" xfId="23580"/>
    <cellStyle name="6_III_Tagesbetreuung_2010_Rev1 2 4 2 2 2 2 2" xfId="37895"/>
    <cellStyle name="6_III_Tagesbetreuung_2010_Rev1 2 4 2 2 2 3" xfId="30736"/>
    <cellStyle name="6_III_Tagesbetreuung_2010_Rev1 2 4 2 2 3" xfId="18775"/>
    <cellStyle name="6_III_Tagesbetreuung_2010_Rev1 2 4 2 2 3 2" xfId="25912"/>
    <cellStyle name="6_III_Tagesbetreuung_2010_Rev1 2 4 2 2 3 2 2" xfId="40227"/>
    <cellStyle name="6_III_Tagesbetreuung_2010_Rev1 2 4 2 2 3 3" xfId="33090"/>
    <cellStyle name="6_III_Tagesbetreuung_2010_Rev1 2 4 2 2 4" xfId="20108"/>
    <cellStyle name="6_III_Tagesbetreuung_2010_Rev1 2 4 2 2 4 2" xfId="27245"/>
    <cellStyle name="6_III_Tagesbetreuung_2010_Rev1 2 4 2 2 4 2 2" xfId="41560"/>
    <cellStyle name="6_III_Tagesbetreuung_2010_Rev1 2 4 2 2 4 3" xfId="34423"/>
    <cellStyle name="6_III_Tagesbetreuung_2010_Rev1 2 4 2 2 5" xfId="21323"/>
    <cellStyle name="6_III_Tagesbetreuung_2010_Rev1 2 4 2 2 5 2" xfId="35638"/>
    <cellStyle name="6_III_Tagesbetreuung_2010_Rev1 2 4 2 2 6" xfId="28460"/>
    <cellStyle name="6_III_Tagesbetreuung_2010_Rev1 2 4 2 3" xfId="15216"/>
    <cellStyle name="6_III_Tagesbetreuung_2010_Rev1 2 4 2 3 2" xfId="22375"/>
    <cellStyle name="6_III_Tagesbetreuung_2010_Rev1 2 4 2 3 2 2" xfId="36690"/>
    <cellStyle name="6_III_Tagesbetreuung_2010_Rev1 2 4 2 3 3" xfId="29531"/>
    <cellStyle name="6_III_Tagesbetreuung_2010_Rev1 2 4 2 4" xfId="17570"/>
    <cellStyle name="6_III_Tagesbetreuung_2010_Rev1 2 4 2 4 2" xfId="24707"/>
    <cellStyle name="6_III_Tagesbetreuung_2010_Rev1 2 4 2 4 2 2" xfId="39022"/>
    <cellStyle name="6_III_Tagesbetreuung_2010_Rev1 2 4 2 4 3" xfId="31885"/>
    <cellStyle name="6_III_Tagesbetreuung_2010_Rev1 2 5" xfId="574"/>
    <cellStyle name="6_III_Tagesbetreuung_2010_Rev1 2 5 2" xfId="12848"/>
    <cellStyle name="6_III_Tagesbetreuung_2010_Rev1 2 5 2 2" xfId="14053"/>
    <cellStyle name="6_III_Tagesbetreuung_2010_Rev1 2 5 2 2 2" xfId="16422"/>
    <cellStyle name="6_III_Tagesbetreuung_2010_Rev1 2 5 2 2 2 2" xfId="23581"/>
    <cellStyle name="6_III_Tagesbetreuung_2010_Rev1 2 5 2 2 2 2 2" xfId="37896"/>
    <cellStyle name="6_III_Tagesbetreuung_2010_Rev1 2 5 2 2 2 3" xfId="30737"/>
    <cellStyle name="6_III_Tagesbetreuung_2010_Rev1 2 5 2 2 3" xfId="18776"/>
    <cellStyle name="6_III_Tagesbetreuung_2010_Rev1 2 5 2 2 3 2" xfId="25913"/>
    <cellStyle name="6_III_Tagesbetreuung_2010_Rev1 2 5 2 2 3 2 2" xfId="40228"/>
    <cellStyle name="6_III_Tagesbetreuung_2010_Rev1 2 5 2 2 3 3" xfId="33091"/>
    <cellStyle name="6_III_Tagesbetreuung_2010_Rev1 2 5 2 2 4" xfId="20109"/>
    <cellStyle name="6_III_Tagesbetreuung_2010_Rev1 2 5 2 2 4 2" xfId="27246"/>
    <cellStyle name="6_III_Tagesbetreuung_2010_Rev1 2 5 2 2 4 2 2" xfId="41561"/>
    <cellStyle name="6_III_Tagesbetreuung_2010_Rev1 2 5 2 2 4 3" xfId="34424"/>
    <cellStyle name="6_III_Tagesbetreuung_2010_Rev1 2 5 2 2 5" xfId="21324"/>
    <cellStyle name="6_III_Tagesbetreuung_2010_Rev1 2 5 2 2 5 2" xfId="35639"/>
    <cellStyle name="6_III_Tagesbetreuung_2010_Rev1 2 5 2 2 6" xfId="28461"/>
    <cellStyle name="6_III_Tagesbetreuung_2010_Rev1 2 5 2 3" xfId="15217"/>
    <cellStyle name="6_III_Tagesbetreuung_2010_Rev1 2 5 2 3 2" xfId="22376"/>
    <cellStyle name="6_III_Tagesbetreuung_2010_Rev1 2 5 2 3 2 2" xfId="36691"/>
    <cellStyle name="6_III_Tagesbetreuung_2010_Rev1 2 5 2 3 3" xfId="29532"/>
    <cellStyle name="6_III_Tagesbetreuung_2010_Rev1 2 5 2 4" xfId="17571"/>
    <cellStyle name="6_III_Tagesbetreuung_2010_Rev1 2 5 2 4 2" xfId="24708"/>
    <cellStyle name="6_III_Tagesbetreuung_2010_Rev1 2 5 2 4 2 2" xfId="39023"/>
    <cellStyle name="6_III_Tagesbetreuung_2010_Rev1 2 5 2 4 3" xfId="31886"/>
    <cellStyle name="6_III_Tagesbetreuung_2010_Rev1 2 6" xfId="575"/>
    <cellStyle name="6_III_Tagesbetreuung_2010_Rev1 2 6 2" xfId="12849"/>
    <cellStyle name="6_III_Tagesbetreuung_2010_Rev1 2 6 2 2" xfId="14055"/>
    <cellStyle name="6_III_Tagesbetreuung_2010_Rev1 2 6 2 2 2" xfId="16424"/>
    <cellStyle name="6_III_Tagesbetreuung_2010_Rev1 2 6 2 2 2 2" xfId="23583"/>
    <cellStyle name="6_III_Tagesbetreuung_2010_Rev1 2 6 2 2 2 2 2" xfId="37898"/>
    <cellStyle name="6_III_Tagesbetreuung_2010_Rev1 2 6 2 2 2 3" xfId="30739"/>
    <cellStyle name="6_III_Tagesbetreuung_2010_Rev1 2 6 2 2 3" xfId="18778"/>
    <cellStyle name="6_III_Tagesbetreuung_2010_Rev1 2 6 2 2 3 2" xfId="25915"/>
    <cellStyle name="6_III_Tagesbetreuung_2010_Rev1 2 6 2 2 3 2 2" xfId="40230"/>
    <cellStyle name="6_III_Tagesbetreuung_2010_Rev1 2 6 2 2 3 3" xfId="33093"/>
    <cellStyle name="6_III_Tagesbetreuung_2010_Rev1 2 6 2 2 4" xfId="20111"/>
    <cellStyle name="6_III_Tagesbetreuung_2010_Rev1 2 6 2 2 4 2" xfId="27248"/>
    <cellStyle name="6_III_Tagesbetreuung_2010_Rev1 2 6 2 2 4 2 2" xfId="41563"/>
    <cellStyle name="6_III_Tagesbetreuung_2010_Rev1 2 6 2 2 4 3" xfId="34426"/>
    <cellStyle name="6_III_Tagesbetreuung_2010_Rev1 2 6 2 2 5" xfId="21326"/>
    <cellStyle name="6_III_Tagesbetreuung_2010_Rev1 2 6 2 2 5 2" xfId="35641"/>
    <cellStyle name="6_III_Tagesbetreuung_2010_Rev1 2 6 2 2 6" xfId="28463"/>
    <cellStyle name="6_III_Tagesbetreuung_2010_Rev1 2 6 2 3" xfId="15218"/>
    <cellStyle name="6_III_Tagesbetreuung_2010_Rev1 2 6 2 3 2" xfId="22377"/>
    <cellStyle name="6_III_Tagesbetreuung_2010_Rev1 2 6 2 3 2 2" xfId="36692"/>
    <cellStyle name="6_III_Tagesbetreuung_2010_Rev1 2 6 2 3 3" xfId="29533"/>
    <cellStyle name="6_III_Tagesbetreuung_2010_Rev1 2 6 2 4" xfId="17572"/>
    <cellStyle name="6_III_Tagesbetreuung_2010_Rev1 2 6 2 4 2" xfId="24709"/>
    <cellStyle name="6_III_Tagesbetreuung_2010_Rev1 2 6 2 4 2 2" xfId="39024"/>
    <cellStyle name="6_III_Tagesbetreuung_2010_Rev1 2 6 2 4 3" xfId="31887"/>
    <cellStyle name="6_III_Tagesbetreuung_2010_Rev1 2 7" xfId="12840"/>
    <cellStyle name="6_III_Tagesbetreuung_2010_Rev1 2 7 2" xfId="14054"/>
    <cellStyle name="6_III_Tagesbetreuung_2010_Rev1 2 7 2 2" xfId="16423"/>
    <cellStyle name="6_III_Tagesbetreuung_2010_Rev1 2 7 2 2 2" xfId="23582"/>
    <cellStyle name="6_III_Tagesbetreuung_2010_Rev1 2 7 2 2 2 2" xfId="37897"/>
    <cellStyle name="6_III_Tagesbetreuung_2010_Rev1 2 7 2 2 3" xfId="30738"/>
    <cellStyle name="6_III_Tagesbetreuung_2010_Rev1 2 7 2 3" xfId="18777"/>
    <cellStyle name="6_III_Tagesbetreuung_2010_Rev1 2 7 2 3 2" xfId="25914"/>
    <cellStyle name="6_III_Tagesbetreuung_2010_Rev1 2 7 2 3 2 2" xfId="40229"/>
    <cellStyle name="6_III_Tagesbetreuung_2010_Rev1 2 7 2 3 3" xfId="33092"/>
    <cellStyle name="6_III_Tagesbetreuung_2010_Rev1 2 7 2 4" xfId="20110"/>
    <cellStyle name="6_III_Tagesbetreuung_2010_Rev1 2 7 2 4 2" xfId="27247"/>
    <cellStyle name="6_III_Tagesbetreuung_2010_Rev1 2 7 2 4 2 2" xfId="41562"/>
    <cellStyle name="6_III_Tagesbetreuung_2010_Rev1 2 7 2 4 3" xfId="34425"/>
    <cellStyle name="6_III_Tagesbetreuung_2010_Rev1 2 7 2 5" xfId="21325"/>
    <cellStyle name="6_III_Tagesbetreuung_2010_Rev1 2 7 2 5 2" xfId="35640"/>
    <cellStyle name="6_III_Tagesbetreuung_2010_Rev1 2 7 2 6" xfId="28462"/>
    <cellStyle name="6_III_Tagesbetreuung_2010_Rev1 2 7 3" xfId="15209"/>
    <cellStyle name="6_III_Tagesbetreuung_2010_Rev1 2 7 3 2" xfId="22368"/>
    <cellStyle name="6_III_Tagesbetreuung_2010_Rev1 2 7 3 2 2" xfId="36683"/>
    <cellStyle name="6_III_Tagesbetreuung_2010_Rev1 2 7 3 3" xfId="29524"/>
    <cellStyle name="6_III_Tagesbetreuung_2010_Rev1 2 7 4" xfId="17563"/>
    <cellStyle name="6_III_Tagesbetreuung_2010_Rev1 2 7 4 2" xfId="24700"/>
    <cellStyle name="6_III_Tagesbetreuung_2010_Rev1 2 7 4 2 2" xfId="39015"/>
    <cellStyle name="6_III_Tagesbetreuung_2010_Rev1 2 7 4 3" xfId="31878"/>
    <cellStyle name="6_III_Tagesbetreuung_2010_Rev1 3" xfId="576"/>
    <cellStyle name="6_III_Tagesbetreuung_2010_Rev1 3 2" xfId="577"/>
    <cellStyle name="6_III_Tagesbetreuung_2010_Rev1 3 2 2" xfId="578"/>
    <cellStyle name="6_III_Tagesbetreuung_2010_Rev1 3 2 2 2" xfId="12852"/>
    <cellStyle name="6_III_Tagesbetreuung_2010_Rev1 3 2 2 2 2" xfId="13740"/>
    <cellStyle name="6_III_Tagesbetreuung_2010_Rev1 3 2 2 2 2 2" xfId="16109"/>
    <cellStyle name="6_III_Tagesbetreuung_2010_Rev1 3 2 2 2 2 2 2" xfId="23268"/>
    <cellStyle name="6_III_Tagesbetreuung_2010_Rev1 3 2 2 2 2 2 2 2" xfId="37583"/>
    <cellStyle name="6_III_Tagesbetreuung_2010_Rev1 3 2 2 2 2 2 3" xfId="30424"/>
    <cellStyle name="6_III_Tagesbetreuung_2010_Rev1 3 2 2 2 2 3" xfId="18463"/>
    <cellStyle name="6_III_Tagesbetreuung_2010_Rev1 3 2 2 2 2 3 2" xfId="25600"/>
    <cellStyle name="6_III_Tagesbetreuung_2010_Rev1 3 2 2 2 2 3 2 2" xfId="39915"/>
    <cellStyle name="6_III_Tagesbetreuung_2010_Rev1 3 2 2 2 2 3 3" xfId="32778"/>
    <cellStyle name="6_III_Tagesbetreuung_2010_Rev1 3 2 2 2 2 4" xfId="19904"/>
    <cellStyle name="6_III_Tagesbetreuung_2010_Rev1 3 2 2 2 2 4 2" xfId="27041"/>
    <cellStyle name="6_III_Tagesbetreuung_2010_Rev1 3 2 2 2 2 4 2 2" xfId="41356"/>
    <cellStyle name="6_III_Tagesbetreuung_2010_Rev1 3 2 2 2 2 4 3" xfId="34219"/>
    <cellStyle name="6_III_Tagesbetreuung_2010_Rev1 3 2 2 2 2 5" xfId="21119"/>
    <cellStyle name="6_III_Tagesbetreuung_2010_Rev1 3 2 2 2 2 5 2" xfId="35434"/>
    <cellStyle name="6_III_Tagesbetreuung_2010_Rev1 3 2 2 2 2 6" xfId="28256"/>
    <cellStyle name="6_III_Tagesbetreuung_2010_Rev1 3 2 2 2 3" xfId="15221"/>
    <cellStyle name="6_III_Tagesbetreuung_2010_Rev1 3 2 2 2 3 2" xfId="22380"/>
    <cellStyle name="6_III_Tagesbetreuung_2010_Rev1 3 2 2 2 3 2 2" xfId="36695"/>
    <cellStyle name="6_III_Tagesbetreuung_2010_Rev1 3 2 2 2 3 3" xfId="29536"/>
    <cellStyle name="6_III_Tagesbetreuung_2010_Rev1 3 2 2 2 4" xfId="17575"/>
    <cellStyle name="6_III_Tagesbetreuung_2010_Rev1 3 2 2 2 4 2" xfId="24712"/>
    <cellStyle name="6_III_Tagesbetreuung_2010_Rev1 3 2 2 2 4 2 2" xfId="39027"/>
    <cellStyle name="6_III_Tagesbetreuung_2010_Rev1 3 2 2 2 4 3" xfId="31890"/>
    <cellStyle name="6_III_Tagesbetreuung_2010_Rev1 3 2 3" xfId="579"/>
    <cellStyle name="6_III_Tagesbetreuung_2010_Rev1 3 2 3 2" xfId="12853"/>
    <cellStyle name="6_III_Tagesbetreuung_2010_Rev1 3 2 3 2 2" xfId="14608"/>
    <cellStyle name="6_III_Tagesbetreuung_2010_Rev1 3 2 3 2 2 2" xfId="16971"/>
    <cellStyle name="6_III_Tagesbetreuung_2010_Rev1 3 2 3 2 2 2 2" xfId="24108"/>
    <cellStyle name="6_III_Tagesbetreuung_2010_Rev1 3 2 3 2 2 2 2 2" xfId="38423"/>
    <cellStyle name="6_III_Tagesbetreuung_2010_Rev1 3 2 3 2 2 2 3" xfId="31286"/>
    <cellStyle name="6_III_Tagesbetreuung_2010_Rev1 3 2 3 2 2 3" xfId="19325"/>
    <cellStyle name="6_III_Tagesbetreuung_2010_Rev1 3 2 3 2 2 3 2" xfId="26462"/>
    <cellStyle name="6_III_Tagesbetreuung_2010_Rev1 3 2 3 2 2 3 2 2" xfId="40777"/>
    <cellStyle name="6_III_Tagesbetreuung_2010_Rev1 3 2 3 2 2 3 3" xfId="33640"/>
    <cellStyle name="6_III_Tagesbetreuung_2010_Rev1 3 2 3 2 2 4" xfId="20601"/>
    <cellStyle name="6_III_Tagesbetreuung_2010_Rev1 3 2 3 2 2 4 2" xfId="27738"/>
    <cellStyle name="6_III_Tagesbetreuung_2010_Rev1 3 2 3 2 2 4 2 2" xfId="42053"/>
    <cellStyle name="6_III_Tagesbetreuung_2010_Rev1 3 2 3 2 2 4 3" xfId="34916"/>
    <cellStyle name="6_III_Tagesbetreuung_2010_Rev1 3 2 3 2 2 5" xfId="21777"/>
    <cellStyle name="6_III_Tagesbetreuung_2010_Rev1 3 2 3 2 2 5 2" xfId="36092"/>
    <cellStyle name="6_III_Tagesbetreuung_2010_Rev1 3 2 3 2 2 6" xfId="28933"/>
    <cellStyle name="6_III_Tagesbetreuung_2010_Rev1 3 2 3 2 3" xfId="15222"/>
    <cellStyle name="6_III_Tagesbetreuung_2010_Rev1 3 2 3 2 3 2" xfId="22381"/>
    <cellStyle name="6_III_Tagesbetreuung_2010_Rev1 3 2 3 2 3 2 2" xfId="36696"/>
    <cellStyle name="6_III_Tagesbetreuung_2010_Rev1 3 2 3 2 3 3" xfId="29537"/>
    <cellStyle name="6_III_Tagesbetreuung_2010_Rev1 3 2 3 2 4" xfId="17576"/>
    <cellStyle name="6_III_Tagesbetreuung_2010_Rev1 3 2 3 2 4 2" xfId="24713"/>
    <cellStyle name="6_III_Tagesbetreuung_2010_Rev1 3 2 3 2 4 2 2" xfId="39028"/>
    <cellStyle name="6_III_Tagesbetreuung_2010_Rev1 3 2 3 2 4 3" xfId="31891"/>
    <cellStyle name="6_III_Tagesbetreuung_2010_Rev1 3 2 4" xfId="580"/>
    <cellStyle name="6_III_Tagesbetreuung_2010_Rev1 3 2 4 2" xfId="12854"/>
    <cellStyle name="6_III_Tagesbetreuung_2010_Rev1 3 2 4 2 2" xfId="13719"/>
    <cellStyle name="6_III_Tagesbetreuung_2010_Rev1 3 2 4 2 2 2" xfId="16088"/>
    <cellStyle name="6_III_Tagesbetreuung_2010_Rev1 3 2 4 2 2 2 2" xfId="23247"/>
    <cellStyle name="6_III_Tagesbetreuung_2010_Rev1 3 2 4 2 2 2 2 2" xfId="37562"/>
    <cellStyle name="6_III_Tagesbetreuung_2010_Rev1 3 2 4 2 2 2 3" xfId="30403"/>
    <cellStyle name="6_III_Tagesbetreuung_2010_Rev1 3 2 4 2 2 3" xfId="18442"/>
    <cellStyle name="6_III_Tagesbetreuung_2010_Rev1 3 2 4 2 2 3 2" xfId="25579"/>
    <cellStyle name="6_III_Tagesbetreuung_2010_Rev1 3 2 4 2 2 3 2 2" xfId="39894"/>
    <cellStyle name="6_III_Tagesbetreuung_2010_Rev1 3 2 4 2 2 3 3" xfId="32757"/>
    <cellStyle name="6_III_Tagesbetreuung_2010_Rev1 3 2 4 2 2 4" xfId="19889"/>
    <cellStyle name="6_III_Tagesbetreuung_2010_Rev1 3 2 4 2 2 4 2" xfId="27026"/>
    <cellStyle name="6_III_Tagesbetreuung_2010_Rev1 3 2 4 2 2 4 2 2" xfId="41341"/>
    <cellStyle name="6_III_Tagesbetreuung_2010_Rev1 3 2 4 2 2 4 3" xfId="34204"/>
    <cellStyle name="6_III_Tagesbetreuung_2010_Rev1 3 2 4 2 2 5" xfId="21104"/>
    <cellStyle name="6_III_Tagesbetreuung_2010_Rev1 3 2 4 2 2 5 2" xfId="35419"/>
    <cellStyle name="6_III_Tagesbetreuung_2010_Rev1 3 2 4 2 2 6" xfId="28241"/>
    <cellStyle name="6_III_Tagesbetreuung_2010_Rev1 3 2 4 2 3" xfId="15223"/>
    <cellStyle name="6_III_Tagesbetreuung_2010_Rev1 3 2 4 2 3 2" xfId="22382"/>
    <cellStyle name="6_III_Tagesbetreuung_2010_Rev1 3 2 4 2 3 2 2" xfId="36697"/>
    <cellStyle name="6_III_Tagesbetreuung_2010_Rev1 3 2 4 2 3 3" xfId="29538"/>
    <cellStyle name="6_III_Tagesbetreuung_2010_Rev1 3 2 4 2 4" xfId="17577"/>
    <cellStyle name="6_III_Tagesbetreuung_2010_Rev1 3 2 4 2 4 2" xfId="24714"/>
    <cellStyle name="6_III_Tagesbetreuung_2010_Rev1 3 2 4 2 4 2 2" xfId="39029"/>
    <cellStyle name="6_III_Tagesbetreuung_2010_Rev1 3 2 4 2 4 3" xfId="31892"/>
    <cellStyle name="6_III_Tagesbetreuung_2010_Rev1 3 2 5" xfId="581"/>
    <cellStyle name="6_III_Tagesbetreuung_2010_Rev1 3 2 5 2" xfId="12855"/>
    <cellStyle name="6_III_Tagesbetreuung_2010_Rev1 3 2 5 2 2" xfId="14607"/>
    <cellStyle name="6_III_Tagesbetreuung_2010_Rev1 3 2 5 2 2 2" xfId="16970"/>
    <cellStyle name="6_III_Tagesbetreuung_2010_Rev1 3 2 5 2 2 2 2" xfId="24107"/>
    <cellStyle name="6_III_Tagesbetreuung_2010_Rev1 3 2 5 2 2 2 2 2" xfId="38422"/>
    <cellStyle name="6_III_Tagesbetreuung_2010_Rev1 3 2 5 2 2 2 3" xfId="31285"/>
    <cellStyle name="6_III_Tagesbetreuung_2010_Rev1 3 2 5 2 2 3" xfId="19324"/>
    <cellStyle name="6_III_Tagesbetreuung_2010_Rev1 3 2 5 2 2 3 2" xfId="26461"/>
    <cellStyle name="6_III_Tagesbetreuung_2010_Rev1 3 2 5 2 2 3 2 2" xfId="40776"/>
    <cellStyle name="6_III_Tagesbetreuung_2010_Rev1 3 2 5 2 2 3 3" xfId="33639"/>
    <cellStyle name="6_III_Tagesbetreuung_2010_Rev1 3 2 5 2 2 4" xfId="20600"/>
    <cellStyle name="6_III_Tagesbetreuung_2010_Rev1 3 2 5 2 2 4 2" xfId="27737"/>
    <cellStyle name="6_III_Tagesbetreuung_2010_Rev1 3 2 5 2 2 4 2 2" xfId="42052"/>
    <cellStyle name="6_III_Tagesbetreuung_2010_Rev1 3 2 5 2 2 4 3" xfId="34915"/>
    <cellStyle name="6_III_Tagesbetreuung_2010_Rev1 3 2 5 2 2 5" xfId="21776"/>
    <cellStyle name="6_III_Tagesbetreuung_2010_Rev1 3 2 5 2 2 5 2" xfId="36091"/>
    <cellStyle name="6_III_Tagesbetreuung_2010_Rev1 3 2 5 2 2 6" xfId="28932"/>
    <cellStyle name="6_III_Tagesbetreuung_2010_Rev1 3 2 5 2 3" xfId="15224"/>
    <cellStyle name="6_III_Tagesbetreuung_2010_Rev1 3 2 5 2 3 2" xfId="22383"/>
    <cellStyle name="6_III_Tagesbetreuung_2010_Rev1 3 2 5 2 3 2 2" xfId="36698"/>
    <cellStyle name="6_III_Tagesbetreuung_2010_Rev1 3 2 5 2 3 3" xfId="29539"/>
    <cellStyle name="6_III_Tagesbetreuung_2010_Rev1 3 2 5 2 4" xfId="17578"/>
    <cellStyle name="6_III_Tagesbetreuung_2010_Rev1 3 2 5 2 4 2" xfId="24715"/>
    <cellStyle name="6_III_Tagesbetreuung_2010_Rev1 3 2 5 2 4 2 2" xfId="39030"/>
    <cellStyle name="6_III_Tagesbetreuung_2010_Rev1 3 2 5 2 4 3" xfId="31893"/>
    <cellStyle name="6_III_Tagesbetreuung_2010_Rev1 3 2 6" xfId="12851"/>
    <cellStyle name="6_III_Tagesbetreuung_2010_Rev1 3 2 6 2" xfId="14609"/>
    <cellStyle name="6_III_Tagesbetreuung_2010_Rev1 3 2 6 2 2" xfId="16972"/>
    <cellStyle name="6_III_Tagesbetreuung_2010_Rev1 3 2 6 2 2 2" xfId="24109"/>
    <cellStyle name="6_III_Tagesbetreuung_2010_Rev1 3 2 6 2 2 2 2" xfId="38424"/>
    <cellStyle name="6_III_Tagesbetreuung_2010_Rev1 3 2 6 2 2 3" xfId="31287"/>
    <cellStyle name="6_III_Tagesbetreuung_2010_Rev1 3 2 6 2 3" xfId="19326"/>
    <cellStyle name="6_III_Tagesbetreuung_2010_Rev1 3 2 6 2 3 2" xfId="26463"/>
    <cellStyle name="6_III_Tagesbetreuung_2010_Rev1 3 2 6 2 3 2 2" xfId="40778"/>
    <cellStyle name="6_III_Tagesbetreuung_2010_Rev1 3 2 6 2 3 3" xfId="33641"/>
    <cellStyle name="6_III_Tagesbetreuung_2010_Rev1 3 2 6 2 4" xfId="20602"/>
    <cellStyle name="6_III_Tagesbetreuung_2010_Rev1 3 2 6 2 4 2" xfId="27739"/>
    <cellStyle name="6_III_Tagesbetreuung_2010_Rev1 3 2 6 2 4 2 2" xfId="42054"/>
    <cellStyle name="6_III_Tagesbetreuung_2010_Rev1 3 2 6 2 4 3" xfId="34917"/>
    <cellStyle name="6_III_Tagesbetreuung_2010_Rev1 3 2 6 2 5" xfId="21778"/>
    <cellStyle name="6_III_Tagesbetreuung_2010_Rev1 3 2 6 2 5 2" xfId="36093"/>
    <cellStyle name="6_III_Tagesbetreuung_2010_Rev1 3 2 6 2 6" xfId="28934"/>
    <cellStyle name="6_III_Tagesbetreuung_2010_Rev1 3 2 6 3" xfId="15220"/>
    <cellStyle name="6_III_Tagesbetreuung_2010_Rev1 3 2 6 3 2" xfId="22379"/>
    <cellStyle name="6_III_Tagesbetreuung_2010_Rev1 3 2 6 3 2 2" xfId="36694"/>
    <cellStyle name="6_III_Tagesbetreuung_2010_Rev1 3 2 6 3 3" xfId="29535"/>
    <cellStyle name="6_III_Tagesbetreuung_2010_Rev1 3 2 6 4" xfId="17574"/>
    <cellStyle name="6_III_Tagesbetreuung_2010_Rev1 3 2 6 4 2" xfId="24711"/>
    <cellStyle name="6_III_Tagesbetreuung_2010_Rev1 3 2 6 4 2 2" xfId="39026"/>
    <cellStyle name="6_III_Tagesbetreuung_2010_Rev1 3 2 6 4 3" xfId="31889"/>
    <cellStyle name="6_III_Tagesbetreuung_2010_Rev1 3 3" xfId="582"/>
    <cellStyle name="6_III_Tagesbetreuung_2010_Rev1 3 3 2" xfId="12856"/>
    <cellStyle name="6_III_Tagesbetreuung_2010_Rev1 3 3 2 2" xfId="13990"/>
    <cellStyle name="6_III_Tagesbetreuung_2010_Rev1 3 3 2 2 2" xfId="16359"/>
    <cellStyle name="6_III_Tagesbetreuung_2010_Rev1 3 3 2 2 2 2" xfId="23518"/>
    <cellStyle name="6_III_Tagesbetreuung_2010_Rev1 3 3 2 2 2 2 2" xfId="37833"/>
    <cellStyle name="6_III_Tagesbetreuung_2010_Rev1 3 3 2 2 2 3" xfId="30674"/>
    <cellStyle name="6_III_Tagesbetreuung_2010_Rev1 3 3 2 2 3" xfId="18713"/>
    <cellStyle name="6_III_Tagesbetreuung_2010_Rev1 3 3 2 2 3 2" xfId="25850"/>
    <cellStyle name="6_III_Tagesbetreuung_2010_Rev1 3 3 2 2 3 2 2" xfId="40165"/>
    <cellStyle name="6_III_Tagesbetreuung_2010_Rev1 3 3 2 2 3 3" xfId="33028"/>
    <cellStyle name="6_III_Tagesbetreuung_2010_Rev1 3 3 2 2 4" xfId="20047"/>
    <cellStyle name="6_III_Tagesbetreuung_2010_Rev1 3 3 2 2 4 2" xfId="27184"/>
    <cellStyle name="6_III_Tagesbetreuung_2010_Rev1 3 3 2 2 4 2 2" xfId="41499"/>
    <cellStyle name="6_III_Tagesbetreuung_2010_Rev1 3 3 2 2 4 3" xfId="34362"/>
    <cellStyle name="6_III_Tagesbetreuung_2010_Rev1 3 3 2 2 5" xfId="21262"/>
    <cellStyle name="6_III_Tagesbetreuung_2010_Rev1 3 3 2 2 5 2" xfId="35577"/>
    <cellStyle name="6_III_Tagesbetreuung_2010_Rev1 3 3 2 2 6" xfId="28399"/>
    <cellStyle name="6_III_Tagesbetreuung_2010_Rev1 3 3 2 3" xfId="15225"/>
    <cellStyle name="6_III_Tagesbetreuung_2010_Rev1 3 3 2 3 2" xfId="22384"/>
    <cellStyle name="6_III_Tagesbetreuung_2010_Rev1 3 3 2 3 2 2" xfId="36699"/>
    <cellStyle name="6_III_Tagesbetreuung_2010_Rev1 3 3 2 3 3" xfId="29540"/>
    <cellStyle name="6_III_Tagesbetreuung_2010_Rev1 3 3 2 4" xfId="17579"/>
    <cellStyle name="6_III_Tagesbetreuung_2010_Rev1 3 3 2 4 2" xfId="24716"/>
    <cellStyle name="6_III_Tagesbetreuung_2010_Rev1 3 3 2 4 2 2" xfId="39031"/>
    <cellStyle name="6_III_Tagesbetreuung_2010_Rev1 3 3 2 4 3" xfId="31894"/>
    <cellStyle name="6_III_Tagesbetreuung_2010_Rev1 3 4" xfId="583"/>
    <cellStyle name="6_III_Tagesbetreuung_2010_Rev1 3 4 2" xfId="12857"/>
    <cellStyle name="6_III_Tagesbetreuung_2010_Rev1 3 4 2 2" xfId="14606"/>
    <cellStyle name="6_III_Tagesbetreuung_2010_Rev1 3 4 2 2 2" xfId="16969"/>
    <cellStyle name="6_III_Tagesbetreuung_2010_Rev1 3 4 2 2 2 2" xfId="24106"/>
    <cellStyle name="6_III_Tagesbetreuung_2010_Rev1 3 4 2 2 2 2 2" xfId="38421"/>
    <cellStyle name="6_III_Tagesbetreuung_2010_Rev1 3 4 2 2 2 3" xfId="31284"/>
    <cellStyle name="6_III_Tagesbetreuung_2010_Rev1 3 4 2 2 3" xfId="19323"/>
    <cellStyle name="6_III_Tagesbetreuung_2010_Rev1 3 4 2 2 3 2" xfId="26460"/>
    <cellStyle name="6_III_Tagesbetreuung_2010_Rev1 3 4 2 2 3 2 2" xfId="40775"/>
    <cellStyle name="6_III_Tagesbetreuung_2010_Rev1 3 4 2 2 3 3" xfId="33638"/>
    <cellStyle name="6_III_Tagesbetreuung_2010_Rev1 3 4 2 2 4" xfId="20599"/>
    <cellStyle name="6_III_Tagesbetreuung_2010_Rev1 3 4 2 2 4 2" xfId="27736"/>
    <cellStyle name="6_III_Tagesbetreuung_2010_Rev1 3 4 2 2 4 2 2" xfId="42051"/>
    <cellStyle name="6_III_Tagesbetreuung_2010_Rev1 3 4 2 2 4 3" xfId="34914"/>
    <cellStyle name="6_III_Tagesbetreuung_2010_Rev1 3 4 2 2 5" xfId="21775"/>
    <cellStyle name="6_III_Tagesbetreuung_2010_Rev1 3 4 2 2 5 2" xfId="36090"/>
    <cellStyle name="6_III_Tagesbetreuung_2010_Rev1 3 4 2 2 6" xfId="28931"/>
    <cellStyle name="6_III_Tagesbetreuung_2010_Rev1 3 4 2 3" xfId="15226"/>
    <cellStyle name="6_III_Tagesbetreuung_2010_Rev1 3 4 2 3 2" xfId="22385"/>
    <cellStyle name="6_III_Tagesbetreuung_2010_Rev1 3 4 2 3 2 2" xfId="36700"/>
    <cellStyle name="6_III_Tagesbetreuung_2010_Rev1 3 4 2 3 3" xfId="29541"/>
    <cellStyle name="6_III_Tagesbetreuung_2010_Rev1 3 4 2 4" xfId="17580"/>
    <cellStyle name="6_III_Tagesbetreuung_2010_Rev1 3 4 2 4 2" xfId="24717"/>
    <cellStyle name="6_III_Tagesbetreuung_2010_Rev1 3 4 2 4 2 2" xfId="39032"/>
    <cellStyle name="6_III_Tagesbetreuung_2010_Rev1 3 4 2 4 3" xfId="31895"/>
    <cellStyle name="6_III_Tagesbetreuung_2010_Rev1 3 5" xfId="584"/>
    <cellStyle name="6_III_Tagesbetreuung_2010_Rev1 3 5 2" xfId="12858"/>
    <cellStyle name="6_III_Tagesbetreuung_2010_Rev1 3 5 2 2" xfId="14036"/>
    <cellStyle name="6_III_Tagesbetreuung_2010_Rev1 3 5 2 2 2" xfId="16405"/>
    <cellStyle name="6_III_Tagesbetreuung_2010_Rev1 3 5 2 2 2 2" xfId="23564"/>
    <cellStyle name="6_III_Tagesbetreuung_2010_Rev1 3 5 2 2 2 2 2" xfId="37879"/>
    <cellStyle name="6_III_Tagesbetreuung_2010_Rev1 3 5 2 2 2 3" xfId="30720"/>
    <cellStyle name="6_III_Tagesbetreuung_2010_Rev1 3 5 2 2 3" xfId="18759"/>
    <cellStyle name="6_III_Tagesbetreuung_2010_Rev1 3 5 2 2 3 2" xfId="25896"/>
    <cellStyle name="6_III_Tagesbetreuung_2010_Rev1 3 5 2 2 3 2 2" xfId="40211"/>
    <cellStyle name="6_III_Tagesbetreuung_2010_Rev1 3 5 2 2 3 3" xfId="33074"/>
    <cellStyle name="6_III_Tagesbetreuung_2010_Rev1 3 5 2 2 4" xfId="20093"/>
    <cellStyle name="6_III_Tagesbetreuung_2010_Rev1 3 5 2 2 4 2" xfId="27230"/>
    <cellStyle name="6_III_Tagesbetreuung_2010_Rev1 3 5 2 2 4 2 2" xfId="41545"/>
    <cellStyle name="6_III_Tagesbetreuung_2010_Rev1 3 5 2 2 4 3" xfId="34408"/>
    <cellStyle name="6_III_Tagesbetreuung_2010_Rev1 3 5 2 2 5" xfId="21308"/>
    <cellStyle name="6_III_Tagesbetreuung_2010_Rev1 3 5 2 2 5 2" xfId="35623"/>
    <cellStyle name="6_III_Tagesbetreuung_2010_Rev1 3 5 2 2 6" xfId="28445"/>
    <cellStyle name="6_III_Tagesbetreuung_2010_Rev1 3 5 2 3" xfId="15227"/>
    <cellStyle name="6_III_Tagesbetreuung_2010_Rev1 3 5 2 3 2" xfId="22386"/>
    <cellStyle name="6_III_Tagesbetreuung_2010_Rev1 3 5 2 3 2 2" xfId="36701"/>
    <cellStyle name="6_III_Tagesbetreuung_2010_Rev1 3 5 2 3 3" xfId="29542"/>
    <cellStyle name="6_III_Tagesbetreuung_2010_Rev1 3 5 2 4" xfId="17581"/>
    <cellStyle name="6_III_Tagesbetreuung_2010_Rev1 3 5 2 4 2" xfId="24718"/>
    <cellStyle name="6_III_Tagesbetreuung_2010_Rev1 3 5 2 4 2 2" xfId="39033"/>
    <cellStyle name="6_III_Tagesbetreuung_2010_Rev1 3 5 2 4 3" xfId="31896"/>
    <cellStyle name="6_III_Tagesbetreuung_2010_Rev1 3 6" xfId="585"/>
    <cellStyle name="6_III_Tagesbetreuung_2010_Rev1 3 6 2" xfId="12859"/>
    <cellStyle name="6_III_Tagesbetreuung_2010_Rev1 3 6 2 2" xfId="14048"/>
    <cellStyle name="6_III_Tagesbetreuung_2010_Rev1 3 6 2 2 2" xfId="16417"/>
    <cellStyle name="6_III_Tagesbetreuung_2010_Rev1 3 6 2 2 2 2" xfId="23576"/>
    <cellStyle name="6_III_Tagesbetreuung_2010_Rev1 3 6 2 2 2 2 2" xfId="37891"/>
    <cellStyle name="6_III_Tagesbetreuung_2010_Rev1 3 6 2 2 2 3" xfId="30732"/>
    <cellStyle name="6_III_Tagesbetreuung_2010_Rev1 3 6 2 2 3" xfId="18771"/>
    <cellStyle name="6_III_Tagesbetreuung_2010_Rev1 3 6 2 2 3 2" xfId="25908"/>
    <cellStyle name="6_III_Tagesbetreuung_2010_Rev1 3 6 2 2 3 2 2" xfId="40223"/>
    <cellStyle name="6_III_Tagesbetreuung_2010_Rev1 3 6 2 2 3 3" xfId="33086"/>
    <cellStyle name="6_III_Tagesbetreuung_2010_Rev1 3 6 2 2 4" xfId="20104"/>
    <cellStyle name="6_III_Tagesbetreuung_2010_Rev1 3 6 2 2 4 2" xfId="27241"/>
    <cellStyle name="6_III_Tagesbetreuung_2010_Rev1 3 6 2 2 4 2 2" xfId="41556"/>
    <cellStyle name="6_III_Tagesbetreuung_2010_Rev1 3 6 2 2 4 3" xfId="34419"/>
    <cellStyle name="6_III_Tagesbetreuung_2010_Rev1 3 6 2 2 5" xfId="21319"/>
    <cellStyle name="6_III_Tagesbetreuung_2010_Rev1 3 6 2 2 5 2" xfId="35634"/>
    <cellStyle name="6_III_Tagesbetreuung_2010_Rev1 3 6 2 2 6" xfId="28456"/>
    <cellStyle name="6_III_Tagesbetreuung_2010_Rev1 3 6 2 3" xfId="15228"/>
    <cellStyle name="6_III_Tagesbetreuung_2010_Rev1 3 6 2 3 2" xfId="22387"/>
    <cellStyle name="6_III_Tagesbetreuung_2010_Rev1 3 6 2 3 2 2" xfId="36702"/>
    <cellStyle name="6_III_Tagesbetreuung_2010_Rev1 3 6 2 3 3" xfId="29543"/>
    <cellStyle name="6_III_Tagesbetreuung_2010_Rev1 3 6 2 4" xfId="17582"/>
    <cellStyle name="6_III_Tagesbetreuung_2010_Rev1 3 6 2 4 2" xfId="24719"/>
    <cellStyle name="6_III_Tagesbetreuung_2010_Rev1 3 6 2 4 2 2" xfId="39034"/>
    <cellStyle name="6_III_Tagesbetreuung_2010_Rev1 3 6 2 4 3" xfId="31897"/>
    <cellStyle name="6_III_Tagesbetreuung_2010_Rev1 3 7" xfId="12850"/>
    <cellStyle name="6_III_Tagesbetreuung_2010_Rev1 3 7 2" xfId="14605"/>
    <cellStyle name="6_III_Tagesbetreuung_2010_Rev1 3 7 2 2" xfId="16968"/>
    <cellStyle name="6_III_Tagesbetreuung_2010_Rev1 3 7 2 2 2" xfId="24105"/>
    <cellStyle name="6_III_Tagesbetreuung_2010_Rev1 3 7 2 2 2 2" xfId="38420"/>
    <cellStyle name="6_III_Tagesbetreuung_2010_Rev1 3 7 2 2 3" xfId="31283"/>
    <cellStyle name="6_III_Tagesbetreuung_2010_Rev1 3 7 2 3" xfId="19322"/>
    <cellStyle name="6_III_Tagesbetreuung_2010_Rev1 3 7 2 3 2" xfId="26459"/>
    <cellStyle name="6_III_Tagesbetreuung_2010_Rev1 3 7 2 3 2 2" xfId="40774"/>
    <cellStyle name="6_III_Tagesbetreuung_2010_Rev1 3 7 2 3 3" xfId="33637"/>
    <cellStyle name="6_III_Tagesbetreuung_2010_Rev1 3 7 2 4" xfId="20598"/>
    <cellStyle name="6_III_Tagesbetreuung_2010_Rev1 3 7 2 4 2" xfId="27735"/>
    <cellStyle name="6_III_Tagesbetreuung_2010_Rev1 3 7 2 4 2 2" xfId="42050"/>
    <cellStyle name="6_III_Tagesbetreuung_2010_Rev1 3 7 2 4 3" xfId="34913"/>
    <cellStyle name="6_III_Tagesbetreuung_2010_Rev1 3 7 2 5" xfId="21774"/>
    <cellStyle name="6_III_Tagesbetreuung_2010_Rev1 3 7 2 5 2" xfId="36089"/>
    <cellStyle name="6_III_Tagesbetreuung_2010_Rev1 3 7 2 6" xfId="28930"/>
    <cellStyle name="6_III_Tagesbetreuung_2010_Rev1 3 7 3" xfId="15219"/>
    <cellStyle name="6_III_Tagesbetreuung_2010_Rev1 3 7 3 2" xfId="22378"/>
    <cellStyle name="6_III_Tagesbetreuung_2010_Rev1 3 7 3 2 2" xfId="36693"/>
    <cellStyle name="6_III_Tagesbetreuung_2010_Rev1 3 7 3 3" xfId="29534"/>
    <cellStyle name="6_III_Tagesbetreuung_2010_Rev1 3 7 4" xfId="17573"/>
    <cellStyle name="6_III_Tagesbetreuung_2010_Rev1 3 7 4 2" xfId="24710"/>
    <cellStyle name="6_III_Tagesbetreuung_2010_Rev1 3 7 4 2 2" xfId="39025"/>
    <cellStyle name="6_III_Tagesbetreuung_2010_Rev1 3 7 4 3" xfId="31888"/>
    <cellStyle name="6_III_Tagesbetreuung_2010_Rev1 4" xfId="586"/>
    <cellStyle name="6_III_Tagesbetreuung_2010_Rev1 4 2" xfId="587"/>
    <cellStyle name="6_III_Tagesbetreuung_2010_Rev1 4 2 2" xfId="12861"/>
    <cellStyle name="6_III_Tagesbetreuung_2010_Rev1 4 2 2 2" xfId="14604"/>
    <cellStyle name="6_III_Tagesbetreuung_2010_Rev1 4 2 2 2 2" xfId="16967"/>
    <cellStyle name="6_III_Tagesbetreuung_2010_Rev1 4 2 2 2 2 2" xfId="24104"/>
    <cellStyle name="6_III_Tagesbetreuung_2010_Rev1 4 2 2 2 2 2 2" xfId="38419"/>
    <cellStyle name="6_III_Tagesbetreuung_2010_Rev1 4 2 2 2 2 3" xfId="31282"/>
    <cellStyle name="6_III_Tagesbetreuung_2010_Rev1 4 2 2 2 3" xfId="19321"/>
    <cellStyle name="6_III_Tagesbetreuung_2010_Rev1 4 2 2 2 3 2" xfId="26458"/>
    <cellStyle name="6_III_Tagesbetreuung_2010_Rev1 4 2 2 2 3 2 2" xfId="40773"/>
    <cellStyle name="6_III_Tagesbetreuung_2010_Rev1 4 2 2 2 3 3" xfId="33636"/>
    <cellStyle name="6_III_Tagesbetreuung_2010_Rev1 4 2 2 2 4" xfId="20597"/>
    <cellStyle name="6_III_Tagesbetreuung_2010_Rev1 4 2 2 2 4 2" xfId="27734"/>
    <cellStyle name="6_III_Tagesbetreuung_2010_Rev1 4 2 2 2 4 2 2" xfId="42049"/>
    <cellStyle name="6_III_Tagesbetreuung_2010_Rev1 4 2 2 2 4 3" xfId="34912"/>
    <cellStyle name="6_III_Tagesbetreuung_2010_Rev1 4 2 2 2 5" xfId="21773"/>
    <cellStyle name="6_III_Tagesbetreuung_2010_Rev1 4 2 2 2 5 2" xfId="36088"/>
    <cellStyle name="6_III_Tagesbetreuung_2010_Rev1 4 2 2 2 6" xfId="28929"/>
    <cellStyle name="6_III_Tagesbetreuung_2010_Rev1 4 2 2 3" xfId="15230"/>
    <cellStyle name="6_III_Tagesbetreuung_2010_Rev1 4 2 2 3 2" xfId="22389"/>
    <cellStyle name="6_III_Tagesbetreuung_2010_Rev1 4 2 2 3 2 2" xfId="36704"/>
    <cellStyle name="6_III_Tagesbetreuung_2010_Rev1 4 2 2 3 3" xfId="29545"/>
    <cellStyle name="6_III_Tagesbetreuung_2010_Rev1 4 2 2 4" xfId="17584"/>
    <cellStyle name="6_III_Tagesbetreuung_2010_Rev1 4 2 2 4 2" xfId="24721"/>
    <cellStyle name="6_III_Tagesbetreuung_2010_Rev1 4 2 2 4 2 2" xfId="39036"/>
    <cellStyle name="6_III_Tagesbetreuung_2010_Rev1 4 2 2 4 3" xfId="31899"/>
    <cellStyle name="6_III_Tagesbetreuung_2010_Rev1 4 3" xfId="588"/>
    <cellStyle name="6_III_Tagesbetreuung_2010_Rev1 4 3 2" xfId="12862"/>
    <cellStyle name="6_III_Tagesbetreuung_2010_Rev1 4 3 2 2" xfId="14050"/>
    <cellStyle name="6_III_Tagesbetreuung_2010_Rev1 4 3 2 2 2" xfId="16419"/>
    <cellStyle name="6_III_Tagesbetreuung_2010_Rev1 4 3 2 2 2 2" xfId="23578"/>
    <cellStyle name="6_III_Tagesbetreuung_2010_Rev1 4 3 2 2 2 2 2" xfId="37893"/>
    <cellStyle name="6_III_Tagesbetreuung_2010_Rev1 4 3 2 2 2 3" xfId="30734"/>
    <cellStyle name="6_III_Tagesbetreuung_2010_Rev1 4 3 2 2 3" xfId="18773"/>
    <cellStyle name="6_III_Tagesbetreuung_2010_Rev1 4 3 2 2 3 2" xfId="25910"/>
    <cellStyle name="6_III_Tagesbetreuung_2010_Rev1 4 3 2 2 3 2 2" xfId="40225"/>
    <cellStyle name="6_III_Tagesbetreuung_2010_Rev1 4 3 2 2 3 3" xfId="33088"/>
    <cellStyle name="6_III_Tagesbetreuung_2010_Rev1 4 3 2 2 4" xfId="20106"/>
    <cellStyle name="6_III_Tagesbetreuung_2010_Rev1 4 3 2 2 4 2" xfId="27243"/>
    <cellStyle name="6_III_Tagesbetreuung_2010_Rev1 4 3 2 2 4 2 2" xfId="41558"/>
    <cellStyle name="6_III_Tagesbetreuung_2010_Rev1 4 3 2 2 4 3" xfId="34421"/>
    <cellStyle name="6_III_Tagesbetreuung_2010_Rev1 4 3 2 2 5" xfId="21321"/>
    <cellStyle name="6_III_Tagesbetreuung_2010_Rev1 4 3 2 2 5 2" xfId="35636"/>
    <cellStyle name="6_III_Tagesbetreuung_2010_Rev1 4 3 2 2 6" xfId="28458"/>
    <cellStyle name="6_III_Tagesbetreuung_2010_Rev1 4 3 2 3" xfId="15231"/>
    <cellStyle name="6_III_Tagesbetreuung_2010_Rev1 4 3 2 3 2" xfId="22390"/>
    <cellStyle name="6_III_Tagesbetreuung_2010_Rev1 4 3 2 3 2 2" xfId="36705"/>
    <cellStyle name="6_III_Tagesbetreuung_2010_Rev1 4 3 2 3 3" xfId="29546"/>
    <cellStyle name="6_III_Tagesbetreuung_2010_Rev1 4 3 2 4" xfId="17585"/>
    <cellStyle name="6_III_Tagesbetreuung_2010_Rev1 4 3 2 4 2" xfId="24722"/>
    <cellStyle name="6_III_Tagesbetreuung_2010_Rev1 4 3 2 4 2 2" xfId="39037"/>
    <cellStyle name="6_III_Tagesbetreuung_2010_Rev1 4 3 2 4 3" xfId="31900"/>
    <cellStyle name="6_III_Tagesbetreuung_2010_Rev1 4 4" xfId="589"/>
    <cellStyle name="6_III_Tagesbetreuung_2010_Rev1 4 4 2" xfId="12863"/>
    <cellStyle name="6_III_Tagesbetreuung_2010_Rev1 4 4 2 2" xfId="14603"/>
    <cellStyle name="6_III_Tagesbetreuung_2010_Rev1 4 4 2 2 2" xfId="16966"/>
    <cellStyle name="6_III_Tagesbetreuung_2010_Rev1 4 4 2 2 2 2" xfId="24103"/>
    <cellStyle name="6_III_Tagesbetreuung_2010_Rev1 4 4 2 2 2 2 2" xfId="38418"/>
    <cellStyle name="6_III_Tagesbetreuung_2010_Rev1 4 4 2 2 2 3" xfId="31281"/>
    <cellStyle name="6_III_Tagesbetreuung_2010_Rev1 4 4 2 2 3" xfId="19320"/>
    <cellStyle name="6_III_Tagesbetreuung_2010_Rev1 4 4 2 2 3 2" xfId="26457"/>
    <cellStyle name="6_III_Tagesbetreuung_2010_Rev1 4 4 2 2 3 2 2" xfId="40772"/>
    <cellStyle name="6_III_Tagesbetreuung_2010_Rev1 4 4 2 2 3 3" xfId="33635"/>
    <cellStyle name="6_III_Tagesbetreuung_2010_Rev1 4 4 2 2 4" xfId="20596"/>
    <cellStyle name="6_III_Tagesbetreuung_2010_Rev1 4 4 2 2 4 2" xfId="27733"/>
    <cellStyle name="6_III_Tagesbetreuung_2010_Rev1 4 4 2 2 4 2 2" xfId="42048"/>
    <cellStyle name="6_III_Tagesbetreuung_2010_Rev1 4 4 2 2 4 3" xfId="34911"/>
    <cellStyle name="6_III_Tagesbetreuung_2010_Rev1 4 4 2 2 5" xfId="21772"/>
    <cellStyle name="6_III_Tagesbetreuung_2010_Rev1 4 4 2 2 5 2" xfId="36087"/>
    <cellStyle name="6_III_Tagesbetreuung_2010_Rev1 4 4 2 2 6" xfId="28928"/>
    <cellStyle name="6_III_Tagesbetreuung_2010_Rev1 4 4 2 3" xfId="15232"/>
    <cellStyle name="6_III_Tagesbetreuung_2010_Rev1 4 4 2 3 2" xfId="22391"/>
    <cellStyle name="6_III_Tagesbetreuung_2010_Rev1 4 4 2 3 2 2" xfId="36706"/>
    <cellStyle name="6_III_Tagesbetreuung_2010_Rev1 4 4 2 3 3" xfId="29547"/>
    <cellStyle name="6_III_Tagesbetreuung_2010_Rev1 4 4 2 4" xfId="17586"/>
    <cellStyle name="6_III_Tagesbetreuung_2010_Rev1 4 4 2 4 2" xfId="24723"/>
    <cellStyle name="6_III_Tagesbetreuung_2010_Rev1 4 4 2 4 2 2" xfId="39038"/>
    <cellStyle name="6_III_Tagesbetreuung_2010_Rev1 4 4 2 4 3" xfId="31901"/>
    <cellStyle name="6_III_Tagesbetreuung_2010_Rev1 4 5" xfId="590"/>
    <cellStyle name="6_III_Tagesbetreuung_2010_Rev1 4 5 2" xfId="12864"/>
    <cellStyle name="6_III_Tagesbetreuung_2010_Rev1 4 5 2 2" xfId="13989"/>
    <cellStyle name="6_III_Tagesbetreuung_2010_Rev1 4 5 2 2 2" xfId="16358"/>
    <cellStyle name="6_III_Tagesbetreuung_2010_Rev1 4 5 2 2 2 2" xfId="23517"/>
    <cellStyle name="6_III_Tagesbetreuung_2010_Rev1 4 5 2 2 2 2 2" xfId="37832"/>
    <cellStyle name="6_III_Tagesbetreuung_2010_Rev1 4 5 2 2 2 3" xfId="30673"/>
    <cellStyle name="6_III_Tagesbetreuung_2010_Rev1 4 5 2 2 3" xfId="18712"/>
    <cellStyle name="6_III_Tagesbetreuung_2010_Rev1 4 5 2 2 3 2" xfId="25849"/>
    <cellStyle name="6_III_Tagesbetreuung_2010_Rev1 4 5 2 2 3 2 2" xfId="40164"/>
    <cellStyle name="6_III_Tagesbetreuung_2010_Rev1 4 5 2 2 3 3" xfId="33027"/>
    <cellStyle name="6_III_Tagesbetreuung_2010_Rev1 4 5 2 2 4" xfId="20046"/>
    <cellStyle name="6_III_Tagesbetreuung_2010_Rev1 4 5 2 2 4 2" xfId="27183"/>
    <cellStyle name="6_III_Tagesbetreuung_2010_Rev1 4 5 2 2 4 2 2" xfId="41498"/>
    <cellStyle name="6_III_Tagesbetreuung_2010_Rev1 4 5 2 2 4 3" xfId="34361"/>
    <cellStyle name="6_III_Tagesbetreuung_2010_Rev1 4 5 2 2 5" xfId="21261"/>
    <cellStyle name="6_III_Tagesbetreuung_2010_Rev1 4 5 2 2 5 2" xfId="35576"/>
    <cellStyle name="6_III_Tagesbetreuung_2010_Rev1 4 5 2 2 6" xfId="28398"/>
    <cellStyle name="6_III_Tagesbetreuung_2010_Rev1 4 5 2 3" xfId="15233"/>
    <cellStyle name="6_III_Tagesbetreuung_2010_Rev1 4 5 2 3 2" xfId="22392"/>
    <cellStyle name="6_III_Tagesbetreuung_2010_Rev1 4 5 2 3 2 2" xfId="36707"/>
    <cellStyle name="6_III_Tagesbetreuung_2010_Rev1 4 5 2 3 3" xfId="29548"/>
    <cellStyle name="6_III_Tagesbetreuung_2010_Rev1 4 5 2 4" xfId="17587"/>
    <cellStyle name="6_III_Tagesbetreuung_2010_Rev1 4 5 2 4 2" xfId="24724"/>
    <cellStyle name="6_III_Tagesbetreuung_2010_Rev1 4 5 2 4 2 2" xfId="39039"/>
    <cellStyle name="6_III_Tagesbetreuung_2010_Rev1 4 5 2 4 3" xfId="31902"/>
    <cellStyle name="6_III_Tagesbetreuung_2010_Rev1 4 6" xfId="12860"/>
    <cellStyle name="6_III_Tagesbetreuung_2010_Rev1 4 6 2" xfId="14595"/>
    <cellStyle name="6_III_Tagesbetreuung_2010_Rev1 4 6 2 2" xfId="16958"/>
    <cellStyle name="6_III_Tagesbetreuung_2010_Rev1 4 6 2 2 2" xfId="24095"/>
    <cellStyle name="6_III_Tagesbetreuung_2010_Rev1 4 6 2 2 2 2" xfId="38410"/>
    <cellStyle name="6_III_Tagesbetreuung_2010_Rev1 4 6 2 2 3" xfId="31273"/>
    <cellStyle name="6_III_Tagesbetreuung_2010_Rev1 4 6 2 3" xfId="19312"/>
    <cellStyle name="6_III_Tagesbetreuung_2010_Rev1 4 6 2 3 2" xfId="26449"/>
    <cellStyle name="6_III_Tagesbetreuung_2010_Rev1 4 6 2 3 2 2" xfId="40764"/>
    <cellStyle name="6_III_Tagesbetreuung_2010_Rev1 4 6 2 3 3" xfId="33627"/>
    <cellStyle name="6_III_Tagesbetreuung_2010_Rev1 4 6 2 4" xfId="20588"/>
    <cellStyle name="6_III_Tagesbetreuung_2010_Rev1 4 6 2 4 2" xfId="27725"/>
    <cellStyle name="6_III_Tagesbetreuung_2010_Rev1 4 6 2 4 2 2" xfId="42040"/>
    <cellStyle name="6_III_Tagesbetreuung_2010_Rev1 4 6 2 4 3" xfId="34903"/>
    <cellStyle name="6_III_Tagesbetreuung_2010_Rev1 4 6 2 5" xfId="21764"/>
    <cellStyle name="6_III_Tagesbetreuung_2010_Rev1 4 6 2 5 2" xfId="36079"/>
    <cellStyle name="6_III_Tagesbetreuung_2010_Rev1 4 6 2 6" xfId="28920"/>
    <cellStyle name="6_III_Tagesbetreuung_2010_Rev1 4 6 3" xfId="15229"/>
    <cellStyle name="6_III_Tagesbetreuung_2010_Rev1 4 6 3 2" xfId="22388"/>
    <cellStyle name="6_III_Tagesbetreuung_2010_Rev1 4 6 3 2 2" xfId="36703"/>
    <cellStyle name="6_III_Tagesbetreuung_2010_Rev1 4 6 3 3" xfId="29544"/>
    <cellStyle name="6_III_Tagesbetreuung_2010_Rev1 4 6 4" xfId="17583"/>
    <cellStyle name="6_III_Tagesbetreuung_2010_Rev1 4 6 4 2" xfId="24720"/>
    <cellStyle name="6_III_Tagesbetreuung_2010_Rev1 4 6 4 2 2" xfId="39035"/>
    <cellStyle name="6_III_Tagesbetreuung_2010_Rev1 4 6 4 3" xfId="31898"/>
    <cellStyle name="6_III_Tagesbetreuung_2010_Rev1 5" xfId="591"/>
    <cellStyle name="6_III_Tagesbetreuung_2010_Rev1 5 2" xfId="12865"/>
    <cellStyle name="6_III_Tagesbetreuung_2010_Rev1 5 2 2" xfId="14602"/>
    <cellStyle name="6_III_Tagesbetreuung_2010_Rev1 5 2 2 2" xfId="16965"/>
    <cellStyle name="6_III_Tagesbetreuung_2010_Rev1 5 2 2 2 2" xfId="24102"/>
    <cellStyle name="6_III_Tagesbetreuung_2010_Rev1 5 2 2 2 2 2" xfId="38417"/>
    <cellStyle name="6_III_Tagesbetreuung_2010_Rev1 5 2 2 2 3" xfId="31280"/>
    <cellStyle name="6_III_Tagesbetreuung_2010_Rev1 5 2 2 3" xfId="19319"/>
    <cellStyle name="6_III_Tagesbetreuung_2010_Rev1 5 2 2 3 2" xfId="26456"/>
    <cellStyle name="6_III_Tagesbetreuung_2010_Rev1 5 2 2 3 2 2" xfId="40771"/>
    <cellStyle name="6_III_Tagesbetreuung_2010_Rev1 5 2 2 3 3" xfId="33634"/>
    <cellStyle name="6_III_Tagesbetreuung_2010_Rev1 5 2 2 4" xfId="20595"/>
    <cellStyle name="6_III_Tagesbetreuung_2010_Rev1 5 2 2 4 2" xfId="27732"/>
    <cellStyle name="6_III_Tagesbetreuung_2010_Rev1 5 2 2 4 2 2" xfId="42047"/>
    <cellStyle name="6_III_Tagesbetreuung_2010_Rev1 5 2 2 4 3" xfId="34910"/>
    <cellStyle name="6_III_Tagesbetreuung_2010_Rev1 5 2 2 5" xfId="21771"/>
    <cellStyle name="6_III_Tagesbetreuung_2010_Rev1 5 2 2 5 2" xfId="36086"/>
    <cellStyle name="6_III_Tagesbetreuung_2010_Rev1 5 2 2 6" xfId="28927"/>
    <cellStyle name="6_III_Tagesbetreuung_2010_Rev1 5 2 3" xfId="15234"/>
    <cellStyle name="6_III_Tagesbetreuung_2010_Rev1 5 2 3 2" xfId="22393"/>
    <cellStyle name="6_III_Tagesbetreuung_2010_Rev1 5 2 3 2 2" xfId="36708"/>
    <cellStyle name="6_III_Tagesbetreuung_2010_Rev1 5 2 3 3" xfId="29549"/>
    <cellStyle name="6_III_Tagesbetreuung_2010_Rev1 5 2 4" xfId="17588"/>
    <cellStyle name="6_III_Tagesbetreuung_2010_Rev1 5 2 4 2" xfId="24725"/>
    <cellStyle name="6_III_Tagesbetreuung_2010_Rev1 5 2 4 2 2" xfId="39040"/>
    <cellStyle name="6_III_Tagesbetreuung_2010_Rev1 5 2 4 3" xfId="31903"/>
    <cellStyle name="6_III_Tagesbetreuung_2010_Rev1 6" xfId="592"/>
    <cellStyle name="6_III_Tagesbetreuung_2010_Rev1 6 2" xfId="12866"/>
    <cellStyle name="6_III_Tagesbetreuung_2010_Rev1 6 2 2" xfId="13712"/>
    <cellStyle name="6_III_Tagesbetreuung_2010_Rev1 6 2 2 2" xfId="16081"/>
    <cellStyle name="6_III_Tagesbetreuung_2010_Rev1 6 2 2 2 2" xfId="23240"/>
    <cellStyle name="6_III_Tagesbetreuung_2010_Rev1 6 2 2 2 2 2" xfId="37555"/>
    <cellStyle name="6_III_Tagesbetreuung_2010_Rev1 6 2 2 2 3" xfId="30396"/>
    <cellStyle name="6_III_Tagesbetreuung_2010_Rev1 6 2 2 3" xfId="18435"/>
    <cellStyle name="6_III_Tagesbetreuung_2010_Rev1 6 2 2 3 2" xfId="25572"/>
    <cellStyle name="6_III_Tagesbetreuung_2010_Rev1 6 2 2 3 2 2" xfId="39887"/>
    <cellStyle name="6_III_Tagesbetreuung_2010_Rev1 6 2 2 3 3" xfId="32750"/>
    <cellStyle name="6_III_Tagesbetreuung_2010_Rev1 6 2 2 4" xfId="19882"/>
    <cellStyle name="6_III_Tagesbetreuung_2010_Rev1 6 2 2 4 2" xfId="27019"/>
    <cellStyle name="6_III_Tagesbetreuung_2010_Rev1 6 2 2 4 2 2" xfId="41334"/>
    <cellStyle name="6_III_Tagesbetreuung_2010_Rev1 6 2 2 4 3" xfId="34197"/>
    <cellStyle name="6_III_Tagesbetreuung_2010_Rev1 6 2 2 5" xfId="21097"/>
    <cellStyle name="6_III_Tagesbetreuung_2010_Rev1 6 2 2 5 2" xfId="35412"/>
    <cellStyle name="6_III_Tagesbetreuung_2010_Rev1 6 2 2 6" xfId="28234"/>
    <cellStyle name="6_III_Tagesbetreuung_2010_Rev1 6 2 3" xfId="15235"/>
    <cellStyle name="6_III_Tagesbetreuung_2010_Rev1 6 2 3 2" xfId="22394"/>
    <cellStyle name="6_III_Tagesbetreuung_2010_Rev1 6 2 3 2 2" xfId="36709"/>
    <cellStyle name="6_III_Tagesbetreuung_2010_Rev1 6 2 3 3" xfId="29550"/>
    <cellStyle name="6_III_Tagesbetreuung_2010_Rev1 6 2 4" xfId="17589"/>
    <cellStyle name="6_III_Tagesbetreuung_2010_Rev1 6 2 4 2" xfId="24726"/>
    <cellStyle name="6_III_Tagesbetreuung_2010_Rev1 6 2 4 2 2" xfId="39041"/>
    <cellStyle name="6_III_Tagesbetreuung_2010_Rev1 6 2 4 3" xfId="31904"/>
    <cellStyle name="6_III_Tagesbetreuung_2010_Rev1 7" xfId="593"/>
    <cellStyle name="6_III_Tagesbetreuung_2010_Rev1 7 2" xfId="12867"/>
    <cellStyle name="6_III_Tagesbetreuung_2010_Rev1 7 2 2" xfId="14601"/>
    <cellStyle name="6_III_Tagesbetreuung_2010_Rev1 7 2 2 2" xfId="16964"/>
    <cellStyle name="6_III_Tagesbetreuung_2010_Rev1 7 2 2 2 2" xfId="24101"/>
    <cellStyle name="6_III_Tagesbetreuung_2010_Rev1 7 2 2 2 2 2" xfId="38416"/>
    <cellStyle name="6_III_Tagesbetreuung_2010_Rev1 7 2 2 2 3" xfId="31279"/>
    <cellStyle name="6_III_Tagesbetreuung_2010_Rev1 7 2 2 3" xfId="19318"/>
    <cellStyle name="6_III_Tagesbetreuung_2010_Rev1 7 2 2 3 2" xfId="26455"/>
    <cellStyle name="6_III_Tagesbetreuung_2010_Rev1 7 2 2 3 2 2" xfId="40770"/>
    <cellStyle name="6_III_Tagesbetreuung_2010_Rev1 7 2 2 3 3" xfId="33633"/>
    <cellStyle name="6_III_Tagesbetreuung_2010_Rev1 7 2 2 4" xfId="20594"/>
    <cellStyle name="6_III_Tagesbetreuung_2010_Rev1 7 2 2 4 2" xfId="27731"/>
    <cellStyle name="6_III_Tagesbetreuung_2010_Rev1 7 2 2 4 2 2" xfId="42046"/>
    <cellStyle name="6_III_Tagesbetreuung_2010_Rev1 7 2 2 4 3" xfId="34909"/>
    <cellStyle name="6_III_Tagesbetreuung_2010_Rev1 7 2 2 5" xfId="21770"/>
    <cellStyle name="6_III_Tagesbetreuung_2010_Rev1 7 2 2 5 2" xfId="36085"/>
    <cellStyle name="6_III_Tagesbetreuung_2010_Rev1 7 2 2 6" xfId="28926"/>
    <cellStyle name="6_III_Tagesbetreuung_2010_Rev1 7 2 3" xfId="15236"/>
    <cellStyle name="6_III_Tagesbetreuung_2010_Rev1 7 2 3 2" xfId="22395"/>
    <cellStyle name="6_III_Tagesbetreuung_2010_Rev1 7 2 3 2 2" xfId="36710"/>
    <cellStyle name="6_III_Tagesbetreuung_2010_Rev1 7 2 3 3" xfId="29551"/>
    <cellStyle name="6_III_Tagesbetreuung_2010_Rev1 7 2 4" xfId="17590"/>
    <cellStyle name="6_III_Tagesbetreuung_2010_Rev1 7 2 4 2" xfId="24727"/>
    <cellStyle name="6_III_Tagesbetreuung_2010_Rev1 7 2 4 2 2" xfId="39042"/>
    <cellStyle name="6_III_Tagesbetreuung_2010_Rev1 7 2 4 3" xfId="31905"/>
    <cellStyle name="6_III_Tagesbetreuung_2010_Rev1 8" xfId="594"/>
    <cellStyle name="6_III_Tagesbetreuung_2010_Rev1 8 2" xfId="12868"/>
    <cellStyle name="6_III_Tagesbetreuung_2010_Rev1 8 2 2" xfId="14314"/>
    <cellStyle name="6_III_Tagesbetreuung_2010_Rev1 8 2 2 2" xfId="16683"/>
    <cellStyle name="6_III_Tagesbetreuung_2010_Rev1 8 2 2 2 2" xfId="23842"/>
    <cellStyle name="6_III_Tagesbetreuung_2010_Rev1 8 2 2 2 2 2" xfId="38157"/>
    <cellStyle name="6_III_Tagesbetreuung_2010_Rev1 8 2 2 2 3" xfId="30998"/>
    <cellStyle name="6_III_Tagesbetreuung_2010_Rev1 8 2 2 3" xfId="19037"/>
    <cellStyle name="6_III_Tagesbetreuung_2010_Rev1 8 2 2 3 2" xfId="26174"/>
    <cellStyle name="6_III_Tagesbetreuung_2010_Rev1 8 2 2 3 2 2" xfId="40489"/>
    <cellStyle name="6_III_Tagesbetreuung_2010_Rev1 8 2 2 3 3" xfId="33352"/>
    <cellStyle name="6_III_Tagesbetreuung_2010_Rev1 8 2 2 4" xfId="20344"/>
    <cellStyle name="6_III_Tagesbetreuung_2010_Rev1 8 2 2 4 2" xfId="27481"/>
    <cellStyle name="6_III_Tagesbetreuung_2010_Rev1 8 2 2 4 2 2" xfId="41796"/>
    <cellStyle name="6_III_Tagesbetreuung_2010_Rev1 8 2 2 4 3" xfId="34659"/>
    <cellStyle name="6_III_Tagesbetreuung_2010_Rev1 8 2 2 5" xfId="21559"/>
    <cellStyle name="6_III_Tagesbetreuung_2010_Rev1 8 2 2 5 2" xfId="35874"/>
    <cellStyle name="6_III_Tagesbetreuung_2010_Rev1 8 2 2 6" xfId="28696"/>
    <cellStyle name="6_III_Tagesbetreuung_2010_Rev1 8 2 3" xfId="15237"/>
    <cellStyle name="6_III_Tagesbetreuung_2010_Rev1 8 2 3 2" xfId="22396"/>
    <cellStyle name="6_III_Tagesbetreuung_2010_Rev1 8 2 3 2 2" xfId="36711"/>
    <cellStyle name="6_III_Tagesbetreuung_2010_Rev1 8 2 3 3" xfId="29552"/>
    <cellStyle name="6_III_Tagesbetreuung_2010_Rev1 8 2 4" xfId="17591"/>
    <cellStyle name="6_III_Tagesbetreuung_2010_Rev1 8 2 4 2" xfId="24728"/>
    <cellStyle name="6_III_Tagesbetreuung_2010_Rev1 8 2 4 2 2" xfId="39043"/>
    <cellStyle name="6_III_Tagesbetreuung_2010_Rev1 8 2 4 3" xfId="31906"/>
    <cellStyle name="6_III_Tagesbetreuung_2010_Rev1 9" xfId="12839"/>
    <cellStyle name="6_III_Tagesbetreuung_2010_Rev1 9 2" xfId="14615"/>
    <cellStyle name="6_III_Tagesbetreuung_2010_Rev1 9 2 2" xfId="16978"/>
    <cellStyle name="6_III_Tagesbetreuung_2010_Rev1 9 2 2 2" xfId="24115"/>
    <cellStyle name="6_III_Tagesbetreuung_2010_Rev1 9 2 2 2 2" xfId="38430"/>
    <cellStyle name="6_III_Tagesbetreuung_2010_Rev1 9 2 2 3" xfId="31293"/>
    <cellStyle name="6_III_Tagesbetreuung_2010_Rev1 9 2 3" xfId="19332"/>
    <cellStyle name="6_III_Tagesbetreuung_2010_Rev1 9 2 3 2" xfId="26469"/>
    <cellStyle name="6_III_Tagesbetreuung_2010_Rev1 9 2 3 2 2" xfId="40784"/>
    <cellStyle name="6_III_Tagesbetreuung_2010_Rev1 9 2 3 3" xfId="33647"/>
    <cellStyle name="6_III_Tagesbetreuung_2010_Rev1 9 2 4" xfId="20608"/>
    <cellStyle name="6_III_Tagesbetreuung_2010_Rev1 9 2 4 2" xfId="27745"/>
    <cellStyle name="6_III_Tagesbetreuung_2010_Rev1 9 2 4 2 2" xfId="42060"/>
    <cellStyle name="6_III_Tagesbetreuung_2010_Rev1 9 2 4 3" xfId="34923"/>
    <cellStyle name="6_III_Tagesbetreuung_2010_Rev1 9 2 5" xfId="21784"/>
    <cellStyle name="6_III_Tagesbetreuung_2010_Rev1 9 2 5 2" xfId="36099"/>
    <cellStyle name="6_III_Tagesbetreuung_2010_Rev1 9 2 6" xfId="28940"/>
    <cellStyle name="6_III_Tagesbetreuung_2010_Rev1 9 3" xfId="15208"/>
    <cellStyle name="6_III_Tagesbetreuung_2010_Rev1 9 3 2" xfId="22367"/>
    <cellStyle name="6_III_Tagesbetreuung_2010_Rev1 9 3 2 2" xfId="36682"/>
    <cellStyle name="6_III_Tagesbetreuung_2010_Rev1 9 3 3" xfId="29523"/>
    <cellStyle name="6_III_Tagesbetreuung_2010_Rev1 9 4" xfId="17562"/>
    <cellStyle name="6_III_Tagesbetreuung_2010_Rev1 9 4 2" xfId="24699"/>
    <cellStyle name="6_III_Tagesbetreuung_2010_Rev1 9 4 2 2" xfId="39014"/>
    <cellStyle name="6_III_Tagesbetreuung_2010_Rev1 9 4 3" xfId="31877"/>
    <cellStyle name="6_leertabellen_teil_iii" xfId="34"/>
    <cellStyle name="6_leertabellen_teil_iii 2" xfId="595"/>
    <cellStyle name="6_leertabellen_teil_iii 2 2" xfId="596"/>
    <cellStyle name="6_leertabellen_teil_iii 2 2 2" xfId="597"/>
    <cellStyle name="6_leertabellen_teil_iii 2 2 2 2" xfId="12872"/>
    <cellStyle name="6_leertabellen_teil_iii 2 2 2 2 2" xfId="14599"/>
    <cellStyle name="6_leertabellen_teil_iii 2 2 2 2 2 2" xfId="16962"/>
    <cellStyle name="6_leertabellen_teil_iii 2 2 2 2 2 2 2" xfId="24099"/>
    <cellStyle name="6_leertabellen_teil_iii 2 2 2 2 2 2 2 2" xfId="38414"/>
    <cellStyle name="6_leertabellen_teil_iii 2 2 2 2 2 2 3" xfId="31277"/>
    <cellStyle name="6_leertabellen_teil_iii 2 2 2 2 2 3" xfId="19316"/>
    <cellStyle name="6_leertabellen_teil_iii 2 2 2 2 2 3 2" xfId="26453"/>
    <cellStyle name="6_leertabellen_teil_iii 2 2 2 2 2 3 2 2" xfId="40768"/>
    <cellStyle name="6_leertabellen_teil_iii 2 2 2 2 2 3 3" xfId="33631"/>
    <cellStyle name="6_leertabellen_teil_iii 2 2 2 2 2 4" xfId="20592"/>
    <cellStyle name="6_leertabellen_teil_iii 2 2 2 2 2 4 2" xfId="27729"/>
    <cellStyle name="6_leertabellen_teil_iii 2 2 2 2 2 4 2 2" xfId="42044"/>
    <cellStyle name="6_leertabellen_teil_iii 2 2 2 2 2 4 3" xfId="34907"/>
    <cellStyle name="6_leertabellen_teil_iii 2 2 2 2 2 5" xfId="21768"/>
    <cellStyle name="6_leertabellen_teil_iii 2 2 2 2 2 5 2" xfId="36083"/>
    <cellStyle name="6_leertabellen_teil_iii 2 2 2 2 2 6" xfId="28924"/>
    <cellStyle name="6_leertabellen_teil_iii 2 2 2 2 3" xfId="15241"/>
    <cellStyle name="6_leertabellen_teil_iii 2 2 2 2 3 2" xfId="22400"/>
    <cellStyle name="6_leertabellen_teil_iii 2 2 2 2 3 2 2" xfId="36715"/>
    <cellStyle name="6_leertabellen_teil_iii 2 2 2 2 3 3" xfId="29556"/>
    <cellStyle name="6_leertabellen_teil_iii 2 2 2 2 4" xfId="17595"/>
    <cellStyle name="6_leertabellen_teil_iii 2 2 2 2 4 2" xfId="24732"/>
    <cellStyle name="6_leertabellen_teil_iii 2 2 2 2 4 2 2" xfId="39047"/>
    <cellStyle name="6_leertabellen_teil_iii 2 2 2 2 4 3" xfId="31910"/>
    <cellStyle name="6_leertabellen_teil_iii 2 2 3" xfId="598"/>
    <cellStyle name="6_leertabellen_teil_iii 2 2 3 2" xfId="12873"/>
    <cellStyle name="6_leertabellen_teil_iii 2 2 3 2 2" xfId="13992"/>
    <cellStyle name="6_leertabellen_teil_iii 2 2 3 2 2 2" xfId="16361"/>
    <cellStyle name="6_leertabellen_teil_iii 2 2 3 2 2 2 2" xfId="23520"/>
    <cellStyle name="6_leertabellen_teil_iii 2 2 3 2 2 2 2 2" xfId="37835"/>
    <cellStyle name="6_leertabellen_teil_iii 2 2 3 2 2 2 3" xfId="30676"/>
    <cellStyle name="6_leertabellen_teil_iii 2 2 3 2 2 3" xfId="18715"/>
    <cellStyle name="6_leertabellen_teil_iii 2 2 3 2 2 3 2" xfId="25852"/>
    <cellStyle name="6_leertabellen_teil_iii 2 2 3 2 2 3 2 2" xfId="40167"/>
    <cellStyle name="6_leertabellen_teil_iii 2 2 3 2 2 3 3" xfId="33030"/>
    <cellStyle name="6_leertabellen_teil_iii 2 2 3 2 2 4" xfId="20049"/>
    <cellStyle name="6_leertabellen_teil_iii 2 2 3 2 2 4 2" xfId="27186"/>
    <cellStyle name="6_leertabellen_teil_iii 2 2 3 2 2 4 2 2" xfId="41501"/>
    <cellStyle name="6_leertabellen_teil_iii 2 2 3 2 2 4 3" xfId="34364"/>
    <cellStyle name="6_leertabellen_teil_iii 2 2 3 2 2 5" xfId="21264"/>
    <cellStyle name="6_leertabellen_teil_iii 2 2 3 2 2 5 2" xfId="35579"/>
    <cellStyle name="6_leertabellen_teil_iii 2 2 3 2 2 6" xfId="28401"/>
    <cellStyle name="6_leertabellen_teil_iii 2 2 3 2 3" xfId="15242"/>
    <cellStyle name="6_leertabellen_teil_iii 2 2 3 2 3 2" xfId="22401"/>
    <cellStyle name="6_leertabellen_teil_iii 2 2 3 2 3 2 2" xfId="36716"/>
    <cellStyle name="6_leertabellen_teil_iii 2 2 3 2 3 3" xfId="29557"/>
    <cellStyle name="6_leertabellen_teil_iii 2 2 3 2 4" xfId="17596"/>
    <cellStyle name="6_leertabellen_teil_iii 2 2 3 2 4 2" xfId="24733"/>
    <cellStyle name="6_leertabellen_teil_iii 2 2 3 2 4 2 2" xfId="39048"/>
    <cellStyle name="6_leertabellen_teil_iii 2 2 3 2 4 3" xfId="31911"/>
    <cellStyle name="6_leertabellen_teil_iii 2 2 4" xfId="599"/>
    <cellStyle name="6_leertabellen_teil_iii 2 2 4 2" xfId="12874"/>
    <cellStyle name="6_leertabellen_teil_iii 2 2 4 2 2" xfId="14598"/>
    <cellStyle name="6_leertabellen_teil_iii 2 2 4 2 2 2" xfId="16961"/>
    <cellStyle name="6_leertabellen_teil_iii 2 2 4 2 2 2 2" xfId="24098"/>
    <cellStyle name="6_leertabellen_teil_iii 2 2 4 2 2 2 2 2" xfId="38413"/>
    <cellStyle name="6_leertabellen_teil_iii 2 2 4 2 2 2 3" xfId="31276"/>
    <cellStyle name="6_leertabellen_teil_iii 2 2 4 2 2 3" xfId="19315"/>
    <cellStyle name="6_leertabellen_teil_iii 2 2 4 2 2 3 2" xfId="26452"/>
    <cellStyle name="6_leertabellen_teil_iii 2 2 4 2 2 3 2 2" xfId="40767"/>
    <cellStyle name="6_leertabellen_teil_iii 2 2 4 2 2 3 3" xfId="33630"/>
    <cellStyle name="6_leertabellen_teil_iii 2 2 4 2 2 4" xfId="20591"/>
    <cellStyle name="6_leertabellen_teil_iii 2 2 4 2 2 4 2" xfId="27728"/>
    <cellStyle name="6_leertabellen_teil_iii 2 2 4 2 2 4 2 2" xfId="42043"/>
    <cellStyle name="6_leertabellen_teil_iii 2 2 4 2 2 4 3" xfId="34906"/>
    <cellStyle name="6_leertabellen_teil_iii 2 2 4 2 2 5" xfId="21767"/>
    <cellStyle name="6_leertabellen_teil_iii 2 2 4 2 2 5 2" xfId="36082"/>
    <cellStyle name="6_leertabellen_teil_iii 2 2 4 2 2 6" xfId="28923"/>
    <cellStyle name="6_leertabellen_teil_iii 2 2 4 2 3" xfId="15243"/>
    <cellStyle name="6_leertabellen_teil_iii 2 2 4 2 3 2" xfId="22402"/>
    <cellStyle name="6_leertabellen_teil_iii 2 2 4 2 3 2 2" xfId="36717"/>
    <cellStyle name="6_leertabellen_teil_iii 2 2 4 2 3 3" xfId="29558"/>
    <cellStyle name="6_leertabellen_teil_iii 2 2 4 2 4" xfId="17597"/>
    <cellStyle name="6_leertabellen_teil_iii 2 2 4 2 4 2" xfId="24734"/>
    <cellStyle name="6_leertabellen_teil_iii 2 2 4 2 4 2 2" xfId="39049"/>
    <cellStyle name="6_leertabellen_teil_iii 2 2 4 2 4 3" xfId="31912"/>
    <cellStyle name="6_leertabellen_teil_iii 2 2 5" xfId="600"/>
    <cellStyle name="6_leertabellen_teil_iii 2 2 5 2" xfId="12875"/>
    <cellStyle name="6_leertabellen_teil_iii 2 2 5 2 2" xfId="13993"/>
    <cellStyle name="6_leertabellen_teil_iii 2 2 5 2 2 2" xfId="16362"/>
    <cellStyle name="6_leertabellen_teil_iii 2 2 5 2 2 2 2" xfId="23521"/>
    <cellStyle name="6_leertabellen_teil_iii 2 2 5 2 2 2 2 2" xfId="37836"/>
    <cellStyle name="6_leertabellen_teil_iii 2 2 5 2 2 2 3" xfId="30677"/>
    <cellStyle name="6_leertabellen_teil_iii 2 2 5 2 2 3" xfId="18716"/>
    <cellStyle name="6_leertabellen_teil_iii 2 2 5 2 2 3 2" xfId="25853"/>
    <cellStyle name="6_leertabellen_teil_iii 2 2 5 2 2 3 2 2" xfId="40168"/>
    <cellStyle name="6_leertabellen_teil_iii 2 2 5 2 2 3 3" xfId="33031"/>
    <cellStyle name="6_leertabellen_teil_iii 2 2 5 2 2 4" xfId="20050"/>
    <cellStyle name="6_leertabellen_teil_iii 2 2 5 2 2 4 2" xfId="27187"/>
    <cellStyle name="6_leertabellen_teil_iii 2 2 5 2 2 4 2 2" xfId="41502"/>
    <cellStyle name="6_leertabellen_teil_iii 2 2 5 2 2 4 3" xfId="34365"/>
    <cellStyle name="6_leertabellen_teil_iii 2 2 5 2 2 5" xfId="21265"/>
    <cellStyle name="6_leertabellen_teil_iii 2 2 5 2 2 5 2" xfId="35580"/>
    <cellStyle name="6_leertabellen_teil_iii 2 2 5 2 2 6" xfId="28402"/>
    <cellStyle name="6_leertabellen_teil_iii 2 2 5 2 3" xfId="15244"/>
    <cellStyle name="6_leertabellen_teil_iii 2 2 5 2 3 2" xfId="22403"/>
    <cellStyle name="6_leertabellen_teil_iii 2 2 5 2 3 2 2" xfId="36718"/>
    <cellStyle name="6_leertabellen_teil_iii 2 2 5 2 3 3" xfId="29559"/>
    <cellStyle name="6_leertabellen_teil_iii 2 2 5 2 4" xfId="17598"/>
    <cellStyle name="6_leertabellen_teil_iii 2 2 5 2 4 2" xfId="24735"/>
    <cellStyle name="6_leertabellen_teil_iii 2 2 5 2 4 2 2" xfId="39050"/>
    <cellStyle name="6_leertabellen_teil_iii 2 2 5 2 4 3" xfId="31913"/>
    <cellStyle name="6_leertabellen_teil_iii 2 2 6" xfId="12871"/>
    <cellStyle name="6_leertabellen_teil_iii 2 2 6 2" xfId="13991"/>
    <cellStyle name="6_leertabellen_teil_iii 2 2 6 2 2" xfId="16360"/>
    <cellStyle name="6_leertabellen_teil_iii 2 2 6 2 2 2" xfId="23519"/>
    <cellStyle name="6_leertabellen_teil_iii 2 2 6 2 2 2 2" xfId="37834"/>
    <cellStyle name="6_leertabellen_teil_iii 2 2 6 2 2 3" xfId="30675"/>
    <cellStyle name="6_leertabellen_teil_iii 2 2 6 2 3" xfId="18714"/>
    <cellStyle name="6_leertabellen_teil_iii 2 2 6 2 3 2" xfId="25851"/>
    <cellStyle name="6_leertabellen_teil_iii 2 2 6 2 3 2 2" xfId="40166"/>
    <cellStyle name="6_leertabellen_teil_iii 2 2 6 2 3 3" xfId="33029"/>
    <cellStyle name="6_leertabellen_teil_iii 2 2 6 2 4" xfId="20048"/>
    <cellStyle name="6_leertabellen_teil_iii 2 2 6 2 4 2" xfId="27185"/>
    <cellStyle name="6_leertabellen_teil_iii 2 2 6 2 4 2 2" xfId="41500"/>
    <cellStyle name="6_leertabellen_teil_iii 2 2 6 2 4 3" xfId="34363"/>
    <cellStyle name="6_leertabellen_teil_iii 2 2 6 2 5" xfId="21263"/>
    <cellStyle name="6_leertabellen_teil_iii 2 2 6 2 5 2" xfId="35578"/>
    <cellStyle name="6_leertabellen_teil_iii 2 2 6 2 6" xfId="28400"/>
    <cellStyle name="6_leertabellen_teil_iii 2 2 6 3" xfId="15240"/>
    <cellStyle name="6_leertabellen_teil_iii 2 2 6 3 2" xfId="22399"/>
    <cellStyle name="6_leertabellen_teil_iii 2 2 6 3 2 2" xfId="36714"/>
    <cellStyle name="6_leertabellen_teil_iii 2 2 6 3 3" xfId="29555"/>
    <cellStyle name="6_leertabellen_teil_iii 2 2 6 4" xfId="17594"/>
    <cellStyle name="6_leertabellen_teil_iii 2 2 6 4 2" xfId="24731"/>
    <cellStyle name="6_leertabellen_teil_iii 2 2 6 4 2 2" xfId="39046"/>
    <cellStyle name="6_leertabellen_teil_iii 2 2 6 4 3" xfId="31909"/>
    <cellStyle name="6_leertabellen_teil_iii 2 3" xfId="601"/>
    <cellStyle name="6_leertabellen_teil_iii 2 3 2" xfId="12876"/>
    <cellStyle name="6_leertabellen_teil_iii 2 3 2 2" xfId="14597"/>
    <cellStyle name="6_leertabellen_teil_iii 2 3 2 2 2" xfId="16960"/>
    <cellStyle name="6_leertabellen_teil_iii 2 3 2 2 2 2" xfId="24097"/>
    <cellStyle name="6_leertabellen_teil_iii 2 3 2 2 2 2 2" xfId="38412"/>
    <cellStyle name="6_leertabellen_teil_iii 2 3 2 2 2 3" xfId="31275"/>
    <cellStyle name="6_leertabellen_teil_iii 2 3 2 2 3" xfId="19314"/>
    <cellStyle name="6_leertabellen_teil_iii 2 3 2 2 3 2" xfId="26451"/>
    <cellStyle name="6_leertabellen_teil_iii 2 3 2 2 3 2 2" xfId="40766"/>
    <cellStyle name="6_leertabellen_teil_iii 2 3 2 2 3 3" xfId="33629"/>
    <cellStyle name="6_leertabellen_teil_iii 2 3 2 2 4" xfId="20590"/>
    <cellStyle name="6_leertabellen_teil_iii 2 3 2 2 4 2" xfId="27727"/>
    <cellStyle name="6_leertabellen_teil_iii 2 3 2 2 4 2 2" xfId="42042"/>
    <cellStyle name="6_leertabellen_teil_iii 2 3 2 2 4 3" xfId="34905"/>
    <cellStyle name="6_leertabellen_teil_iii 2 3 2 2 5" xfId="21766"/>
    <cellStyle name="6_leertabellen_teil_iii 2 3 2 2 5 2" xfId="36081"/>
    <cellStyle name="6_leertabellen_teil_iii 2 3 2 2 6" xfId="28922"/>
    <cellStyle name="6_leertabellen_teil_iii 2 3 2 3" xfId="15245"/>
    <cellStyle name="6_leertabellen_teil_iii 2 3 2 3 2" xfId="22404"/>
    <cellStyle name="6_leertabellen_teil_iii 2 3 2 3 2 2" xfId="36719"/>
    <cellStyle name="6_leertabellen_teil_iii 2 3 2 3 3" xfId="29560"/>
    <cellStyle name="6_leertabellen_teil_iii 2 3 2 4" xfId="17599"/>
    <cellStyle name="6_leertabellen_teil_iii 2 3 2 4 2" xfId="24736"/>
    <cellStyle name="6_leertabellen_teil_iii 2 3 2 4 2 2" xfId="39051"/>
    <cellStyle name="6_leertabellen_teil_iii 2 3 2 4 3" xfId="31914"/>
    <cellStyle name="6_leertabellen_teil_iii 2 4" xfId="602"/>
    <cellStyle name="6_leertabellen_teil_iii 2 4 2" xfId="12877"/>
    <cellStyle name="6_leertabellen_teil_iii 2 4 2 2" xfId="13994"/>
    <cellStyle name="6_leertabellen_teil_iii 2 4 2 2 2" xfId="16363"/>
    <cellStyle name="6_leertabellen_teil_iii 2 4 2 2 2 2" xfId="23522"/>
    <cellStyle name="6_leertabellen_teil_iii 2 4 2 2 2 2 2" xfId="37837"/>
    <cellStyle name="6_leertabellen_teil_iii 2 4 2 2 2 3" xfId="30678"/>
    <cellStyle name="6_leertabellen_teil_iii 2 4 2 2 3" xfId="18717"/>
    <cellStyle name="6_leertabellen_teil_iii 2 4 2 2 3 2" xfId="25854"/>
    <cellStyle name="6_leertabellen_teil_iii 2 4 2 2 3 2 2" xfId="40169"/>
    <cellStyle name="6_leertabellen_teil_iii 2 4 2 2 3 3" xfId="33032"/>
    <cellStyle name="6_leertabellen_teil_iii 2 4 2 2 4" xfId="20051"/>
    <cellStyle name="6_leertabellen_teil_iii 2 4 2 2 4 2" xfId="27188"/>
    <cellStyle name="6_leertabellen_teil_iii 2 4 2 2 4 2 2" xfId="41503"/>
    <cellStyle name="6_leertabellen_teil_iii 2 4 2 2 4 3" xfId="34366"/>
    <cellStyle name="6_leertabellen_teil_iii 2 4 2 2 5" xfId="21266"/>
    <cellStyle name="6_leertabellen_teil_iii 2 4 2 2 5 2" xfId="35581"/>
    <cellStyle name="6_leertabellen_teil_iii 2 4 2 2 6" xfId="28403"/>
    <cellStyle name="6_leertabellen_teil_iii 2 4 2 3" xfId="15246"/>
    <cellStyle name="6_leertabellen_teil_iii 2 4 2 3 2" xfId="22405"/>
    <cellStyle name="6_leertabellen_teil_iii 2 4 2 3 2 2" xfId="36720"/>
    <cellStyle name="6_leertabellen_teil_iii 2 4 2 3 3" xfId="29561"/>
    <cellStyle name="6_leertabellen_teil_iii 2 4 2 4" xfId="17600"/>
    <cellStyle name="6_leertabellen_teil_iii 2 4 2 4 2" xfId="24737"/>
    <cellStyle name="6_leertabellen_teil_iii 2 4 2 4 2 2" xfId="39052"/>
    <cellStyle name="6_leertabellen_teil_iii 2 4 2 4 3" xfId="31915"/>
    <cellStyle name="6_leertabellen_teil_iii 2 5" xfId="603"/>
    <cellStyle name="6_leertabellen_teil_iii 2 5 2" xfId="12878"/>
    <cellStyle name="6_leertabellen_teil_iii 2 5 2 2" xfId="13995"/>
    <cellStyle name="6_leertabellen_teil_iii 2 5 2 2 2" xfId="16364"/>
    <cellStyle name="6_leertabellen_teil_iii 2 5 2 2 2 2" xfId="23523"/>
    <cellStyle name="6_leertabellen_teil_iii 2 5 2 2 2 2 2" xfId="37838"/>
    <cellStyle name="6_leertabellen_teil_iii 2 5 2 2 2 3" xfId="30679"/>
    <cellStyle name="6_leertabellen_teil_iii 2 5 2 2 3" xfId="18718"/>
    <cellStyle name="6_leertabellen_teil_iii 2 5 2 2 3 2" xfId="25855"/>
    <cellStyle name="6_leertabellen_teil_iii 2 5 2 2 3 2 2" xfId="40170"/>
    <cellStyle name="6_leertabellen_teil_iii 2 5 2 2 3 3" xfId="33033"/>
    <cellStyle name="6_leertabellen_teil_iii 2 5 2 2 4" xfId="20052"/>
    <cellStyle name="6_leertabellen_teil_iii 2 5 2 2 4 2" xfId="27189"/>
    <cellStyle name="6_leertabellen_teil_iii 2 5 2 2 4 2 2" xfId="41504"/>
    <cellStyle name="6_leertabellen_teil_iii 2 5 2 2 4 3" xfId="34367"/>
    <cellStyle name="6_leertabellen_teil_iii 2 5 2 2 5" xfId="21267"/>
    <cellStyle name="6_leertabellen_teil_iii 2 5 2 2 5 2" xfId="35582"/>
    <cellStyle name="6_leertabellen_teil_iii 2 5 2 2 6" xfId="28404"/>
    <cellStyle name="6_leertabellen_teil_iii 2 5 2 3" xfId="15247"/>
    <cellStyle name="6_leertabellen_teil_iii 2 5 2 3 2" xfId="22406"/>
    <cellStyle name="6_leertabellen_teil_iii 2 5 2 3 2 2" xfId="36721"/>
    <cellStyle name="6_leertabellen_teil_iii 2 5 2 3 3" xfId="29562"/>
    <cellStyle name="6_leertabellen_teil_iii 2 5 2 4" xfId="17601"/>
    <cellStyle name="6_leertabellen_teil_iii 2 5 2 4 2" xfId="24738"/>
    <cellStyle name="6_leertabellen_teil_iii 2 5 2 4 2 2" xfId="39053"/>
    <cellStyle name="6_leertabellen_teil_iii 2 5 2 4 3" xfId="31916"/>
    <cellStyle name="6_leertabellen_teil_iii 2 6" xfId="604"/>
    <cellStyle name="6_leertabellen_teil_iii 2 6 2" xfId="12879"/>
    <cellStyle name="6_leertabellen_teil_iii 2 6 2 2" xfId="13550"/>
    <cellStyle name="6_leertabellen_teil_iii 2 6 2 2 2" xfId="15919"/>
    <cellStyle name="6_leertabellen_teil_iii 2 6 2 2 2 2" xfId="23078"/>
    <cellStyle name="6_leertabellen_teil_iii 2 6 2 2 2 2 2" xfId="37393"/>
    <cellStyle name="6_leertabellen_teil_iii 2 6 2 2 2 3" xfId="30234"/>
    <cellStyle name="6_leertabellen_teil_iii 2 6 2 2 3" xfId="18273"/>
    <cellStyle name="6_leertabellen_teil_iii 2 6 2 2 3 2" xfId="25410"/>
    <cellStyle name="6_leertabellen_teil_iii 2 6 2 2 3 2 2" xfId="39725"/>
    <cellStyle name="6_leertabellen_teil_iii 2 6 2 2 3 3" xfId="32588"/>
    <cellStyle name="6_leertabellen_teil_iii 2 6 2 2 4" xfId="19799"/>
    <cellStyle name="6_leertabellen_teil_iii 2 6 2 2 4 2" xfId="26936"/>
    <cellStyle name="6_leertabellen_teil_iii 2 6 2 2 4 2 2" xfId="41251"/>
    <cellStyle name="6_leertabellen_teil_iii 2 6 2 2 4 3" xfId="34114"/>
    <cellStyle name="6_leertabellen_teil_iii 2 6 2 2 5" xfId="21014"/>
    <cellStyle name="6_leertabellen_teil_iii 2 6 2 2 5 2" xfId="35329"/>
    <cellStyle name="6_leertabellen_teil_iii 2 6 2 2 6" xfId="28151"/>
    <cellStyle name="6_leertabellen_teil_iii 2 6 2 3" xfId="15248"/>
    <cellStyle name="6_leertabellen_teil_iii 2 6 2 3 2" xfId="22407"/>
    <cellStyle name="6_leertabellen_teil_iii 2 6 2 3 2 2" xfId="36722"/>
    <cellStyle name="6_leertabellen_teil_iii 2 6 2 3 3" xfId="29563"/>
    <cellStyle name="6_leertabellen_teil_iii 2 6 2 4" xfId="17602"/>
    <cellStyle name="6_leertabellen_teil_iii 2 6 2 4 2" xfId="24739"/>
    <cellStyle name="6_leertabellen_teil_iii 2 6 2 4 2 2" xfId="39054"/>
    <cellStyle name="6_leertabellen_teil_iii 2 6 2 4 3" xfId="31917"/>
    <cellStyle name="6_leertabellen_teil_iii 2 7" xfId="12870"/>
    <cellStyle name="6_leertabellen_teil_iii 2 7 2" xfId="14600"/>
    <cellStyle name="6_leertabellen_teil_iii 2 7 2 2" xfId="16963"/>
    <cellStyle name="6_leertabellen_teil_iii 2 7 2 2 2" xfId="24100"/>
    <cellStyle name="6_leertabellen_teil_iii 2 7 2 2 2 2" xfId="38415"/>
    <cellStyle name="6_leertabellen_teil_iii 2 7 2 2 3" xfId="31278"/>
    <cellStyle name="6_leertabellen_teil_iii 2 7 2 3" xfId="19317"/>
    <cellStyle name="6_leertabellen_teil_iii 2 7 2 3 2" xfId="26454"/>
    <cellStyle name="6_leertabellen_teil_iii 2 7 2 3 2 2" xfId="40769"/>
    <cellStyle name="6_leertabellen_teil_iii 2 7 2 3 3" xfId="33632"/>
    <cellStyle name="6_leertabellen_teil_iii 2 7 2 4" xfId="20593"/>
    <cellStyle name="6_leertabellen_teil_iii 2 7 2 4 2" xfId="27730"/>
    <cellStyle name="6_leertabellen_teil_iii 2 7 2 4 2 2" xfId="42045"/>
    <cellStyle name="6_leertabellen_teil_iii 2 7 2 4 3" xfId="34908"/>
    <cellStyle name="6_leertabellen_teil_iii 2 7 2 5" xfId="21769"/>
    <cellStyle name="6_leertabellen_teil_iii 2 7 2 5 2" xfId="36084"/>
    <cellStyle name="6_leertabellen_teil_iii 2 7 2 6" xfId="28925"/>
    <cellStyle name="6_leertabellen_teil_iii 2 7 3" xfId="15239"/>
    <cellStyle name="6_leertabellen_teil_iii 2 7 3 2" xfId="22398"/>
    <cellStyle name="6_leertabellen_teil_iii 2 7 3 2 2" xfId="36713"/>
    <cellStyle name="6_leertabellen_teil_iii 2 7 3 3" xfId="29554"/>
    <cellStyle name="6_leertabellen_teil_iii 2 7 4" xfId="17593"/>
    <cellStyle name="6_leertabellen_teil_iii 2 7 4 2" xfId="24730"/>
    <cellStyle name="6_leertabellen_teil_iii 2 7 4 2 2" xfId="39045"/>
    <cellStyle name="6_leertabellen_teil_iii 2 7 4 3" xfId="31908"/>
    <cellStyle name="6_leertabellen_teil_iii 3" xfId="605"/>
    <cellStyle name="6_leertabellen_teil_iii 3 2" xfId="606"/>
    <cellStyle name="6_leertabellen_teil_iii 3 2 2" xfId="607"/>
    <cellStyle name="6_leertabellen_teil_iii 3 2 2 2" xfId="12882"/>
    <cellStyle name="6_leertabellen_teil_iii 3 2 2 2 2" xfId="13842"/>
    <cellStyle name="6_leertabellen_teil_iii 3 2 2 2 2 2" xfId="16211"/>
    <cellStyle name="6_leertabellen_teil_iii 3 2 2 2 2 2 2" xfId="23370"/>
    <cellStyle name="6_leertabellen_teil_iii 3 2 2 2 2 2 2 2" xfId="37685"/>
    <cellStyle name="6_leertabellen_teil_iii 3 2 2 2 2 2 3" xfId="30526"/>
    <cellStyle name="6_leertabellen_teil_iii 3 2 2 2 2 3" xfId="18565"/>
    <cellStyle name="6_leertabellen_teil_iii 3 2 2 2 2 3 2" xfId="25702"/>
    <cellStyle name="6_leertabellen_teil_iii 3 2 2 2 2 3 2 2" xfId="40017"/>
    <cellStyle name="6_leertabellen_teil_iii 3 2 2 2 2 3 3" xfId="32880"/>
    <cellStyle name="6_leertabellen_teil_iii 3 2 2 2 2 4" xfId="19934"/>
    <cellStyle name="6_leertabellen_teil_iii 3 2 2 2 2 4 2" xfId="27071"/>
    <cellStyle name="6_leertabellen_teil_iii 3 2 2 2 2 4 2 2" xfId="41386"/>
    <cellStyle name="6_leertabellen_teil_iii 3 2 2 2 2 4 3" xfId="34249"/>
    <cellStyle name="6_leertabellen_teil_iii 3 2 2 2 2 5" xfId="21149"/>
    <cellStyle name="6_leertabellen_teil_iii 3 2 2 2 2 5 2" xfId="35464"/>
    <cellStyle name="6_leertabellen_teil_iii 3 2 2 2 2 6" xfId="28286"/>
    <cellStyle name="6_leertabellen_teil_iii 3 2 2 2 3" xfId="15251"/>
    <cellStyle name="6_leertabellen_teil_iii 3 2 2 2 3 2" xfId="22410"/>
    <cellStyle name="6_leertabellen_teil_iii 3 2 2 2 3 2 2" xfId="36725"/>
    <cellStyle name="6_leertabellen_teil_iii 3 2 2 2 3 3" xfId="29566"/>
    <cellStyle name="6_leertabellen_teil_iii 3 2 2 2 4" xfId="17605"/>
    <cellStyle name="6_leertabellen_teil_iii 3 2 2 2 4 2" xfId="24742"/>
    <cellStyle name="6_leertabellen_teil_iii 3 2 2 2 4 2 2" xfId="39057"/>
    <cellStyle name="6_leertabellen_teil_iii 3 2 2 2 4 3" xfId="31920"/>
    <cellStyle name="6_leertabellen_teil_iii 3 2 3" xfId="608"/>
    <cellStyle name="6_leertabellen_teil_iii 3 2 3 2" xfId="12883"/>
    <cellStyle name="6_leertabellen_teil_iii 3 2 3 2 2" xfId="14593"/>
    <cellStyle name="6_leertabellen_teil_iii 3 2 3 2 2 2" xfId="16956"/>
    <cellStyle name="6_leertabellen_teil_iii 3 2 3 2 2 2 2" xfId="24093"/>
    <cellStyle name="6_leertabellen_teil_iii 3 2 3 2 2 2 2 2" xfId="38408"/>
    <cellStyle name="6_leertabellen_teil_iii 3 2 3 2 2 2 3" xfId="31271"/>
    <cellStyle name="6_leertabellen_teil_iii 3 2 3 2 2 3" xfId="19310"/>
    <cellStyle name="6_leertabellen_teil_iii 3 2 3 2 2 3 2" xfId="26447"/>
    <cellStyle name="6_leertabellen_teil_iii 3 2 3 2 2 3 2 2" xfId="40762"/>
    <cellStyle name="6_leertabellen_teil_iii 3 2 3 2 2 3 3" xfId="33625"/>
    <cellStyle name="6_leertabellen_teil_iii 3 2 3 2 2 4" xfId="20586"/>
    <cellStyle name="6_leertabellen_teil_iii 3 2 3 2 2 4 2" xfId="27723"/>
    <cellStyle name="6_leertabellen_teil_iii 3 2 3 2 2 4 2 2" xfId="42038"/>
    <cellStyle name="6_leertabellen_teil_iii 3 2 3 2 2 4 3" xfId="34901"/>
    <cellStyle name="6_leertabellen_teil_iii 3 2 3 2 2 5" xfId="21762"/>
    <cellStyle name="6_leertabellen_teil_iii 3 2 3 2 2 5 2" xfId="36077"/>
    <cellStyle name="6_leertabellen_teil_iii 3 2 3 2 2 6" xfId="28918"/>
    <cellStyle name="6_leertabellen_teil_iii 3 2 3 2 3" xfId="15252"/>
    <cellStyle name="6_leertabellen_teil_iii 3 2 3 2 3 2" xfId="22411"/>
    <cellStyle name="6_leertabellen_teil_iii 3 2 3 2 3 2 2" xfId="36726"/>
    <cellStyle name="6_leertabellen_teil_iii 3 2 3 2 3 3" xfId="29567"/>
    <cellStyle name="6_leertabellen_teil_iii 3 2 3 2 4" xfId="17606"/>
    <cellStyle name="6_leertabellen_teil_iii 3 2 3 2 4 2" xfId="24743"/>
    <cellStyle name="6_leertabellen_teil_iii 3 2 3 2 4 2 2" xfId="39058"/>
    <cellStyle name="6_leertabellen_teil_iii 3 2 3 2 4 3" xfId="31921"/>
    <cellStyle name="6_leertabellen_teil_iii 3 2 4" xfId="609"/>
    <cellStyle name="6_leertabellen_teil_iii 3 2 4 2" xfId="12884"/>
    <cellStyle name="6_leertabellen_teil_iii 3 2 4 2 2" xfId="13996"/>
    <cellStyle name="6_leertabellen_teil_iii 3 2 4 2 2 2" xfId="16365"/>
    <cellStyle name="6_leertabellen_teil_iii 3 2 4 2 2 2 2" xfId="23524"/>
    <cellStyle name="6_leertabellen_teil_iii 3 2 4 2 2 2 2 2" xfId="37839"/>
    <cellStyle name="6_leertabellen_teil_iii 3 2 4 2 2 2 3" xfId="30680"/>
    <cellStyle name="6_leertabellen_teil_iii 3 2 4 2 2 3" xfId="18719"/>
    <cellStyle name="6_leertabellen_teil_iii 3 2 4 2 2 3 2" xfId="25856"/>
    <cellStyle name="6_leertabellen_teil_iii 3 2 4 2 2 3 2 2" xfId="40171"/>
    <cellStyle name="6_leertabellen_teil_iii 3 2 4 2 2 3 3" xfId="33034"/>
    <cellStyle name="6_leertabellen_teil_iii 3 2 4 2 2 4" xfId="20053"/>
    <cellStyle name="6_leertabellen_teil_iii 3 2 4 2 2 4 2" xfId="27190"/>
    <cellStyle name="6_leertabellen_teil_iii 3 2 4 2 2 4 2 2" xfId="41505"/>
    <cellStyle name="6_leertabellen_teil_iii 3 2 4 2 2 4 3" xfId="34368"/>
    <cellStyle name="6_leertabellen_teil_iii 3 2 4 2 2 5" xfId="21268"/>
    <cellStyle name="6_leertabellen_teil_iii 3 2 4 2 2 5 2" xfId="35583"/>
    <cellStyle name="6_leertabellen_teil_iii 3 2 4 2 2 6" xfId="28405"/>
    <cellStyle name="6_leertabellen_teil_iii 3 2 4 2 3" xfId="15253"/>
    <cellStyle name="6_leertabellen_teil_iii 3 2 4 2 3 2" xfId="22412"/>
    <cellStyle name="6_leertabellen_teil_iii 3 2 4 2 3 2 2" xfId="36727"/>
    <cellStyle name="6_leertabellen_teil_iii 3 2 4 2 3 3" xfId="29568"/>
    <cellStyle name="6_leertabellen_teil_iii 3 2 4 2 4" xfId="17607"/>
    <cellStyle name="6_leertabellen_teil_iii 3 2 4 2 4 2" xfId="24744"/>
    <cellStyle name="6_leertabellen_teil_iii 3 2 4 2 4 2 2" xfId="39059"/>
    <cellStyle name="6_leertabellen_teil_iii 3 2 4 2 4 3" xfId="31922"/>
    <cellStyle name="6_leertabellen_teil_iii 3 2 5" xfId="610"/>
    <cellStyle name="6_leertabellen_teil_iii 3 2 5 2" xfId="12885"/>
    <cellStyle name="6_leertabellen_teil_iii 3 2 5 2 2" xfId="14592"/>
    <cellStyle name="6_leertabellen_teil_iii 3 2 5 2 2 2" xfId="16955"/>
    <cellStyle name="6_leertabellen_teil_iii 3 2 5 2 2 2 2" xfId="24092"/>
    <cellStyle name="6_leertabellen_teil_iii 3 2 5 2 2 2 2 2" xfId="38407"/>
    <cellStyle name="6_leertabellen_teil_iii 3 2 5 2 2 2 3" xfId="31270"/>
    <cellStyle name="6_leertabellen_teil_iii 3 2 5 2 2 3" xfId="19309"/>
    <cellStyle name="6_leertabellen_teil_iii 3 2 5 2 2 3 2" xfId="26446"/>
    <cellStyle name="6_leertabellen_teil_iii 3 2 5 2 2 3 2 2" xfId="40761"/>
    <cellStyle name="6_leertabellen_teil_iii 3 2 5 2 2 3 3" xfId="33624"/>
    <cellStyle name="6_leertabellen_teil_iii 3 2 5 2 2 4" xfId="20585"/>
    <cellStyle name="6_leertabellen_teil_iii 3 2 5 2 2 4 2" xfId="27722"/>
    <cellStyle name="6_leertabellen_teil_iii 3 2 5 2 2 4 2 2" xfId="42037"/>
    <cellStyle name="6_leertabellen_teil_iii 3 2 5 2 2 4 3" xfId="34900"/>
    <cellStyle name="6_leertabellen_teil_iii 3 2 5 2 2 5" xfId="21761"/>
    <cellStyle name="6_leertabellen_teil_iii 3 2 5 2 2 5 2" xfId="36076"/>
    <cellStyle name="6_leertabellen_teil_iii 3 2 5 2 2 6" xfId="28917"/>
    <cellStyle name="6_leertabellen_teil_iii 3 2 5 2 3" xfId="15254"/>
    <cellStyle name="6_leertabellen_teil_iii 3 2 5 2 3 2" xfId="22413"/>
    <cellStyle name="6_leertabellen_teil_iii 3 2 5 2 3 2 2" xfId="36728"/>
    <cellStyle name="6_leertabellen_teil_iii 3 2 5 2 3 3" xfId="29569"/>
    <cellStyle name="6_leertabellen_teil_iii 3 2 5 2 4" xfId="17608"/>
    <cellStyle name="6_leertabellen_teil_iii 3 2 5 2 4 2" xfId="24745"/>
    <cellStyle name="6_leertabellen_teil_iii 3 2 5 2 4 2 2" xfId="39060"/>
    <cellStyle name="6_leertabellen_teil_iii 3 2 5 2 4 3" xfId="31923"/>
    <cellStyle name="6_leertabellen_teil_iii 3 2 6" xfId="12881"/>
    <cellStyle name="6_leertabellen_teil_iii 3 2 6 2" xfId="14594"/>
    <cellStyle name="6_leertabellen_teil_iii 3 2 6 2 2" xfId="16957"/>
    <cellStyle name="6_leertabellen_teil_iii 3 2 6 2 2 2" xfId="24094"/>
    <cellStyle name="6_leertabellen_teil_iii 3 2 6 2 2 2 2" xfId="38409"/>
    <cellStyle name="6_leertabellen_teil_iii 3 2 6 2 2 3" xfId="31272"/>
    <cellStyle name="6_leertabellen_teil_iii 3 2 6 2 3" xfId="19311"/>
    <cellStyle name="6_leertabellen_teil_iii 3 2 6 2 3 2" xfId="26448"/>
    <cellStyle name="6_leertabellen_teil_iii 3 2 6 2 3 2 2" xfId="40763"/>
    <cellStyle name="6_leertabellen_teil_iii 3 2 6 2 3 3" xfId="33626"/>
    <cellStyle name="6_leertabellen_teil_iii 3 2 6 2 4" xfId="20587"/>
    <cellStyle name="6_leertabellen_teil_iii 3 2 6 2 4 2" xfId="27724"/>
    <cellStyle name="6_leertabellen_teil_iii 3 2 6 2 4 2 2" xfId="42039"/>
    <cellStyle name="6_leertabellen_teil_iii 3 2 6 2 4 3" xfId="34902"/>
    <cellStyle name="6_leertabellen_teil_iii 3 2 6 2 5" xfId="21763"/>
    <cellStyle name="6_leertabellen_teil_iii 3 2 6 2 5 2" xfId="36078"/>
    <cellStyle name="6_leertabellen_teil_iii 3 2 6 2 6" xfId="28919"/>
    <cellStyle name="6_leertabellen_teil_iii 3 2 6 3" xfId="15250"/>
    <cellStyle name="6_leertabellen_teil_iii 3 2 6 3 2" xfId="22409"/>
    <cellStyle name="6_leertabellen_teil_iii 3 2 6 3 2 2" xfId="36724"/>
    <cellStyle name="6_leertabellen_teil_iii 3 2 6 3 3" xfId="29565"/>
    <cellStyle name="6_leertabellen_teil_iii 3 2 6 4" xfId="17604"/>
    <cellStyle name="6_leertabellen_teil_iii 3 2 6 4 2" xfId="24741"/>
    <cellStyle name="6_leertabellen_teil_iii 3 2 6 4 2 2" xfId="39056"/>
    <cellStyle name="6_leertabellen_teil_iii 3 2 6 4 3" xfId="31919"/>
    <cellStyle name="6_leertabellen_teil_iii 3 3" xfId="611"/>
    <cellStyle name="6_leertabellen_teil_iii 3 3 2" xfId="12886"/>
    <cellStyle name="6_leertabellen_teil_iii 3 3 2 2" xfId="13713"/>
    <cellStyle name="6_leertabellen_teil_iii 3 3 2 2 2" xfId="16082"/>
    <cellStyle name="6_leertabellen_teil_iii 3 3 2 2 2 2" xfId="23241"/>
    <cellStyle name="6_leertabellen_teil_iii 3 3 2 2 2 2 2" xfId="37556"/>
    <cellStyle name="6_leertabellen_teil_iii 3 3 2 2 2 3" xfId="30397"/>
    <cellStyle name="6_leertabellen_teil_iii 3 3 2 2 3" xfId="18436"/>
    <cellStyle name="6_leertabellen_teil_iii 3 3 2 2 3 2" xfId="25573"/>
    <cellStyle name="6_leertabellen_teil_iii 3 3 2 2 3 2 2" xfId="39888"/>
    <cellStyle name="6_leertabellen_teil_iii 3 3 2 2 3 3" xfId="32751"/>
    <cellStyle name="6_leertabellen_teil_iii 3 3 2 2 4" xfId="19883"/>
    <cellStyle name="6_leertabellen_teil_iii 3 3 2 2 4 2" xfId="27020"/>
    <cellStyle name="6_leertabellen_teil_iii 3 3 2 2 4 2 2" xfId="41335"/>
    <cellStyle name="6_leertabellen_teil_iii 3 3 2 2 4 3" xfId="34198"/>
    <cellStyle name="6_leertabellen_teil_iii 3 3 2 2 5" xfId="21098"/>
    <cellStyle name="6_leertabellen_teil_iii 3 3 2 2 5 2" xfId="35413"/>
    <cellStyle name="6_leertabellen_teil_iii 3 3 2 2 6" xfId="28235"/>
    <cellStyle name="6_leertabellen_teil_iii 3 3 2 3" xfId="15255"/>
    <cellStyle name="6_leertabellen_teil_iii 3 3 2 3 2" xfId="22414"/>
    <cellStyle name="6_leertabellen_teil_iii 3 3 2 3 2 2" xfId="36729"/>
    <cellStyle name="6_leertabellen_teil_iii 3 3 2 3 3" xfId="29570"/>
    <cellStyle name="6_leertabellen_teil_iii 3 3 2 4" xfId="17609"/>
    <cellStyle name="6_leertabellen_teil_iii 3 3 2 4 2" xfId="24746"/>
    <cellStyle name="6_leertabellen_teil_iii 3 3 2 4 2 2" xfId="39061"/>
    <cellStyle name="6_leertabellen_teil_iii 3 3 2 4 3" xfId="31924"/>
    <cellStyle name="6_leertabellen_teil_iii 3 4" xfId="612"/>
    <cellStyle name="6_leertabellen_teil_iii 3 4 2" xfId="12887"/>
    <cellStyle name="6_leertabellen_teil_iii 3 4 2 2" xfId="14591"/>
    <cellStyle name="6_leertabellen_teil_iii 3 4 2 2 2" xfId="16954"/>
    <cellStyle name="6_leertabellen_teil_iii 3 4 2 2 2 2" xfId="24091"/>
    <cellStyle name="6_leertabellen_teil_iii 3 4 2 2 2 2 2" xfId="38406"/>
    <cellStyle name="6_leertabellen_teil_iii 3 4 2 2 2 3" xfId="31269"/>
    <cellStyle name="6_leertabellen_teil_iii 3 4 2 2 3" xfId="19308"/>
    <cellStyle name="6_leertabellen_teil_iii 3 4 2 2 3 2" xfId="26445"/>
    <cellStyle name="6_leertabellen_teil_iii 3 4 2 2 3 2 2" xfId="40760"/>
    <cellStyle name="6_leertabellen_teil_iii 3 4 2 2 3 3" xfId="33623"/>
    <cellStyle name="6_leertabellen_teil_iii 3 4 2 2 4" xfId="20584"/>
    <cellStyle name="6_leertabellen_teil_iii 3 4 2 2 4 2" xfId="27721"/>
    <cellStyle name="6_leertabellen_teil_iii 3 4 2 2 4 2 2" xfId="42036"/>
    <cellStyle name="6_leertabellen_teil_iii 3 4 2 2 4 3" xfId="34899"/>
    <cellStyle name="6_leertabellen_teil_iii 3 4 2 2 5" xfId="21760"/>
    <cellStyle name="6_leertabellen_teil_iii 3 4 2 2 5 2" xfId="36075"/>
    <cellStyle name="6_leertabellen_teil_iii 3 4 2 2 6" xfId="28916"/>
    <cellStyle name="6_leertabellen_teil_iii 3 4 2 3" xfId="15256"/>
    <cellStyle name="6_leertabellen_teil_iii 3 4 2 3 2" xfId="22415"/>
    <cellStyle name="6_leertabellen_teil_iii 3 4 2 3 2 2" xfId="36730"/>
    <cellStyle name="6_leertabellen_teil_iii 3 4 2 3 3" xfId="29571"/>
    <cellStyle name="6_leertabellen_teil_iii 3 4 2 4" xfId="17610"/>
    <cellStyle name="6_leertabellen_teil_iii 3 4 2 4 2" xfId="24747"/>
    <cellStyle name="6_leertabellen_teil_iii 3 4 2 4 2 2" xfId="39062"/>
    <cellStyle name="6_leertabellen_teil_iii 3 4 2 4 3" xfId="31925"/>
    <cellStyle name="6_leertabellen_teil_iii 3 5" xfId="613"/>
    <cellStyle name="6_leertabellen_teil_iii 3 5 2" xfId="12888"/>
    <cellStyle name="6_leertabellen_teil_iii 3 5 2 2" xfId="14360"/>
    <cellStyle name="6_leertabellen_teil_iii 3 5 2 2 2" xfId="16729"/>
    <cellStyle name="6_leertabellen_teil_iii 3 5 2 2 2 2" xfId="23888"/>
    <cellStyle name="6_leertabellen_teil_iii 3 5 2 2 2 2 2" xfId="38203"/>
    <cellStyle name="6_leertabellen_teil_iii 3 5 2 2 2 3" xfId="31044"/>
    <cellStyle name="6_leertabellen_teil_iii 3 5 2 2 3" xfId="19083"/>
    <cellStyle name="6_leertabellen_teil_iii 3 5 2 2 3 2" xfId="26220"/>
    <cellStyle name="6_leertabellen_teil_iii 3 5 2 2 3 2 2" xfId="40535"/>
    <cellStyle name="6_leertabellen_teil_iii 3 5 2 2 3 3" xfId="33398"/>
    <cellStyle name="6_leertabellen_teil_iii 3 5 2 2 4" xfId="20383"/>
    <cellStyle name="6_leertabellen_teil_iii 3 5 2 2 4 2" xfId="27520"/>
    <cellStyle name="6_leertabellen_teil_iii 3 5 2 2 4 2 2" xfId="41835"/>
    <cellStyle name="6_leertabellen_teil_iii 3 5 2 2 4 3" xfId="34698"/>
    <cellStyle name="6_leertabellen_teil_iii 3 5 2 2 5" xfId="21598"/>
    <cellStyle name="6_leertabellen_teil_iii 3 5 2 2 5 2" xfId="35913"/>
    <cellStyle name="6_leertabellen_teil_iii 3 5 2 2 6" xfId="28735"/>
    <cellStyle name="6_leertabellen_teil_iii 3 5 2 3" xfId="15257"/>
    <cellStyle name="6_leertabellen_teil_iii 3 5 2 3 2" xfId="22416"/>
    <cellStyle name="6_leertabellen_teil_iii 3 5 2 3 2 2" xfId="36731"/>
    <cellStyle name="6_leertabellen_teil_iii 3 5 2 3 3" xfId="29572"/>
    <cellStyle name="6_leertabellen_teil_iii 3 5 2 4" xfId="17611"/>
    <cellStyle name="6_leertabellen_teil_iii 3 5 2 4 2" xfId="24748"/>
    <cellStyle name="6_leertabellen_teil_iii 3 5 2 4 2 2" xfId="39063"/>
    <cellStyle name="6_leertabellen_teil_iii 3 5 2 4 3" xfId="31926"/>
    <cellStyle name="6_leertabellen_teil_iii 3 6" xfId="614"/>
    <cellStyle name="6_leertabellen_teil_iii 3 6 2" xfId="12889"/>
    <cellStyle name="6_leertabellen_teil_iii 3 6 2 2" xfId="14586"/>
    <cellStyle name="6_leertabellen_teil_iii 3 6 2 2 2" xfId="16949"/>
    <cellStyle name="6_leertabellen_teil_iii 3 6 2 2 2 2" xfId="24086"/>
    <cellStyle name="6_leertabellen_teil_iii 3 6 2 2 2 2 2" xfId="38401"/>
    <cellStyle name="6_leertabellen_teil_iii 3 6 2 2 2 3" xfId="31264"/>
    <cellStyle name="6_leertabellen_teil_iii 3 6 2 2 3" xfId="19303"/>
    <cellStyle name="6_leertabellen_teil_iii 3 6 2 2 3 2" xfId="26440"/>
    <cellStyle name="6_leertabellen_teil_iii 3 6 2 2 3 2 2" xfId="40755"/>
    <cellStyle name="6_leertabellen_teil_iii 3 6 2 2 3 3" xfId="33618"/>
    <cellStyle name="6_leertabellen_teil_iii 3 6 2 2 4" xfId="20579"/>
    <cellStyle name="6_leertabellen_teil_iii 3 6 2 2 4 2" xfId="27716"/>
    <cellStyle name="6_leertabellen_teil_iii 3 6 2 2 4 2 2" xfId="42031"/>
    <cellStyle name="6_leertabellen_teil_iii 3 6 2 2 4 3" xfId="34894"/>
    <cellStyle name="6_leertabellen_teil_iii 3 6 2 2 5" xfId="21755"/>
    <cellStyle name="6_leertabellen_teil_iii 3 6 2 2 5 2" xfId="36070"/>
    <cellStyle name="6_leertabellen_teil_iii 3 6 2 2 6" xfId="28911"/>
    <cellStyle name="6_leertabellen_teil_iii 3 6 2 3" xfId="15258"/>
    <cellStyle name="6_leertabellen_teil_iii 3 6 2 3 2" xfId="22417"/>
    <cellStyle name="6_leertabellen_teil_iii 3 6 2 3 2 2" xfId="36732"/>
    <cellStyle name="6_leertabellen_teil_iii 3 6 2 3 3" xfId="29573"/>
    <cellStyle name="6_leertabellen_teil_iii 3 6 2 4" xfId="17612"/>
    <cellStyle name="6_leertabellen_teil_iii 3 6 2 4 2" xfId="24749"/>
    <cellStyle name="6_leertabellen_teil_iii 3 6 2 4 2 2" xfId="39064"/>
    <cellStyle name="6_leertabellen_teil_iii 3 6 2 4 3" xfId="31927"/>
    <cellStyle name="6_leertabellen_teil_iii 3 7" xfId="12880"/>
    <cellStyle name="6_leertabellen_teil_iii 3 7 2" xfId="14585"/>
    <cellStyle name="6_leertabellen_teil_iii 3 7 2 2" xfId="16948"/>
    <cellStyle name="6_leertabellen_teil_iii 3 7 2 2 2" xfId="24085"/>
    <cellStyle name="6_leertabellen_teil_iii 3 7 2 2 2 2" xfId="38400"/>
    <cellStyle name="6_leertabellen_teil_iii 3 7 2 2 3" xfId="31263"/>
    <cellStyle name="6_leertabellen_teil_iii 3 7 2 3" xfId="19302"/>
    <cellStyle name="6_leertabellen_teil_iii 3 7 2 3 2" xfId="26439"/>
    <cellStyle name="6_leertabellen_teil_iii 3 7 2 3 2 2" xfId="40754"/>
    <cellStyle name="6_leertabellen_teil_iii 3 7 2 3 3" xfId="33617"/>
    <cellStyle name="6_leertabellen_teil_iii 3 7 2 4" xfId="20578"/>
    <cellStyle name="6_leertabellen_teil_iii 3 7 2 4 2" xfId="27715"/>
    <cellStyle name="6_leertabellen_teil_iii 3 7 2 4 2 2" xfId="42030"/>
    <cellStyle name="6_leertabellen_teil_iii 3 7 2 4 3" xfId="34893"/>
    <cellStyle name="6_leertabellen_teil_iii 3 7 2 5" xfId="21754"/>
    <cellStyle name="6_leertabellen_teil_iii 3 7 2 5 2" xfId="36069"/>
    <cellStyle name="6_leertabellen_teil_iii 3 7 2 6" xfId="28910"/>
    <cellStyle name="6_leertabellen_teil_iii 3 7 3" xfId="15249"/>
    <cellStyle name="6_leertabellen_teil_iii 3 7 3 2" xfId="22408"/>
    <cellStyle name="6_leertabellen_teil_iii 3 7 3 2 2" xfId="36723"/>
    <cellStyle name="6_leertabellen_teil_iii 3 7 3 3" xfId="29564"/>
    <cellStyle name="6_leertabellen_teil_iii 3 7 4" xfId="17603"/>
    <cellStyle name="6_leertabellen_teil_iii 3 7 4 2" xfId="24740"/>
    <cellStyle name="6_leertabellen_teil_iii 3 7 4 2 2" xfId="39055"/>
    <cellStyle name="6_leertabellen_teil_iii 3 7 4 3" xfId="31918"/>
    <cellStyle name="6_leertabellen_teil_iii 4" xfId="615"/>
    <cellStyle name="6_leertabellen_teil_iii 4 2" xfId="616"/>
    <cellStyle name="6_leertabellen_teil_iii 4 2 2" xfId="12891"/>
    <cellStyle name="6_leertabellen_teil_iii 4 2 2 2" xfId="14354"/>
    <cellStyle name="6_leertabellen_teil_iii 4 2 2 2 2" xfId="16723"/>
    <cellStyle name="6_leertabellen_teil_iii 4 2 2 2 2 2" xfId="23882"/>
    <cellStyle name="6_leertabellen_teil_iii 4 2 2 2 2 2 2" xfId="38197"/>
    <cellStyle name="6_leertabellen_teil_iii 4 2 2 2 2 3" xfId="31038"/>
    <cellStyle name="6_leertabellen_teil_iii 4 2 2 2 3" xfId="19077"/>
    <cellStyle name="6_leertabellen_teil_iii 4 2 2 2 3 2" xfId="26214"/>
    <cellStyle name="6_leertabellen_teil_iii 4 2 2 2 3 2 2" xfId="40529"/>
    <cellStyle name="6_leertabellen_teil_iii 4 2 2 2 3 3" xfId="33392"/>
    <cellStyle name="6_leertabellen_teil_iii 4 2 2 2 4" xfId="20378"/>
    <cellStyle name="6_leertabellen_teil_iii 4 2 2 2 4 2" xfId="27515"/>
    <cellStyle name="6_leertabellen_teil_iii 4 2 2 2 4 2 2" xfId="41830"/>
    <cellStyle name="6_leertabellen_teil_iii 4 2 2 2 4 3" xfId="34693"/>
    <cellStyle name="6_leertabellen_teil_iii 4 2 2 2 5" xfId="21593"/>
    <cellStyle name="6_leertabellen_teil_iii 4 2 2 2 5 2" xfId="35908"/>
    <cellStyle name="6_leertabellen_teil_iii 4 2 2 2 6" xfId="28730"/>
    <cellStyle name="6_leertabellen_teil_iii 4 2 2 3" xfId="15260"/>
    <cellStyle name="6_leertabellen_teil_iii 4 2 2 3 2" xfId="22419"/>
    <cellStyle name="6_leertabellen_teil_iii 4 2 2 3 2 2" xfId="36734"/>
    <cellStyle name="6_leertabellen_teil_iii 4 2 2 3 3" xfId="29575"/>
    <cellStyle name="6_leertabellen_teil_iii 4 2 2 4" xfId="17614"/>
    <cellStyle name="6_leertabellen_teil_iii 4 2 2 4 2" xfId="24751"/>
    <cellStyle name="6_leertabellen_teil_iii 4 2 2 4 2 2" xfId="39066"/>
    <cellStyle name="6_leertabellen_teil_iii 4 2 2 4 3" xfId="31929"/>
    <cellStyle name="6_leertabellen_teil_iii 4 3" xfId="617"/>
    <cellStyle name="6_leertabellen_teil_iii 4 3 2" xfId="12892"/>
    <cellStyle name="6_leertabellen_teil_iii 4 3 2 2" xfId="14589"/>
    <cellStyle name="6_leertabellen_teil_iii 4 3 2 2 2" xfId="16952"/>
    <cellStyle name="6_leertabellen_teil_iii 4 3 2 2 2 2" xfId="24089"/>
    <cellStyle name="6_leertabellen_teil_iii 4 3 2 2 2 2 2" xfId="38404"/>
    <cellStyle name="6_leertabellen_teil_iii 4 3 2 2 2 3" xfId="31267"/>
    <cellStyle name="6_leertabellen_teil_iii 4 3 2 2 3" xfId="19306"/>
    <cellStyle name="6_leertabellen_teil_iii 4 3 2 2 3 2" xfId="26443"/>
    <cellStyle name="6_leertabellen_teil_iii 4 3 2 2 3 2 2" xfId="40758"/>
    <cellStyle name="6_leertabellen_teil_iii 4 3 2 2 3 3" xfId="33621"/>
    <cellStyle name="6_leertabellen_teil_iii 4 3 2 2 4" xfId="20582"/>
    <cellStyle name="6_leertabellen_teil_iii 4 3 2 2 4 2" xfId="27719"/>
    <cellStyle name="6_leertabellen_teil_iii 4 3 2 2 4 2 2" xfId="42034"/>
    <cellStyle name="6_leertabellen_teil_iii 4 3 2 2 4 3" xfId="34897"/>
    <cellStyle name="6_leertabellen_teil_iii 4 3 2 2 5" xfId="21758"/>
    <cellStyle name="6_leertabellen_teil_iii 4 3 2 2 5 2" xfId="36073"/>
    <cellStyle name="6_leertabellen_teil_iii 4 3 2 2 6" xfId="28914"/>
    <cellStyle name="6_leertabellen_teil_iii 4 3 2 3" xfId="15261"/>
    <cellStyle name="6_leertabellen_teil_iii 4 3 2 3 2" xfId="22420"/>
    <cellStyle name="6_leertabellen_teil_iii 4 3 2 3 2 2" xfId="36735"/>
    <cellStyle name="6_leertabellen_teil_iii 4 3 2 3 3" xfId="29576"/>
    <cellStyle name="6_leertabellen_teil_iii 4 3 2 4" xfId="17615"/>
    <cellStyle name="6_leertabellen_teil_iii 4 3 2 4 2" xfId="24752"/>
    <cellStyle name="6_leertabellen_teil_iii 4 3 2 4 2 2" xfId="39067"/>
    <cellStyle name="6_leertabellen_teil_iii 4 3 2 4 3" xfId="31930"/>
    <cellStyle name="6_leertabellen_teil_iii 4 4" xfId="618"/>
    <cellStyle name="6_leertabellen_teil_iii 4 4 2" xfId="12893"/>
    <cellStyle name="6_leertabellen_teil_iii 4 4 2 2" xfId="14315"/>
    <cellStyle name="6_leertabellen_teil_iii 4 4 2 2 2" xfId="16684"/>
    <cellStyle name="6_leertabellen_teil_iii 4 4 2 2 2 2" xfId="23843"/>
    <cellStyle name="6_leertabellen_teil_iii 4 4 2 2 2 2 2" xfId="38158"/>
    <cellStyle name="6_leertabellen_teil_iii 4 4 2 2 2 3" xfId="30999"/>
    <cellStyle name="6_leertabellen_teil_iii 4 4 2 2 3" xfId="19038"/>
    <cellStyle name="6_leertabellen_teil_iii 4 4 2 2 3 2" xfId="26175"/>
    <cellStyle name="6_leertabellen_teil_iii 4 4 2 2 3 2 2" xfId="40490"/>
    <cellStyle name="6_leertabellen_teil_iii 4 4 2 2 3 3" xfId="33353"/>
    <cellStyle name="6_leertabellen_teil_iii 4 4 2 2 4" xfId="20345"/>
    <cellStyle name="6_leertabellen_teil_iii 4 4 2 2 4 2" xfId="27482"/>
    <cellStyle name="6_leertabellen_teil_iii 4 4 2 2 4 2 2" xfId="41797"/>
    <cellStyle name="6_leertabellen_teil_iii 4 4 2 2 4 3" xfId="34660"/>
    <cellStyle name="6_leertabellen_teil_iii 4 4 2 2 5" xfId="21560"/>
    <cellStyle name="6_leertabellen_teil_iii 4 4 2 2 5 2" xfId="35875"/>
    <cellStyle name="6_leertabellen_teil_iii 4 4 2 2 6" xfId="28697"/>
    <cellStyle name="6_leertabellen_teil_iii 4 4 2 3" xfId="15262"/>
    <cellStyle name="6_leertabellen_teil_iii 4 4 2 3 2" xfId="22421"/>
    <cellStyle name="6_leertabellen_teil_iii 4 4 2 3 2 2" xfId="36736"/>
    <cellStyle name="6_leertabellen_teil_iii 4 4 2 3 3" xfId="29577"/>
    <cellStyle name="6_leertabellen_teil_iii 4 4 2 4" xfId="17616"/>
    <cellStyle name="6_leertabellen_teil_iii 4 4 2 4 2" xfId="24753"/>
    <cellStyle name="6_leertabellen_teil_iii 4 4 2 4 2 2" xfId="39068"/>
    <cellStyle name="6_leertabellen_teil_iii 4 4 2 4 3" xfId="31931"/>
    <cellStyle name="6_leertabellen_teil_iii 4 5" xfId="619"/>
    <cellStyle name="6_leertabellen_teil_iii 4 5 2" xfId="12894"/>
    <cellStyle name="6_leertabellen_teil_iii 4 5 2 2" xfId="14588"/>
    <cellStyle name="6_leertabellen_teil_iii 4 5 2 2 2" xfId="16951"/>
    <cellStyle name="6_leertabellen_teil_iii 4 5 2 2 2 2" xfId="24088"/>
    <cellStyle name="6_leertabellen_teil_iii 4 5 2 2 2 2 2" xfId="38403"/>
    <cellStyle name="6_leertabellen_teil_iii 4 5 2 2 2 3" xfId="31266"/>
    <cellStyle name="6_leertabellen_teil_iii 4 5 2 2 3" xfId="19305"/>
    <cellStyle name="6_leertabellen_teil_iii 4 5 2 2 3 2" xfId="26442"/>
    <cellStyle name="6_leertabellen_teil_iii 4 5 2 2 3 2 2" xfId="40757"/>
    <cellStyle name="6_leertabellen_teil_iii 4 5 2 2 3 3" xfId="33620"/>
    <cellStyle name="6_leertabellen_teil_iii 4 5 2 2 4" xfId="20581"/>
    <cellStyle name="6_leertabellen_teil_iii 4 5 2 2 4 2" xfId="27718"/>
    <cellStyle name="6_leertabellen_teil_iii 4 5 2 2 4 2 2" xfId="42033"/>
    <cellStyle name="6_leertabellen_teil_iii 4 5 2 2 4 3" xfId="34896"/>
    <cellStyle name="6_leertabellen_teil_iii 4 5 2 2 5" xfId="21757"/>
    <cellStyle name="6_leertabellen_teil_iii 4 5 2 2 5 2" xfId="36072"/>
    <cellStyle name="6_leertabellen_teil_iii 4 5 2 2 6" xfId="28913"/>
    <cellStyle name="6_leertabellen_teil_iii 4 5 2 3" xfId="15263"/>
    <cellStyle name="6_leertabellen_teil_iii 4 5 2 3 2" xfId="22422"/>
    <cellStyle name="6_leertabellen_teil_iii 4 5 2 3 2 2" xfId="36737"/>
    <cellStyle name="6_leertabellen_teil_iii 4 5 2 3 3" xfId="29578"/>
    <cellStyle name="6_leertabellen_teil_iii 4 5 2 4" xfId="17617"/>
    <cellStyle name="6_leertabellen_teil_iii 4 5 2 4 2" xfId="24754"/>
    <cellStyle name="6_leertabellen_teil_iii 4 5 2 4 2 2" xfId="39069"/>
    <cellStyle name="6_leertabellen_teil_iii 4 5 2 4 3" xfId="31932"/>
    <cellStyle name="6_leertabellen_teil_iii 4 6" xfId="12890"/>
    <cellStyle name="6_leertabellen_teil_iii 4 6 2" xfId="14590"/>
    <cellStyle name="6_leertabellen_teil_iii 4 6 2 2" xfId="16953"/>
    <cellStyle name="6_leertabellen_teil_iii 4 6 2 2 2" xfId="24090"/>
    <cellStyle name="6_leertabellen_teil_iii 4 6 2 2 2 2" xfId="38405"/>
    <cellStyle name="6_leertabellen_teil_iii 4 6 2 2 3" xfId="31268"/>
    <cellStyle name="6_leertabellen_teil_iii 4 6 2 3" xfId="19307"/>
    <cellStyle name="6_leertabellen_teil_iii 4 6 2 3 2" xfId="26444"/>
    <cellStyle name="6_leertabellen_teil_iii 4 6 2 3 2 2" xfId="40759"/>
    <cellStyle name="6_leertabellen_teil_iii 4 6 2 3 3" xfId="33622"/>
    <cellStyle name="6_leertabellen_teil_iii 4 6 2 4" xfId="20583"/>
    <cellStyle name="6_leertabellen_teil_iii 4 6 2 4 2" xfId="27720"/>
    <cellStyle name="6_leertabellen_teil_iii 4 6 2 4 2 2" xfId="42035"/>
    <cellStyle name="6_leertabellen_teil_iii 4 6 2 4 3" xfId="34898"/>
    <cellStyle name="6_leertabellen_teil_iii 4 6 2 5" xfId="21759"/>
    <cellStyle name="6_leertabellen_teil_iii 4 6 2 5 2" xfId="36074"/>
    <cellStyle name="6_leertabellen_teil_iii 4 6 2 6" xfId="28915"/>
    <cellStyle name="6_leertabellen_teil_iii 4 6 3" xfId="15259"/>
    <cellStyle name="6_leertabellen_teil_iii 4 6 3 2" xfId="22418"/>
    <cellStyle name="6_leertabellen_teil_iii 4 6 3 2 2" xfId="36733"/>
    <cellStyle name="6_leertabellen_teil_iii 4 6 3 3" xfId="29574"/>
    <cellStyle name="6_leertabellen_teil_iii 4 6 4" xfId="17613"/>
    <cellStyle name="6_leertabellen_teil_iii 4 6 4 2" xfId="24750"/>
    <cellStyle name="6_leertabellen_teil_iii 4 6 4 2 2" xfId="39065"/>
    <cellStyle name="6_leertabellen_teil_iii 4 6 4 3" xfId="31928"/>
    <cellStyle name="6_leertabellen_teil_iii 5" xfId="620"/>
    <cellStyle name="6_leertabellen_teil_iii 5 2" xfId="12895"/>
    <cellStyle name="6_leertabellen_teil_iii 5 2 2" xfId="14365"/>
    <cellStyle name="6_leertabellen_teil_iii 5 2 2 2" xfId="16734"/>
    <cellStyle name="6_leertabellen_teil_iii 5 2 2 2 2" xfId="23893"/>
    <cellStyle name="6_leertabellen_teil_iii 5 2 2 2 2 2" xfId="38208"/>
    <cellStyle name="6_leertabellen_teil_iii 5 2 2 2 3" xfId="31049"/>
    <cellStyle name="6_leertabellen_teil_iii 5 2 2 3" xfId="19088"/>
    <cellStyle name="6_leertabellen_teil_iii 5 2 2 3 2" xfId="26225"/>
    <cellStyle name="6_leertabellen_teil_iii 5 2 2 3 2 2" xfId="40540"/>
    <cellStyle name="6_leertabellen_teil_iii 5 2 2 3 3" xfId="33403"/>
    <cellStyle name="6_leertabellen_teil_iii 5 2 2 4" xfId="20386"/>
    <cellStyle name="6_leertabellen_teil_iii 5 2 2 4 2" xfId="27523"/>
    <cellStyle name="6_leertabellen_teil_iii 5 2 2 4 2 2" xfId="41838"/>
    <cellStyle name="6_leertabellen_teil_iii 5 2 2 4 3" xfId="34701"/>
    <cellStyle name="6_leertabellen_teil_iii 5 2 2 5" xfId="21601"/>
    <cellStyle name="6_leertabellen_teil_iii 5 2 2 5 2" xfId="35916"/>
    <cellStyle name="6_leertabellen_teil_iii 5 2 2 6" xfId="28738"/>
    <cellStyle name="6_leertabellen_teil_iii 5 2 3" xfId="15264"/>
    <cellStyle name="6_leertabellen_teil_iii 5 2 3 2" xfId="22423"/>
    <cellStyle name="6_leertabellen_teil_iii 5 2 3 2 2" xfId="36738"/>
    <cellStyle name="6_leertabellen_teil_iii 5 2 3 3" xfId="29579"/>
    <cellStyle name="6_leertabellen_teil_iii 5 2 4" xfId="17618"/>
    <cellStyle name="6_leertabellen_teil_iii 5 2 4 2" xfId="24755"/>
    <cellStyle name="6_leertabellen_teil_iii 5 2 4 2 2" xfId="39070"/>
    <cellStyle name="6_leertabellen_teil_iii 5 2 4 3" xfId="31933"/>
    <cellStyle name="6_leertabellen_teil_iii 6" xfId="621"/>
    <cellStyle name="6_leertabellen_teil_iii 6 2" xfId="12896"/>
    <cellStyle name="6_leertabellen_teil_iii 6 2 2" xfId="14587"/>
    <cellStyle name="6_leertabellen_teil_iii 6 2 2 2" xfId="16950"/>
    <cellStyle name="6_leertabellen_teil_iii 6 2 2 2 2" xfId="24087"/>
    <cellStyle name="6_leertabellen_teil_iii 6 2 2 2 2 2" xfId="38402"/>
    <cellStyle name="6_leertabellen_teil_iii 6 2 2 2 3" xfId="31265"/>
    <cellStyle name="6_leertabellen_teil_iii 6 2 2 3" xfId="19304"/>
    <cellStyle name="6_leertabellen_teil_iii 6 2 2 3 2" xfId="26441"/>
    <cellStyle name="6_leertabellen_teil_iii 6 2 2 3 2 2" xfId="40756"/>
    <cellStyle name="6_leertabellen_teil_iii 6 2 2 3 3" xfId="33619"/>
    <cellStyle name="6_leertabellen_teil_iii 6 2 2 4" xfId="20580"/>
    <cellStyle name="6_leertabellen_teil_iii 6 2 2 4 2" xfId="27717"/>
    <cellStyle name="6_leertabellen_teil_iii 6 2 2 4 2 2" xfId="42032"/>
    <cellStyle name="6_leertabellen_teil_iii 6 2 2 4 3" xfId="34895"/>
    <cellStyle name="6_leertabellen_teil_iii 6 2 2 5" xfId="21756"/>
    <cellStyle name="6_leertabellen_teil_iii 6 2 2 5 2" xfId="36071"/>
    <cellStyle name="6_leertabellen_teil_iii 6 2 2 6" xfId="28912"/>
    <cellStyle name="6_leertabellen_teil_iii 6 2 3" xfId="15265"/>
    <cellStyle name="6_leertabellen_teil_iii 6 2 3 2" xfId="22424"/>
    <cellStyle name="6_leertabellen_teil_iii 6 2 3 2 2" xfId="36739"/>
    <cellStyle name="6_leertabellen_teil_iii 6 2 3 3" xfId="29580"/>
    <cellStyle name="6_leertabellen_teil_iii 6 2 4" xfId="17619"/>
    <cellStyle name="6_leertabellen_teil_iii 6 2 4 2" xfId="24756"/>
    <cellStyle name="6_leertabellen_teil_iii 6 2 4 2 2" xfId="39071"/>
    <cellStyle name="6_leertabellen_teil_iii 6 2 4 3" xfId="31934"/>
    <cellStyle name="6_leertabellen_teil_iii 7" xfId="622"/>
    <cellStyle name="6_leertabellen_teil_iii 7 2" xfId="12897"/>
    <cellStyle name="6_leertabellen_teil_iii 7 2 2" xfId="13997"/>
    <cellStyle name="6_leertabellen_teil_iii 7 2 2 2" xfId="16366"/>
    <cellStyle name="6_leertabellen_teil_iii 7 2 2 2 2" xfId="23525"/>
    <cellStyle name="6_leertabellen_teil_iii 7 2 2 2 2 2" xfId="37840"/>
    <cellStyle name="6_leertabellen_teil_iii 7 2 2 2 3" xfId="30681"/>
    <cellStyle name="6_leertabellen_teil_iii 7 2 2 3" xfId="18720"/>
    <cellStyle name="6_leertabellen_teil_iii 7 2 2 3 2" xfId="25857"/>
    <cellStyle name="6_leertabellen_teil_iii 7 2 2 3 2 2" xfId="40172"/>
    <cellStyle name="6_leertabellen_teil_iii 7 2 2 3 3" xfId="33035"/>
    <cellStyle name="6_leertabellen_teil_iii 7 2 2 4" xfId="20054"/>
    <cellStyle name="6_leertabellen_teil_iii 7 2 2 4 2" xfId="27191"/>
    <cellStyle name="6_leertabellen_teil_iii 7 2 2 4 2 2" xfId="41506"/>
    <cellStyle name="6_leertabellen_teil_iii 7 2 2 4 3" xfId="34369"/>
    <cellStyle name="6_leertabellen_teil_iii 7 2 2 5" xfId="21269"/>
    <cellStyle name="6_leertabellen_teil_iii 7 2 2 5 2" xfId="35584"/>
    <cellStyle name="6_leertabellen_teil_iii 7 2 2 6" xfId="28406"/>
    <cellStyle name="6_leertabellen_teil_iii 7 2 3" xfId="15266"/>
    <cellStyle name="6_leertabellen_teil_iii 7 2 3 2" xfId="22425"/>
    <cellStyle name="6_leertabellen_teil_iii 7 2 3 2 2" xfId="36740"/>
    <cellStyle name="6_leertabellen_teil_iii 7 2 3 3" xfId="29581"/>
    <cellStyle name="6_leertabellen_teil_iii 7 2 4" xfId="17620"/>
    <cellStyle name="6_leertabellen_teil_iii 7 2 4 2" xfId="24757"/>
    <cellStyle name="6_leertabellen_teil_iii 7 2 4 2 2" xfId="39072"/>
    <cellStyle name="6_leertabellen_teil_iii 7 2 4 3" xfId="31935"/>
    <cellStyle name="6_leertabellen_teil_iii 8" xfId="623"/>
    <cellStyle name="6_leertabellen_teil_iii 8 2" xfId="12898"/>
    <cellStyle name="6_leertabellen_teil_iii 8 2 2" xfId="14316"/>
    <cellStyle name="6_leertabellen_teil_iii 8 2 2 2" xfId="16685"/>
    <cellStyle name="6_leertabellen_teil_iii 8 2 2 2 2" xfId="23844"/>
    <cellStyle name="6_leertabellen_teil_iii 8 2 2 2 2 2" xfId="38159"/>
    <cellStyle name="6_leertabellen_teil_iii 8 2 2 2 3" xfId="31000"/>
    <cellStyle name="6_leertabellen_teil_iii 8 2 2 3" xfId="19039"/>
    <cellStyle name="6_leertabellen_teil_iii 8 2 2 3 2" xfId="26176"/>
    <cellStyle name="6_leertabellen_teil_iii 8 2 2 3 2 2" xfId="40491"/>
    <cellStyle name="6_leertabellen_teil_iii 8 2 2 3 3" xfId="33354"/>
    <cellStyle name="6_leertabellen_teil_iii 8 2 2 4" xfId="20346"/>
    <cellStyle name="6_leertabellen_teil_iii 8 2 2 4 2" xfId="27483"/>
    <cellStyle name="6_leertabellen_teil_iii 8 2 2 4 2 2" xfId="41798"/>
    <cellStyle name="6_leertabellen_teil_iii 8 2 2 4 3" xfId="34661"/>
    <cellStyle name="6_leertabellen_teil_iii 8 2 2 5" xfId="21561"/>
    <cellStyle name="6_leertabellen_teil_iii 8 2 2 5 2" xfId="35876"/>
    <cellStyle name="6_leertabellen_teil_iii 8 2 2 6" xfId="28698"/>
    <cellStyle name="6_leertabellen_teil_iii 8 2 3" xfId="15267"/>
    <cellStyle name="6_leertabellen_teil_iii 8 2 3 2" xfId="22426"/>
    <cellStyle name="6_leertabellen_teil_iii 8 2 3 2 2" xfId="36741"/>
    <cellStyle name="6_leertabellen_teil_iii 8 2 3 3" xfId="29582"/>
    <cellStyle name="6_leertabellen_teil_iii 8 2 4" xfId="17621"/>
    <cellStyle name="6_leertabellen_teil_iii 8 2 4 2" xfId="24758"/>
    <cellStyle name="6_leertabellen_teil_iii 8 2 4 2 2" xfId="39073"/>
    <cellStyle name="6_leertabellen_teil_iii 8 2 4 3" xfId="31936"/>
    <cellStyle name="6_leertabellen_teil_iii 9" xfId="12869"/>
    <cellStyle name="6_leertabellen_teil_iii 9 2" xfId="14596"/>
    <cellStyle name="6_leertabellen_teil_iii 9 2 2" xfId="16959"/>
    <cellStyle name="6_leertabellen_teil_iii 9 2 2 2" xfId="24096"/>
    <cellStyle name="6_leertabellen_teil_iii 9 2 2 2 2" xfId="38411"/>
    <cellStyle name="6_leertabellen_teil_iii 9 2 2 3" xfId="31274"/>
    <cellStyle name="6_leertabellen_teil_iii 9 2 3" xfId="19313"/>
    <cellStyle name="6_leertabellen_teil_iii 9 2 3 2" xfId="26450"/>
    <cellStyle name="6_leertabellen_teil_iii 9 2 3 2 2" xfId="40765"/>
    <cellStyle name="6_leertabellen_teil_iii 9 2 3 3" xfId="33628"/>
    <cellStyle name="6_leertabellen_teil_iii 9 2 4" xfId="20589"/>
    <cellStyle name="6_leertabellen_teil_iii 9 2 4 2" xfId="27726"/>
    <cellStyle name="6_leertabellen_teil_iii 9 2 4 2 2" xfId="42041"/>
    <cellStyle name="6_leertabellen_teil_iii 9 2 4 3" xfId="34904"/>
    <cellStyle name="6_leertabellen_teil_iii 9 2 5" xfId="21765"/>
    <cellStyle name="6_leertabellen_teil_iii 9 2 5 2" xfId="36080"/>
    <cellStyle name="6_leertabellen_teil_iii 9 2 6" xfId="28921"/>
    <cellStyle name="6_leertabellen_teil_iii 9 3" xfId="15238"/>
    <cellStyle name="6_leertabellen_teil_iii 9 3 2" xfId="22397"/>
    <cellStyle name="6_leertabellen_teil_iii 9 3 2 2" xfId="36712"/>
    <cellStyle name="6_leertabellen_teil_iii 9 3 3" xfId="29553"/>
    <cellStyle name="6_leertabellen_teil_iii 9 4" xfId="17592"/>
    <cellStyle name="6_leertabellen_teil_iii 9 4 2" xfId="24729"/>
    <cellStyle name="6_leertabellen_teil_iii 9 4 2 2" xfId="39044"/>
    <cellStyle name="6_leertabellen_teil_iii 9 4 3" xfId="31907"/>
    <cellStyle name="6_Merkmalsuebersicht_neu" xfId="35"/>
    <cellStyle name="6_Merkmalsuebersicht_neu 2" xfId="624"/>
    <cellStyle name="6_Merkmalsuebersicht_neu 2 2" xfId="625"/>
    <cellStyle name="6_Merkmalsuebersicht_neu 2 2 2" xfId="626"/>
    <cellStyle name="6_Merkmalsuebersicht_neu 2 2 2 2" xfId="12902"/>
    <cellStyle name="6_Merkmalsuebersicht_neu 2 2 2 2 2" xfId="14318"/>
    <cellStyle name="6_Merkmalsuebersicht_neu 2 2 2 2 2 2" xfId="16687"/>
    <cellStyle name="6_Merkmalsuebersicht_neu 2 2 2 2 2 2 2" xfId="23846"/>
    <cellStyle name="6_Merkmalsuebersicht_neu 2 2 2 2 2 2 2 2" xfId="38161"/>
    <cellStyle name="6_Merkmalsuebersicht_neu 2 2 2 2 2 2 3" xfId="31002"/>
    <cellStyle name="6_Merkmalsuebersicht_neu 2 2 2 2 2 3" xfId="19041"/>
    <cellStyle name="6_Merkmalsuebersicht_neu 2 2 2 2 2 3 2" xfId="26178"/>
    <cellStyle name="6_Merkmalsuebersicht_neu 2 2 2 2 2 3 2 2" xfId="40493"/>
    <cellStyle name="6_Merkmalsuebersicht_neu 2 2 2 2 2 3 3" xfId="33356"/>
    <cellStyle name="6_Merkmalsuebersicht_neu 2 2 2 2 2 4" xfId="20348"/>
    <cellStyle name="6_Merkmalsuebersicht_neu 2 2 2 2 2 4 2" xfId="27485"/>
    <cellStyle name="6_Merkmalsuebersicht_neu 2 2 2 2 2 4 2 2" xfId="41800"/>
    <cellStyle name="6_Merkmalsuebersicht_neu 2 2 2 2 2 4 3" xfId="34663"/>
    <cellStyle name="6_Merkmalsuebersicht_neu 2 2 2 2 2 5" xfId="21563"/>
    <cellStyle name="6_Merkmalsuebersicht_neu 2 2 2 2 2 5 2" xfId="35878"/>
    <cellStyle name="6_Merkmalsuebersicht_neu 2 2 2 2 2 6" xfId="28700"/>
    <cellStyle name="6_Merkmalsuebersicht_neu 2 2 2 2 3" xfId="15271"/>
    <cellStyle name="6_Merkmalsuebersicht_neu 2 2 2 2 3 2" xfId="22430"/>
    <cellStyle name="6_Merkmalsuebersicht_neu 2 2 2 2 3 2 2" xfId="36745"/>
    <cellStyle name="6_Merkmalsuebersicht_neu 2 2 2 2 3 3" xfId="29586"/>
    <cellStyle name="6_Merkmalsuebersicht_neu 2 2 2 2 4" xfId="17625"/>
    <cellStyle name="6_Merkmalsuebersicht_neu 2 2 2 2 4 2" xfId="24762"/>
    <cellStyle name="6_Merkmalsuebersicht_neu 2 2 2 2 4 2 2" xfId="39077"/>
    <cellStyle name="6_Merkmalsuebersicht_neu 2 2 2 2 4 3" xfId="31940"/>
    <cellStyle name="6_Merkmalsuebersicht_neu 2 2 3" xfId="627"/>
    <cellStyle name="6_Merkmalsuebersicht_neu 2 2 3 2" xfId="12903"/>
    <cellStyle name="6_Merkmalsuebersicht_neu 2 2 3 2 2" xfId="13718"/>
    <cellStyle name="6_Merkmalsuebersicht_neu 2 2 3 2 2 2" xfId="16087"/>
    <cellStyle name="6_Merkmalsuebersicht_neu 2 2 3 2 2 2 2" xfId="23246"/>
    <cellStyle name="6_Merkmalsuebersicht_neu 2 2 3 2 2 2 2 2" xfId="37561"/>
    <cellStyle name="6_Merkmalsuebersicht_neu 2 2 3 2 2 2 3" xfId="30402"/>
    <cellStyle name="6_Merkmalsuebersicht_neu 2 2 3 2 2 3" xfId="18441"/>
    <cellStyle name="6_Merkmalsuebersicht_neu 2 2 3 2 2 3 2" xfId="25578"/>
    <cellStyle name="6_Merkmalsuebersicht_neu 2 2 3 2 2 3 2 2" xfId="39893"/>
    <cellStyle name="6_Merkmalsuebersicht_neu 2 2 3 2 2 3 3" xfId="32756"/>
    <cellStyle name="6_Merkmalsuebersicht_neu 2 2 3 2 2 4" xfId="19888"/>
    <cellStyle name="6_Merkmalsuebersicht_neu 2 2 3 2 2 4 2" xfId="27025"/>
    <cellStyle name="6_Merkmalsuebersicht_neu 2 2 3 2 2 4 2 2" xfId="41340"/>
    <cellStyle name="6_Merkmalsuebersicht_neu 2 2 3 2 2 4 3" xfId="34203"/>
    <cellStyle name="6_Merkmalsuebersicht_neu 2 2 3 2 2 5" xfId="21103"/>
    <cellStyle name="6_Merkmalsuebersicht_neu 2 2 3 2 2 5 2" xfId="35418"/>
    <cellStyle name="6_Merkmalsuebersicht_neu 2 2 3 2 2 6" xfId="28240"/>
    <cellStyle name="6_Merkmalsuebersicht_neu 2 2 3 2 3" xfId="15272"/>
    <cellStyle name="6_Merkmalsuebersicht_neu 2 2 3 2 3 2" xfId="22431"/>
    <cellStyle name="6_Merkmalsuebersicht_neu 2 2 3 2 3 2 2" xfId="36746"/>
    <cellStyle name="6_Merkmalsuebersicht_neu 2 2 3 2 3 3" xfId="29587"/>
    <cellStyle name="6_Merkmalsuebersicht_neu 2 2 3 2 4" xfId="17626"/>
    <cellStyle name="6_Merkmalsuebersicht_neu 2 2 3 2 4 2" xfId="24763"/>
    <cellStyle name="6_Merkmalsuebersicht_neu 2 2 3 2 4 2 2" xfId="39078"/>
    <cellStyle name="6_Merkmalsuebersicht_neu 2 2 3 2 4 3" xfId="31941"/>
    <cellStyle name="6_Merkmalsuebersicht_neu 2 2 4" xfId="628"/>
    <cellStyle name="6_Merkmalsuebersicht_neu 2 2 4 2" xfId="12904"/>
    <cellStyle name="6_Merkmalsuebersicht_neu 2 2 4 2 2" xfId="14441"/>
    <cellStyle name="6_Merkmalsuebersicht_neu 2 2 4 2 2 2" xfId="16804"/>
    <cellStyle name="6_Merkmalsuebersicht_neu 2 2 4 2 2 2 2" xfId="23963"/>
    <cellStyle name="6_Merkmalsuebersicht_neu 2 2 4 2 2 2 2 2" xfId="38278"/>
    <cellStyle name="6_Merkmalsuebersicht_neu 2 2 4 2 2 2 3" xfId="31119"/>
    <cellStyle name="6_Merkmalsuebersicht_neu 2 2 4 2 2 3" xfId="19158"/>
    <cellStyle name="6_Merkmalsuebersicht_neu 2 2 4 2 2 3 2" xfId="26295"/>
    <cellStyle name="6_Merkmalsuebersicht_neu 2 2 4 2 2 3 2 2" xfId="40610"/>
    <cellStyle name="6_Merkmalsuebersicht_neu 2 2 4 2 2 3 3" xfId="33473"/>
    <cellStyle name="6_Merkmalsuebersicht_neu 2 2 4 2 2 4" xfId="20456"/>
    <cellStyle name="6_Merkmalsuebersicht_neu 2 2 4 2 2 4 2" xfId="27593"/>
    <cellStyle name="6_Merkmalsuebersicht_neu 2 2 4 2 2 4 2 2" xfId="41908"/>
    <cellStyle name="6_Merkmalsuebersicht_neu 2 2 4 2 2 4 3" xfId="34771"/>
    <cellStyle name="6_Merkmalsuebersicht_neu 2 2 4 2 2 5" xfId="21671"/>
    <cellStyle name="6_Merkmalsuebersicht_neu 2 2 4 2 2 5 2" xfId="35986"/>
    <cellStyle name="6_Merkmalsuebersicht_neu 2 2 4 2 2 6" xfId="28808"/>
    <cellStyle name="6_Merkmalsuebersicht_neu 2 2 4 2 3" xfId="15273"/>
    <cellStyle name="6_Merkmalsuebersicht_neu 2 2 4 2 3 2" xfId="22432"/>
    <cellStyle name="6_Merkmalsuebersicht_neu 2 2 4 2 3 2 2" xfId="36747"/>
    <cellStyle name="6_Merkmalsuebersicht_neu 2 2 4 2 3 3" xfId="29588"/>
    <cellStyle name="6_Merkmalsuebersicht_neu 2 2 4 2 4" xfId="17627"/>
    <cellStyle name="6_Merkmalsuebersicht_neu 2 2 4 2 4 2" xfId="24764"/>
    <cellStyle name="6_Merkmalsuebersicht_neu 2 2 4 2 4 2 2" xfId="39079"/>
    <cellStyle name="6_Merkmalsuebersicht_neu 2 2 4 2 4 3" xfId="31942"/>
    <cellStyle name="6_Merkmalsuebersicht_neu 2 2 5" xfId="629"/>
    <cellStyle name="6_Merkmalsuebersicht_neu 2 2 5 2" xfId="12905"/>
    <cellStyle name="6_Merkmalsuebersicht_neu 2 2 5 2 2" xfId="14332"/>
    <cellStyle name="6_Merkmalsuebersicht_neu 2 2 5 2 2 2" xfId="16701"/>
    <cellStyle name="6_Merkmalsuebersicht_neu 2 2 5 2 2 2 2" xfId="23860"/>
    <cellStyle name="6_Merkmalsuebersicht_neu 2 2 5 2 2 2 2 2" xfId="38175"/>
    <cellStyle name="6_Merkmalsuebersicht_neu 2 2 5 2 2 2 3" xfId="31016"/>
    <cellStyle name="6_Merkmalsuebersicht_neu 2 2 5 2 2 3" xfId="19055"/>
    <cellStyle name="6_Merkmalsuebersicht_neu 2 2 5 2 2 3 2" xfId="26192"/>
    <cellStyle name="6_Merkmalsuebersicht_neu 2 2 5 2 2 3 2 2" xfId="40507"/>
    <cellStyle name="6_Merkmalsuebersicht_neu 2 2 5 2 2 3 3" xfId="33370"/>
    <cellStyle name="6_Merkmalsuebersicht_neu 2 2 5 2 2 4" xfId="20362"/>
    <cellStyle name="6_Merkmalsuebersicht_neu 2 2 5 2 2 4 2" xfId="27499"/>
    <cellStyle name="6_Merkmalsuebersicht_neu 2 2 5 2 2 4 2 2" xfId="41814"/>
    <cellStyle name="6_Merkmalsuebersicht_neu 2 2 5 2 2 4 3" xfId="34677"/>
    <cellStyle name="6_Merkmalsuebersicht_neu 2 2 5 2 2 5" xfId="21577"/>
    <cellStyle name="6_Merkmalsuebersicht_neu 2 2 5 2 2 5 2" xfId="35892"/>
    <cellStyle name="6_Merkmalsuebersicht_neu 2 2 5 2 2 6" xfId="28714"/>
    <cellStyle name="6_Merkmalsuebersicht_neu 2 2 5 2 3" xfId="15274"/>
    <cellStyle name="6_Merkmalsuebersicht_neu 2 2 5 2 3 2" xfId="22433"/>
    <cellStyle name="6_Merkmalsuebersicht_neu 2 2 5 2 3 2 2" xfId="36748"/>
    <cellStyle name="6_Merkmalsuebersicht_neu 2 2 5 2 3 3" xfId="29589"/>
    <cellStyle name="6_Merkmalsuebersicht_neu 2 2 5 2 4" xfId="17628"/>
    <cellStyle name="6_Merkmalsuebersicht_neu 2 2 5 2 4 2" xfId="24765"/>
    <cellStyle name="6_Merkmalsuebersicht_neu 2 2 5 2 4 2 2" xfId="39080"/>
    <cellStyle name="6_Merkmalsuebersicht_neu 2 2 5 2 4 3" xfId="31943"/>
    <cellStyle name="6_Merkmalsuebersicht_neu 2 2 6" xfId="12901"/>
    <cellStyle name="6_Merkmalsuebersicht_neu 2 2 6 2" xfId="13999"/>
    <cellStyle name="6_Merkmalsuebersicht_neu 2 2 6 2 2" xfId="16368"/>
    <cellStyle name="6_Merkmalsuebersicht_neu 2 2 6 2 2 2" xfId="23527"/>
    <cellStyle name="6_Merkmalsuebersicht_neu 2 2 6 2 2 2 2" xfId="37842"/>
    <cellStyle name="6_Merkmalsuebersicht_neu 2 2 6 2 2 3" xfId="30683"/>
    <cellStyle name="6_Merkmalsuebersicht_neu 2 2 6 2 3" xfId="18722"/>
    <cellStyle name="6_Merkmalsuebersicht_neu 2 2 6 2 3 2" xfId="25859"/>
    <cellStyle name="6_Merkmalsuebersicht_neu 2 2 6 2 3 2 2" xfId="40174"/>
    <cellStyle name="6_Merkmalsuebersicht_neu 2 2 6 2 3 3" xfId="33037"/>
    <cellStyle name="6_Merkmalsuebersicht_neu 2 2 6 2 4" xfId="20056"/>
    <cellStyle name="6_Merkmalsuebersicht_neu 2 2 6 2 4 2" xfId="27193"/>
    <cellStyle name="6_Merkmalsuebersicht_neu 2 2 6 2 4 2 2" xfId="41508"/>
    <cellStyle name="6_Merkmalsuebersicht_neu 2 2 6 2 4 3" xfId="34371"/>
    <cellStyle name="6_Merkmalsuebersicht_neu 2 2 6 2 5" xfId="21271"/>
    <cellStyle name="6_Merkmalsuebersicht_neu 2 2 6 2 5 2" xfId="35586"/>
    <cellStyle name="6_Merkmalsuebersicht_neu 2 2 6 2 6" xfId="28408"/>
    <cellStyle name="6_Merkmalsuebersicht_neu 2 2 6 3" xfId="15270"/>
    <cellStyle name="6_Merkmalsuebersicht_neu 2 2 6 3 2" xfId="22429"/>
    <cellStyle name="6_Merkmalsuebersicht_neu 2 2 6 3 2 2" xfId="36744"/>
    <cellStyle name="6_Merkmalsuebersicht_neu 2 2 6 3 3" xfId="29585"/>
    <cellStyle name="6_Merkmalsuebersicht_neu 2 2 6 4" xfId="17624"/>
    <cellStyle name="6_Merkmalsuebersicht_neu 2 2 6 4 2" xfId="24761"/>
    <cellStyle name="6_Merkmalsuebersicht_neu 2 2 6 4 2 2" xfId="39076"/>
    <cellStyle name="6_Merkmalsuebersicht_neu 2 2 6 4 3" xfId="31939"/>
    <cellStyle name="6_Merkmalsuebersicht_neu 2 3" xfId="630"/>
    <cellStyle name="6_Merkmalsuebersicht_neu 2 3 2" xfId="12906"/>
    <cellStyle name="6_Merkmalsuebersicht_neu 2 3 2 2" xfId="14000"/>
    <cellStyle name="6_Merkmalsuebersicht_neu 2 3 2 2 2" xfId="16369"/>
    <cellStyle name="6_Merkmalsuebersicht_neu 2 3 2 2 2 2" xfId="23528"/>
    <cellStyle name="6_Merkmalsuebersicht_neu 2 3 2 2 2 2 2" xfId="37843"/>
    <cellStyle name="6_Merkmalsuebersicht_neu 2 3 2 2 2 3" xfId="30684"/>
    <cellStyle name="6_Merkmalsuebersicht_neu 2 3 2 2 3" xfId="18723"/>
    <cellStyle name="6_Merkmalsuebersicht_neu 2 3 2 2 3 2" xfId="25860"/>
    <cellStyle name="6_Merkmalsuebersicht_neu 2 3 2 2 3 2 2" xfId="40175"/>
    <cellStyle name="6_Merkmalsuebersicht_neu 2 3 2 2 3 3" xfId="33038"/>
    <cellStyle name="6_Merkmalsuebersicht_neu 2 3 2 2 4" xfId="20057"/>
    <cellStyle name="6_Merkmalsuebersicht_neu 2 3 2 2 4 2" xfId="27194"/>
    <cellStyle name="6_Merkmalsuebersicht_neu 2 3 2 2 4 2 2" xfId="41509"/>
    <cellStyle name="6_Merkmalsuebersicht_neu 2 3 2 2 4 3" xfId="34372"/>
    <cellStyle name="6_Merkmalsuebersicht_neu 2 3 2 2 5" xfId="21272"/>
    <cellStyle name="6_Merkmalsuebersicht_neu 2 3 2 2 5 2" xfId="35587"/>
    <cellStyle name="6_Merkmalsuebersicht_neu 2 3 2 2 6" xfId="28409"/>
    <cellStyle name="6_Merkmalsuebersicht_neu 2 3 2 3" xfId="15275"/>
    <cellStyle name="6_Merkmalsuebersicht_neu 2 3 2 3 2" xfId="22434"/>
    <cellStyle name="6_Merkmalsuebersicht_neu 2 3 2 3 2 2" xfId="36749"/>
    <cellStyle name="6_Merkmalsuebersicht_neu 2 3 2 3 3" xfId="29590"/>
    <cellStyle name="6_Merkmalsuebersicht_neu 2 3 2 4" xfId="17629"/>
    <cellStyle name="6_Merkmalsuebersicht_neu 2 3 2 4 2" xfId="24766"/>
    <cellStyle name="6_Merkmalsuebersicht_neu 2 3 2 4 2 2" xfId="39081"/>
    <cellStyle name="6_Merkmalsuebersicht_neu 2 3 2 4 3" xfId="31944"/>
    <cellStyle name="6_Merkmalsuebersicht_neu 2 4" xfId="631"/>
    <cellStyle name="6_Merkmalsuebersicht_neu 2 4 2" xfId="12907"/>
    <cellStyle name="6_Merkmalsuebersicht_neu 2 4 2 2" xfId="14319"/>
    <cellStyle name="6_Merkmalsuebersicht_neu 2 4 2 2 2" xfId="16688"/>
    <cellStyle name="6_Merkmalsuebersicht_neu 2 4 2 2 2 2" xfId="23847"/>
    <cellStyle name="6_Merkmalsuebersicht_neu 2 4 2 2 2 2 2" xfId="38162"/>
    <cellStyle name="6_Merkmalsuebersicht_neu 2 4 2 2 2 3" xfId="31003"/>
    <cellStyle name="6_Merkmalsuebersicht_neu 2 4 2 2 3" xfId="19042"/>
    <cellStyle name="6_Merkmalsuebersicht_neu 2 4 2 2 3 2" xfId="26179"/>
    <cellStyle name="6_Merkmalsuebersicht_neu 2 4 2 2 3 2 2" xfId="40494"/>
    <cellStyle name="6_Merkmalsuebersicht_neu 2 4 2 2 3 3" xfId="33357"/>
    <cellStyle name="6_Merkmalsuebersicht_neu 2 4 2 2 4" xfId="20349"/>
    <cellStyle name="6_Merkmalsuebersicht_neu 2 4 2 2 4 2" xfId="27486"/>
    <cellStyle name="6_Merkmalsuebersicht_neu 2 4 2 2 4 2 2" xfId="41801"/>
    <cellStyle name="6_Merkmalsuebersicht_neu 2 4 2 2 4 3" xfId="34664"/>
    <cellStyle name="6_Merkmalsuebersicht_neu 2 4 2 2 5" xfId="21564"/>
    <cellStyle name="6_Merkmalsuebersicht_neu 2 4 2 2 5 2" xfId="35879"/>
    <cellStyle name="6_Merkmalsuebersicht_neu 2 4 2 2 6" xfId="28701"/>
    <cellStyle name="6_Merkmalsuebersicht_neu 2 4 2 3" xfId="15276"/>
    <cellStyle name="6_Merkmalsuebersicht_neu 2 4 2 3 2" xfId="22435"/>
    <cellStyle name="6_Merkmalsuebersicht_neu 2 4 2 3 2 2" xfId="36750"/>
    <cellStyle name="6_Merkmalsuebersicht_neu 2 4 2 3 3" xfId="29591"/>
    <cellStyle name="6_Merkmalsuebersicht_neu 2 4 2 4" xfId="17630"/>
    <cellStyle name="6_Merkmalsuebersicht_neu 2 4 2 4 2" xfId="24767"/>
    <cellStyle name="6_Merkmalsuebersicht_neu 2 4 2 4 2 2" xfId="39082"/>
    <cellStyle name="6_Merkmalsuebersicht_neu 2 4 2 4 3" xfId="31945"/>
    <cellStyle name="6_Merkmalsuebersicht_neu 2 5" xfId="632"/>
    <cellStyle name="6_Merkmalsuebersicht_neu 2 5 2" xfId="12908"/>
    <cellStyle name="6_Merkmalsuebersicht_neu 2 5 2 2" xfId="13592"/>
    <cellStyle name="6_Merkmalsuebersicht_neu 2 5 2 2 2" xfId="15961"/>
    <cellStyle name="6_Merkmalsuebersicht_neu 2 5 2 2 2 2" xfId="23120"/>
    <cellStyle name="6_Merkmalsuebersicht_neu 2 5 2 2 2 2 2" xfId="37435"/>
    <cellStyle name="6_Merkmalsuebersicht_neu 2 5 2 2 2 3" xfId="30276"/>
    <cellStyle name="6_Merkmalsuebersicht_neu 2 5 2 2 3" xfId="18315"/>
    <cellStyle name="6_Merkmalsuebersicht_neu 2 5 2 2 3 2" xfId="25452"/>
    <cellStyle name="6_Merkmalsuebersicht_neu 2 5 2 2 3 2 2" xfId="39767"/>
    <cellStyle name="6_Merkmalsuebersicht_neu 2 5 2 2 3 3" xfId="32630"/>
    <cellStyle name="6_Merkmalsuebersicht_neu 2 5 2 2 4" xfId="19840"/>
    <cellStyle name="6_Merkmalsuebersicht_neu 2 5 2 2 4 2" xfId="26977"/>
    <cellStyle name="6_Merkmalsuebersicht_neu 2 5 2 2 4 2 2" xfId="41292"/>
    <cellStyle name="6_Merkmalsuebersicht_neu 2 5 2 2 4 3" xfId="34155"/>
    <cellStyle name="6_Merkmalsuebersicht_neu 2 5 2 2 5" xfId="21055"/>
    <cellStyle name="6_Merkmalsuebersicht_neu 2 5 2 2 5 2" xfId="35370"/>
    <cellStyle name="6_Merkmalsuebersicht_neu 2 5 2 2 6" xfId="28192"/>
    <cellStyle name="6_Merkmalsuebersicht_neu 2 5 2 3" xfId="15277"/>
    <cellStyle name="6_Merkmalsuebersicht_neu 2 5 2 3 2" xfId="22436"/>
    <cellStyle name="6_Merkmalsuebersicht_neu 2 5 2 3 2 2" xfId="36751"/>
    <cellStyle name="6_Merkmalsuebersicht_neu 2 5 2 3 3" xfId="29592"/>
    <cellStyle name="6_Merkmalsuebersicht_neu 2 5 2 4" xfId="17631"/>
    <cellStyle name="6_Merkmalsuebersicht_neu 2 5 2 4 2" xfId="24768"/>
    <cellStyle name="6_Merkmalsuebersicht_neu 2 5 2 4 2 2" xfId="39083"/>
    <cellStyle name="6_Merkmalsuebersicht_neu 2 5 2 4 3" xfId="31946"/>
    <cellStyle name="6_Merkmalsuebersicht_neu 2 6" xfId="633"/>
    <cellStyle name="6_Merkmalsuebersicht_neu 2 6 2" xfId="12909"/>
    <cellStyle name="6_Merkmalsuebersicht_neu 2 6 2 2" xfId="14204"/>
    <cellStyle name="6_Merkmalsuebersicht_neu 2 6 2 2 2" xfId="16573"/>
    <cellStyle name="6_Merkmalsuebersicht_neu 2 6 2 2 2 2" xfId="23732"/>
    <cellStyle name="6_Merkmalsuebersicht_neu 2 6 2 2 2 2 2" xfId="38047"/>
    <cellStyle name="6_Merkmalsuebersicht_neu 2 6 2 2 2 3" xfId="30888"/>
    <cellStyle name="6_Merkmalsuebersicht_neu 2 6 2 2 3" xfId="18927"/>
    <cellStyle name="6_Merkmalsuebersicht_neu 2 6 2 2 3 2" xfId="26064"/>
    <cellStyle name="6_Merkmalsuebersicht_neu 2 6 2 2 3 2 2" xfId="40379"/>
    <cellStyle name="6_Merkmalsuebersicht_neu 2 6 2 2 3 3" xfId="33242"/>
    <cellStyle name="6_Merkmalsuebersicht_neu 2 6 2 2 4" xfId="20260"/>
    <cellStyle name="6_Merkmalsuebersicht_neu 2 6 2 2 4 2" xfId="27397"/>
    <cellStyle name="6_Merkmalsuebersicht_neu 2 6 2 2 4 2 2" xfId="41712"/>
    <cellStyle name="6_Merkmalsuebersicht_neu 2 6 2 2 4 3" xfId="34575"/>
    <cellStyle name="6_Merkmalsuebersicht_neu 2 6 2 2 5" xfId="21475"/>
    <cellStyle name="6_Merkmalsuebersicht_neu 2 6 2 2 5 2" xfId="35790"/>
    <cellStyle name="6_Merkmalsuebersicht_neu 2 6 2 2 6" xfId="28612"/>
    <cellStyle name="6_Merkmalsuebersicht_neu 2 6 2 3" xfId="15278"/>
    <cellStyle name="6_Merkmalsuebersicht_neu 2 6 2 3 2" xfId="22437"/>
    <cellStyle name="6_Merkmalsuebersicht_neu 2 6 2 3 2 2" xfId="36752"/>
    <cellStyle name="6_Merkmalsuebersicht_neu 2 6 2 3 3" xfId="29593"/>
    <cellStyle name="6_Merkmalsuebersicht_neu 2 6 2 4" xfId="17632"/>
    <cellStyle name="6_Merkmalsuebersicht_neu 2 6 2 4 2" xfId="24769"/>
    <cellStyle name="6_Merkmalsuebersicht_neu 2 6 2 4 2 2" xfId="39084"/>
    <cellStyle name="6_Merkmalsuebersicht_neu 2 6 2 4 3" xfId="31947"/>
    <cellStyle name="6_Merkmalsuebersicht_neu 2 7" xfId="12900"/>
    <cellStyle name="6_Merkmalsuebersicht_neu 2 7 2" xfId="14317"/>
    <cellStyle name="6_Merkmalsuebersicht_neu 2 7 2 2" xfId="16686"/>
    <cellStyle name="6_Merkmalsuebersicht_neu 2 7 2 2 2" xfId="23845"/>
    <cellStyle name="6_Merkmalsuebersicht_neu 2 7 2 2 2 2" xfId="38160"/>
    <cellStyle name="6_Merkmalsuebersicht_neu 2 7 2 2 3" xfId="31001"/>
    <cellStyle name="6_Merkmalsuebersicht_neu 2 7 2 3" xfId="19040"/>
    <cellStyle name="6_Merkmalsuebersicht_neu 2 7 2 3 2" xfId="26177"/>
    <cellStyle name="6_Merkmalsuebersicht_neu 2 7 2 3 2 2" xfId="40492"/>
    <cellStyle name="6_Merkmalsuebersicht_neu 2 7 2 3 3" xfId="33355"/>
    <cellStyle name="6_Merkmalsuebersicht_neu 2 7 2 4" xfId="20347"/>
    <cellStyle name="6_Merkmalsuebersicht_neu 2 7 2 4 2" xfId="27484"/>
    <cellStyle name="6_Merkmalsuebersicht_neu 2 7 2 4 2 2" xfId="41799"/>
    <cellStyle name="6_Merkmalsuebersicht_neu 2 7 2 4 3" xfId="34662"/>
    <cellStyle name="6_Merkmalsuebersicht_neu 2 7 2 5" xfId="21562"/>
    <cellStyle name="6_Merkmalsuebersicht_neu 2 7 2 5 2" xfId="35877"/>
    <cellStyle name="6_Merkmalsuebersicht_neu 2 7 2 6" xfId="28699"/>
    <cellStyle name="6_Merkmalsuebersicht_neu 2 7 3" xfId="15269"/>
    <cellStyle name="6_Merkmalsuebersicht_neu 2 7 3 2" xfId="22428"/>
    <cellStyle name="6_Merkmalsuebersicht_neu 2 7 3 2 2" xfId="36743"/>
    <cellStyle name="6_Merkmalsuebersicht_neu 2 7 3 3" xfId="29584"/>
    <cellStyle name="6_Merkmalsuebersicht_neu 2 7 4" xfId="17623"/>
    <cellStyle name="6_Merkmalsuebersicht_neu 2 7 4 2" xfId="24760"/>
    <cellStyle name="6_Merkmalsuebersicht_neu 2 7 4 2 2" xfId="39075"/>
    <cellStyle name="6_Merkmalsuebersicht_neu 2 7 4 3" xfId="31938"/>
    <cellStyle name="6_Merkmalsuebersicht_neu 3" xfId="634"/>
    <cellStyle name="6_Merkmalsuebersicht_neu 3 2" xfId="635"/>
    <cellStyle name="6_Merkmalsuebersicht_neu 3 2 2" xfId="12911"/>
    <cellStyle name="6_Merkmalsuebersicht_neu 3 2 2 2" xfId="13581"/>
    <cellStyle name="6_Merkmalsuebersicht_neu 3 2 2 2 2" xfId="15950"/>
    <cellStyle name="6_Merkmalsuebersicht_neu 3 2 2 2 2 2" xfId="23109"/>
    <cellStyle name="6_Merkmalsuebersicht_neu 3 2 2 2 2 2 2" xfId="37424"/>
    <cellStyle name="6_Merkmalsuebersicht_neu 3 2 2 2 2 3" xfId="30265"/>
    <cellStyle name="6_Merkmalsuebersicht_neu 3 2 2 2 3" xfId="18304"/>
    <cellStyle name="6_Merkmalsuebersicht_neu 3 2 2 2 3 2" xfId="25441"/>
    <cellStyle name="6_Merkmalsuebersicht_neu 3 2 2 2 3 2 2" xfId="39756"/>
    <cellStyle name="6_Merkmalsuebersicht_neu 3 2 2 2 3 3" xfId="32619"/>
    <cellStyle name="6_Merkmalsuebersicht_neu 3 2 2 2 4" xfId="19829"/>
    <cellStyle name="6_Merkmalsuebersicht_neu 3 2 2 2 4 2" xfId="26966"/>
    <cellStyle name="6_Merkmalsuebersicht_neu 3 2 2 2 4 2 2" xfId="41281"/>
    <cellStyle name="6_Merkmalsuebersicht_neu 3 2 2 2 4 3" xfId="34144"/>
    <cellStyle name="6_Merkmalsuebersicht_neu 3 2 2 2 5" xfId="21044"/>
    <cellStyle name="6_Merkmalsuebersicht_neu 3 2 2 2 5 2" xfId="35359"/>
    <cellStyle name="6_Merkmalsuebersicht_neu 3 2 2 2 6" xfId="28181"/>
    <cellStyle name="6_Merkmalsuebersicht_neu 3 2 2 3" xfId="15280"/>
    <cellStyle name="6_Merkmalsuebersicht_neu 3 2 2 3 2" xfId="22439"/>
    <cellStyle name="6_Merkmalsuebersicht_neu 3 2 2 3 2 2" xfId="36754"/>
    <cellStyle name="6_Merkmalsuebersicht_neu 3 2 2 3 3" xfId="29595"/>
    <cellStyle name="6_Merkmalsuebersicht_neu 3 2 2 4" xfId="17634"/>
    <cellStyle name="6_Merkmalsuebersicht_neu 3 2 2 4 2" xfId="24771"/>
    <cellStyle name="6_Merkmalsuebersicht_neu 3 2 2 4 2 2" xfId="39086"/>
    <cellStyle name="6_Merkmalsuebersicht_neu 3 2 2 4 3" xfId="31949"/>
    <cellStyle name="6_Merkmalsuebersicht_neu 3 3" xfId="636"/>
    <cellStyle name="6_Merkmalsuebersicht_neu 3 3 2" xfId="12912"/>
    <cellStyle name="6_Merkmalsuebersicht_neu 3 3 2 2" xfId="13925"/>
    <cellStyle name="6_Merkmalsuebersicht_neu 3 3 2 2 2" xfId="16294"/>
    <cellStyle name="6_Merkmalsuebersicht_neu 3 3 2 2 2 2" xfId="23453"/>
    <cellStyle name="6_Merkmalsuebersicht_neu 3 3 2 2 2 2 2" xfId="37768"/>
    <cellStyle name="6_Merkmalsuebersicht_neu 3 3 2 2 2 3" xfId="30609"/>
    <cellStyle name="6_Merkmalsuebersicht_neu 3 3 2 2 3" xfId="18648"/>
    <cellStyle name="6_Merkmalsuebersicht_neu 3 3 2 2 3 2" xfId="25785"/>
    <cellStyle name="6_Merkmalsuebersicht_neu 3 3 2 2 3 2 2" xfId="40100"/>
    <cellStyle name="6_Merkmalsuebersicht_neu 3 3 2 2 3 3" xfId="32963"/>
    <cellStyle name="6_Merkmalsuebersicht_neu 3 3 2 2 4" xfId="19985"/>
    <cellStyle name="6_Merkmalsuebersicht_neu 3 3 2 2 4 2" xfId="27122"/>
    <cellStyle name="6_Merkmalsuebersicht_neu 3 3 2 2 4 2 2" xfId="41437"/>
    <cellStyle name="6_Merkmalsuebersicht_neu 3 3 2 2 4 3" xfId="34300"/>
    <cellStyle name="6_Merkmalsuebersicht_neu 3 3 2 2 5" xfId="21200"/>
    <cellStyle name="6_Merkmalsuebersicht_neu 3 3 2 2 5 2" xfId="35515"/>
    <cellStyle name="6_Merkmalsuebersicht_neu 3 3 2 2 6" xfId="28337"/>
    <cellStyle name="6_Merkmalsuebersicht_neu 3 3 2 3" xfId="15281"/>
    <cellStyle name="6_Merkmalsuebersicht_neu 3 3 2 3 2" xfId="22440"/>
    <cellStyle name="6_Merkmalsuebersicht_neu 3 3 2 3 2 2" xfId="36755"/>
    <cellStyle name="6_Merkmalsuebersicht_neu 3 3 2 3 3" xfId="29596"/>
    <cellStyle name="6_Merkmalsuebersicht_neu 3 3 2 4" xfId="17635"/>
    <cellStyle name="6_Merkmalsuebersicht_neu 3 3 2 4 2" xfId="24772"/>
    <cellStyle name="6_Merkmalsuebersicht_neu 3 3 2 4 2 2" xfId="39087"/>
    <cellStyle name="6_Merkmalsuebersicht_neu 3 3 2 4 3" xfId="31950"/>
    <cellStyle name="6_Merkmalsuebersicht_neu 3 4" xfId="637"/>
    <cellStyle name="6_Merkmalsuebersicht_neu 3 4 2" xfId="12913"/>
    <cellStyle name="6_Merkmalsuebersicht_neu 3 4 2 2" xfId="13551"/>
    <cellStyle name="6_Merkmalsuebersicht_neu 3 4 2 2 2" xfId="15920"/>
    <cellStyle name="6_Merkmalsuebersicht_neu 3 4 2 2 2 2" xfId="23079"/>
    <cellStyle name="6_Merkmalsuebersicht_neu 3 4 2 2 2 2 2" xfId="37394"/>
    <cellStyle name="6_Merkmalsuebersicht_neu 3 4 2 2 2 3" xfId="30235"/>
    <cellStyle name="6_Merkmalsuebersicht_neu 3 4 2 2 3" xfId="18274"/>
    <cellStyle name="6_Merkmalsuebersicht_neu 3 4 2 2 3 2" xfId="25411"/>
    <cellStyle name="6_Merkmalsuebersicht_neu 3 4 2 2 3 2 2" xfId="39726"/>
    <cellStyle name="6_Merkmalsuebersicht_neu 3 4 2 2 3 3" xfId="32589"/>
    <cellStyle name="6_Merkmalsuebersicht_neu 3 4 2 2 4" xfId="19800"/>
    <cellStyle name="6_Merkmalsuebersicht_neu 3 4 2 2 4 2" xfId="26937"/>
    <cellStyle name="6_Merkmalsuebersicht_neu 3 4 2 2 4 2 2" xfId="41252"/>
    <cellStyle name="6_Merkmalsuebersicht_neu 3 4 2 2 4 3" xfId="34115"/>
    <cellStyle name="6_Merkmalsuebersicht_neu 3 4 2 2 5" xfId="21015"/>
    <cellStyle name="6_Merkmalsuebersicht_neu 3 4 2 2 5 2" xfId="35330"/>
    <cellStyle name="6_Merkmalsuebersicht_neu 3 4 2 2 6" xfId="28152"/>
    <cellStyle name="6_Merkmalsuebersicht_neu 3 4 2 3" xfId="15282"/>
    <cellStyle name="6_Merkmalsuebersicht_neu 3 4 2 3 2" xfId="22441"/>
    <cellStyle name="6_Merkmalsuebersicht_neu 3 4 2 3 2 2" xfId="36756"/>
    <cellStyle name="6_Merkmalsuebersicht_neu 3 4 2 3 3" xfId="29597"/>
    <cellStyle name="6_Merkmalsuebersicht_neu 3 4 2 4" xfId="17636"/>
    <cellStyle name="6_Merkmalsuebersicht_neu 3 4 2 4 2" xfId="24773"/>
    <cellStyle name="6_Merkmalsuebersicht_neu 3 4 2 4 2 2" xfId="39088"/>
    <cellStyle name="6_Merkmalsuebersicht_neu 3 4 2 4 3" xfId="31951"/>
    <cellStyle name="6_Merkmalsuebersicht_neu 3 5" xfId="638"/>
    <cellStyle name="6_Merkmalsuebersicht_neu 3 5 2" xfId="12914"/>
    <cellStyle name="6_Merkmalsuebersicht_neu 3 5 2 2" xfId="13552"/>
    <cellStyle name="6_Merkmalsuebersicht_neu 3 5 2 2 2" xfId="15921"/>
    <cellStyle name="6_Merkmalsuebersicht_neu 3 5 2 2 2 2" xfId="23080"/>
    <cellStyle name="6_Merkmalsuebersicht_neu 3 5 2 2 2 2 2" xfId="37395"/>
    <cellStyle name="6_Merkmalsuebersicht_neu 3 5 2 2 2 3" xfId="30236"/>
    <cellStyle name="6_Merkmalsuebersicht_neu 3 5 2 2 3" xfId="18275"/>
    <cellStyle name="6_Merkmalsuebersicht_neu 3 5 2 2 3 2" xfId="25412"/>
    <cellStyle name="6_Merkmalsuebersicht_neu 3 5 2 2 3 2 2" xfId="39727"/>
    <cellStyle name="6_Merkmalsuebersicht_neu 3 5 2 2 3 3" xfId="32590"/>
    <cellStyle name="6_Merkmalsuebersicht_neu 3 5 2 2 4" xfId="19801"/>
    <cellStyle name="6_Merkmalsuebersicht_neu 3 5 2 2 4 2" xfId="26938"/>
    <cellStyle name="6_Merkmalsuebersicht_neu 3 5 2 2 4 2 2" xfId="41253"/>
    <cellStyle name="6_Merkmalsuebersicht_neu 3 5 2 2 4 3" xfId="34116"/>
    <cellStyle name="6_Merkmalsuebersicht_neu 3 5 2 2 5" xfId="21016"/>
    <cellStyle name="6_Merkmalsuebersicht_neu 3 5 2 2 5 2" xfId="35331"/>
    <cellStyle name="6_Merkmalsuebersicht_neu 3 5 2 2 6" xfId="28153"/>
    <cellStyle name="6_Merkmalsuebersicht_neu 3 5 2 3" xfId="15283"/>
    <cellStyle name="6_Merkmalsuebersicht_neu 3 5 2 3 2" xfId="22442"/>
    <cellStyle name="6_Merkmalsuebersicht_neu 3 5 2 3 2 2" xfId="36757"/>
    <cellStyle name="6_Merkmalsuebersicht_neu 3 5 2 3 3" xfId="29598"/>
    <cellStyle name="6_Merkmalsuebersicht_neu 3 5 2 4" xfId="17637"/>
    <cellStyle name="6_Merkmalsuebersicht_neu 3 5 2 4 2" xfId="24774"/>
    <cellStyle name="6_Merkmalsuebersicht_neu 3 5 2 4 2 2" xfId="39089"/>
    <cellStyle name="6_Merkmalsuebersicht_neu 3 5 2 4 3" xfId="31952"/>
    <cellStyle name="6_Merkmalsuebersicht_neu 3 6" xfId="12910"/>
    <cellStyle name="6_Merkmalsuebersicht_neu 3 6 2" xfId="14035"/>
    <cellStyle name="6_Merkmalsuebersicht_neu 3 6 2 2" xfId="16404"/>
    <cellStyle name="6_Merkmalsuebersicht_neu 3 6 2 2 2" xfId="23563"/>
    <cellStyle name="6_Merkmalsuebersicht_neu 3 6 2 2 2 2" xfId="37878"/>
    <cellStyle name="6_Merkmalsuebersicht_neu 3 6 2 2 3" xfId="30719"/>
    <cellStyle name="6_Merkmalsuebersicht_neu 3 6 2 3" xfId="18758"/>
    <cellStyle name="6_Merkmalsuebersicht_neu 3 6 2 3 2" xfId="25895"/>
    <cellStyle name="6_Merkmalsuebersicht_neu 3 6 2 3 2 2" xfId="40210"/>
    <cellStyle name="6_Merkmalsuebersicht_neu 3 6 2 3 3" xfId="33073"/>
    <cellStyle name="6_Merkmalsuebersicht_neu 3 6 2 4" xfId="20092"/>
    <cellStyle name="6_Merkmalsuebersicht_neu 3 6 2 4 2" xfId="27229"/>
    <cellStyle name="6_Merkmalsuebersicht_neu 3 6 2 4 2 2" xfId="41544"/>
    <cellStyle name="6_Merkmalsuebersicht_neu 3 6 2 4 3" xfId="34407"/>
    <cellStyle name="6_Merkmalsuebersicht_neu 3 6 2 5" xfId="21307"/>
    <cellStyle name="6_Merkmalsuebersicht_neu 3 6 2 5 2" xfId="35622"/>
    <cellStyle name="6_Merkmalsuebersicht_neu 3 6 2 6" xfId="28444"/>
    <cellStyle name="6_Merkmalsuebersicht_neu 3 6 3" xfId="15279"/>
    <cellStyle name="6_Merkmalsuebersicht_neu 3 6 3 2" xfId="22438"/>
    <cellStyle name="6_Merkmalsuebersicht_neu 3 6 3 2 2" xfId="36753"/>
    <cellStyle name="6_Merkmalsuebersicht_neu 3 6 3 3" xfId="29594"/>
    <cellStyle name="6_Merkmalsuebersicht_neu 3 6 4" xfId="17633"/>
    <cellStyle name="6_Merkmalsuebersicht_neu 3 6 4 2" xfId="24770"/>
    <cellStyle name="6_Merkmalsuebersicht_neu 3 6 4 2 2" xfId="39085"/>
    <cellStyle name="6_Merkmalsuebersicht_neu 3 6 4 3" xfId="31948"/>
    <cellStyle name="6_Merkmalsuebersicht_neu 4" xfId="639"/>
    <cellStyle name="6_Merkmalsuebersicht_neu 4 2" xfId="640"/>
    <cellStyle name="6_Merkmalsuebersicht_neu 4 2 2" xfId="12916"/>
    <cellStyle name="6_Merkmalsuebersicht_neu 4 2 2 2" xfId="14320"/>
    <cellStyle name="6_Merkmalsuebersicht_neu 4 2 2 2 2" xfId="16689"/>
    <cellStyle name="6_Merkmalsuebersicht_neu 4 2 2 2 2 2" xfId="23848"/>
    <cellStyle name="6_Merkmalsuebersicht_neu 4 2 2 2 2 2 2" xfId="38163"/>
    <cellStyle name="6_Merkmalsuebersicht_neu 4 2 2 2 2 3" xfId="31004"/>
    <cellStyle name="6_Merkmalsuebersicht_neu 4 2 2 2 3" xfId="19043"/>
    <cellStyle name="6_Merkmalsuebersicht_neu 4 2 2 2 3 2" xfId="26180"/>
    <cellStyle name="6_Merkmalsuebersicht_neu 4 2 2 2 3 2 2" xfId="40495"/>
    <cellStyle name="6_Merkmalsuebersicht_neu 4 2 2 2 3 3" xfId="33358"/>
    <cellStyle name="6_Merkmalsuebersicht_neu 4 2 2 2 4" xfId="20350"/>
    <cellStyle name="6_Merkmalsuebersicht_neu 4 2 2 2 4 2" xfId="27487"/>
    <cellStyle name="6_Merkmalsuebersicht_neu 4 2 2 2 4 2 2" xfId="41802"/>
    <cellStyle name="6_Merkmalsuebersicht_neu 4 2 2 2 4 3" xfId="34665"/>
    <cellStyle name="6_Merkmalsuebersicht_neu 4 2 2 2 5" xfId="21565"/>
    <cellStyle name="6_Merkmalsuebersicht_neu 4 2 2 2 5 2" xfId="35880"/>
    <cellStyle name="6_Merkmalsuebersicht_neu 4 2 2 2 6" xfId="28702"/>
    <cellStyle name="6_Merkmalsuebersicht_neu 4 2 2 3" xfId="15285"/>
    <cellStyle name="6_Merkmalsuebersicht_neu 4 2 2 3 2" xfId="22444"/>
    <cellStyle name="6_Merkmalsuebersicht_neu 4 2 2 3 2 2" xfId="36759"/>
    <cellStyle name="6_Merkmalsuebersicht_neu 4 2 2 3 3" xfId="29600"/>
    <cellStyle name="6_Merkmalsuebersicht_neu 4 2 2 4" xfId="17639"/>
    <cellStyle name="6_Merkmalsuebersicht_neu 4 2 2 4 2" xfId="24776"/>
    <cellStyle name="6_Merkmalsuebersicht_neu 4 2 2 4 2 2" xfId="39091"/>
    <cellStyle name="6_Merkmalsuebersicht_neu 4 2 2 4 3" xfId="31954"/>
    <cellStyle name="6_Merkmalsuebersicht_neu 4 3" xfId="641"/>
    <cellStyle name="6_Merkmalsuebersicht_neu 4 3 2" xfId="12917"/>
    <cellStyle name="6_Merkmalsuebersicht_neu 4 3 2 2" xfId="14001"/>
    <cellStyle name="6_Merkmalsuebersicht_neu 4 3 2 2 2" xfId="16370"/>
    <cellStyle name="6_Merkmalsuebersicht_neu 4 3 2 2 2 2" xfId="23529"/>
    <cellStyle name="6_Merkmalsuebersicht_neu 4 3 2 2 2 2 2" xfId="37844"/>
    <cellStyle name="6_Merkmalsuebersicht_neu 4 3 2 2 2 3" xfId="30685"/>
    <cellStyle name="6_Merkmalsuebersicht_neu 4 3 2 2 3" xfId="18724"/>
    <cellStyle name="6_Merkmalsuebersicht_neu 4 3 2 2 3 2" xfId="25861"/>
    <cellStyle name="6_Merkmalsuebersicht_neu 4 3 2 2 3 2 2" xfId="40176"/>
    <cellStyle name="6_Merkmalsuebersicht_neu 4 3 2 2 3 3" xfId="33039"/>
    <cellStyle name="6_Merkmalsuebersicht_neu 4 3 2 2 4" xfId="20058"/>
    <cellStyle name="6_Merkmalsuebersicht_neu 4 3 2 2 4 2" xfId="27195"/>
    <cellStyle name="6_Merkmalsuebersicht_neu 4 3 2 2 4 2 2" xfId="41510"/>
    <cellStyle name="6_Merkmalsuebersicht_neu 4 3 2 2 4 3" xfId="34373"/>
    <cellStyle name="6_Merkmalsuebersicht_neu 4 3 2 2 5" xfId="21273"/>
    <cellStyle name="6_Merkmalsuebersicht_neu 4 3 2 2 5 2" xfId="35588"/>
    <cellStyle name="6_Merkmalsuebersicht_neu 4 3 2 2 6" xfId="28410"/>
    <cellStyle name="6_Merkmalsuebersicht_neu 4 3 2 3" xfId="15286"/>
    <cellStyle name="6_Merkmalsuebersicht_neu 4 3 2 3 2" xfId="22445"/>
    <cellStyle name="6_Merkmalsuebersicht_neu 4 3 2 3 2 2" xfId="36760"/>
    <cellStyle name="6_Merkmalsuebersicht_neu 4 3 2 3 3" xfId="29601"/>
    <cellStyle name="6_Merkmalsuebersicht_neu 4 3 2 4" xfId="17640"/>
    <cellStyle name="6_Merkmalsuebersicht_neu 4 3 2 4 2" xfId="24777"/>
    <cellStyle name="6_Merkmalsuebersicht_neu 4 3 2 4 2 2" xfId="39092"/>
    <cellStyle name="6_Merkmalsuebersicht_neu 4 3 2 4 3" xfId="31955"/>
    <cellStyle name="6_Merkmalsuebersicht_neu 4 4" xfId="642"/>
    <cellStyle name="6_Merkmalsuebersicht_neu 4 4 2" xfId="12918"/>
    <cellStyle name="6_Merkmalsuebersicht_neu 4 4 2 2" xfId="13702"/>
    <cellStyle name="6_Merkmalsuebersicht_neu 4 4 2 2 2" xfId="16071"/>
    <cellStyle name="6_Merkmalsuebersicht_neu 4 4 2 2 2 2" xfId="23230"/>
    <cellStyle name="6_Merkmalsuebersicht_neu 4 4 2 2 2 2 2" xfId="37545"/>
    <cellStyle name="6_Merkmalsuebersicht_neu 4 4 2 2 2 3" xfId="30386"/>
    <cellStyle name="6_Merkmalsuebersicht_neu 4 4 2 2 3" xfId="18425"/>
    <cellStyle name="6_Merkmalsuebersicht_neu 4 4 2 2 3 2" xfId="25562"/>
    <cellStyle name="6_Merkmalsuebersicht_neu 4 4 2 2 3 2 2" xfId="39877"/>
    <cellStyle name="6_Merkmalsuebersicht_neu 4 4 2 2 3 3" xfId="32740"/>
    <cellStyle name="6_Merkmalsuebersicht_neu 4 4 2 2 4" xfId="19872"/>
    <cellStyle name="6_Merkmalsuebersicht_neu 4 4 2 2 4 2" xfId="27009"/>
    <cellStyle name="6_Merkmalsuebersicht_neu 4 4 2 2 4 2 2" xfId="41324"/>
    <cellStyle name="6_Merkmalsuebersicht_neu 4 4 2 2 4 3" xfId="34187"/>
    <cellStyle name="6_Merkmalsuebersicht_neu 4 4 2 2 5" xfId="21087"/>
    <cellStyle name="6_Merkmalsuebersicht_neu 4 4 2 2 5 2" xfId="35402"/>
    <cellStyle name="6_Merkmalsuebersicht_neu 4 4 2 2 6" xfId="28224"/>
    <cellStyle name="6_Merkmalsuebersicht_neu 4 4 2 3" xfId="15287"/>
    <cellStyle name="6_Merkmalsuebersicht_neu 4 4 2 3 2" xfId="22446"/>
    <cellStyle name="6_Merkmalsuebersicht_neu 4 4 2 3 2 2" xfId="36761"/>
    <cellStyle name="6_Merkmalsuebersicht_neu 4 4 2 3 3" xfId="29602"/>
    <cellStyle name="6_Merkmalsuebersicht_neu 4 4 2 4" xfId="17641"/>
    <cellStyle name="6_Merkmalsuebersicht_neu 4 4 2 4 2" xfId="24778"/>
    <cellStyle name="6_Merkmalsuebersicht_neu 4 4 2 4 2 2" xfId="39093"/>
    <cellStyle name="6_Merkmalsuebersicht_neu 4 4 2 4 3" xfId="31956"/>
    <cellStyle name="6_Merkmalsuebersicht_neu 4 5" xfId="643"/>
    <cellStyle name="6_Merkmalsuebersicht_neu 4 5 2" xfId="12919"/>
    <cellStyle name="6_Merkmalsuebersicht_neu 4 5 2 2" xfId="13926"/>
    <cellStyle name="6_Merkmalsuebersicht_neu 4 5 2 2 2" xfId="16295"/>
    <cellStyle name="6_Merkmalsuebersicht_neu 4 5 2 2 2 2" xfId="23454"/>
    <cellStyle name="6_Merkmalsuebersicht_neu 4 5 2 2 2 2 2" xfId="37769"/>
    <cellStyle name="6_Merkmalsuebersicht_neu 4 5 2 2 2 3" xfId="30610"/>
    <cellStyle name="6_Merkmalsuebersicht_neu 4 5 2 2 3" xfId="18649"/>
    <cellStyle name="6_Merkmalsuebersicht_neu 4 5 2 2 3 2" xfId="25786"/>
    <cellStyle name="6_Merkmalsuebersicht_neu 4 5 2 2 3 2 2" xfId="40101"/>
    <cellStyle name="6_Merkmalsuebersicht_neu 4 5 2 2 3 3" xfId="32964"/>
    <cellStyle name="6_Merkmalsuebersicht_neu 4 5 2 2 4" xfId="19986"/>
    <cellStyle name="6_Merkmalsuebersicht_neu 4 5 2 2 4 2" xfId="27123"/>
    <cellStyle name="6_Merkmalsuebersicht_neu 4 5 2 2 4 2 2" xfId="41438"/>
    <cellStyle name="6_Merkmalsuebersicht_neu 4 5 2 2 4 3" xfId="34301"/>
    <cellStyle name="6_Merkmalsuebersicht_neu 4 5 2 2 5" xfId="21201"/>
    <cellStyle name="6_Merkmalsuebersicht_neu 4 5 2 2 5 2" xfId="35516"/>
    <cellStyle name="6_Merkmalsuebersicht_neu 4 5 2 2 6" xfId="28338"/>
    <cellStyle name="6_Merkmalsuebersicht_neu 4 5 2 3" xfId="15288"/>
    <cellStyle name="6_Merkmalsuebersicht_neu 4 5 2 3 2" xfId="22447"/>
    <cellStyle name="6_Merkmalsuebersicht_neu 4 5 2 3 2 2" xfId="36762"/>
    <cellStyle name="6_Merkmalsuebersicht_neu 4 5 2 3 3" xfId="29603"/>
    <cellStyle name="6_Merkmalsuebersicht_neu 4 5 2 4" xfId="17642"/>
    <cellStyle name="6_Merkmalsuebersicht_neu 4 5 2 4 2" xfId="24779"/>
    <cellStyle name="6_Merkmalsuebersicht_neu 4 5 2 4 2 2" xfId="39094"/>
    <cellStyle name="6_Merkmalsuebersicht_neu 4 5 2 4 3" xfId="31957"/>
    <cellStyle name="6_Merkmalsuebersicht_neu 4 6" xfId="12915"/>
    <cellStyle name="6_Merkmalsuebersicht_neu 4 6 2" xfId="14002"/>
    <cellStyle name="6_Merkmalsuebersicht_neu 4 6 2 2" xfId="16371"/>
    <cellStyle name="6_Merkmalsuebersicht_neu 4 6 2 2 2" xfId="23530"/>
    <cellStyle name="6_Merkmalsuebersicht_neu 4 6 2 2 2 2" xfId="37845"/>
    <cellStyle name="6_Merkmalsuebersicht_neu 4 6 2 2 3" xfId="30686"/>
    <cellStyle name="6_Merkmalsuebersicht_neu 4 6 2 3" xfId="18725"/>
    <cellStyle name="6_Merkmalsuebersicht_neu 4 6 2 3 2" xfId="25862"/>
    <cellStyle name="6_Merkmalsuebersicht_neu 4 6 2 3 2 2" xfId="40177"/>
    <cellStyle name="6_Merkmalsuebersicht_neu 4 6 2 3 3" xfId="33040"/>
    <cellStyle name="6_Merkmalsuebersicht_neu 4 6 2 4" xfId="20059"/>
    <cellStyle name="6_Merkmalsuebersicht_neu 4 6 2 4 2" xfId="27196"/>
    <cellStyle name="6_Merkmalsuebersicht_neu 4 6 2 4 2 2" xfId="41511"/>
    <cellStyle name="6_Merkmalsuebersicht_neu 4 6 2 4 3" xfId="34374"/>
    <cellStyle name="6_Merkmalsuebersicht_neu 4 6 2 5" xfId="21274"/>
    <cellStyle name="6_Merkmalsuebersicht_neu 4 6 2 5 2" xfId="35589"/>
    <cellStyle name="6_Merkmalsuebersicht_neu 4 6 2 6" xfId="28411"/>
    <cellStyle name="6_Merkmalsuebersicht_neu 4 6 3" xfId="15284"/>
    <cellStyle name="6_Merkmalsuebersicht_neu 4 6 3 2" xfId="22443"/>
    <cellStyle name="6_Merkmalsuebersicht_neu 4 6 3 2 2" xfId="36758"/>
    <cellStyle name="6_Merkmalsuebersicht_neu 4 6 3 3" xfId="29599"/>
    <cellStyle name="6_Merkmalsuebersicht_neu 4 6 4" xfId="17638"/>
    <cellStyle name="6_Merkmalsuebersicht_neu 4 6 4 2" xfId="24775"/>
    <cellStyle name="6_Merkmalsuebersicht_neu 4 6 4 2 2" xfId="39090"/>
    <cellStyle name="6_Merkmalsuebersicht_neu 4 6 4 3" xfId="31953"/>
    <cellStyle name="6_Merkmalsuebersicht_neu 5" xfId="644"/>
    <cellStyle name="6_Merkmalsuebersicht_neu 5 2" xfId="12920"/>
    <cellStyle name="6_Merkmalsuebersicht_neu 5 2 2" xfId="13607"/>
    <cellStyle name="6_Merkmalsuebersicht_neu 5 2 2 2" xfId="15976"/>
    <cellStyle name="6_Merkmalsuebersicht_neu 5 2 2 2 2" xfId="23135"/>
    <cellStyle name="6_Merkmalsuebersicht_neu 5 2 2 2 2 2" xfId="37450"/>
    <cellStyle name="6_Merkmalsuebersicht_neu 5 2 2 2 3" xfId="30291"/>
    <cellStyle name="6_Merkmalsuebersicht_neu 5 2 2 3" xfId="18330"/>
    <cellStyle name="6_Merkmalsuebersicht_neu 5 2 2 3 2" xfId="25467"/>
    <cellStyle name="6_Merkmalsuebersicht_neu 5 2 2 3 2 2" xfId="39782"/>
    <cellStyle name="6_Merkmalsuebersicht_neu 5 2 2 3 3" xfId="32645"/>
    <cellStyle name="6_Merkmalsuebersicht_neu 5 2 2 4" xfId="19855"/>
    <cellStyle name="6_Merkmalsuebersicht_neu 5 2 2 4 2" xfId="26992"/>
    <cellStyle name="6_Merkmalsuebersicht_neu 5 2 2 4 2 2" xfId="41307"/>
    <cellStyle name="6_Merkmalsuebersicht_neu 5 2 2 4 3" xfId="34170"/>
    <cellStyle name="6_Merkmalsuebersicht_neu 5 2 2 5" xfId="21070"/>
    <cellStyle name="6_Merkmalsuebersicht_neu 5 2 2 5 2" xfId="35385"/>
    <cellStyle name="6_Merkmalsuebersicht_neu 5 2 2 6" xfId="28207"/>
    <cellStyle name="6_Merkmalsuebersicht_neu 5 2 3" xfId="15289"/>
    <cellStyle name="6_Merkmalsuebersicht_neu 5 2 3 2" xfId="22448"/>
    <cellStyle name="6_Merkmalsuebersicht_neu 5 2 3 2 2" xfId="36763"/>
    <cellStyle name="6_Merkmalsuebersicht_neu 5 2 3 3" xfId="29604"/>
    <cellStyle name="6_Merkmalsuebersicht_neu 5 2 4" xfId="17643"/>
    <cellStyle name="6_Merkmalsuebersicht_neu 5 2 4 2" xfId="24780"/>
    <cellStyle name="6_Merkmalsuebersicht_neu 5 2 4 2 2" xfId="39095"/>
    <cellStyle name="6_Merkmalsuebersicht_neu 5 2 4 3" xfId="31958"/>
    <cellStyle name="6_Merkmalsuebersicht_neu 6" xfId="645"/>
    <cellStyle name="6_Merkmalsuebersicht_neu 6 2" xfId="12921"/>
    <cellStyle name="6_Merkmalsuebersicht_neu 6 2 2" xfId="14045"/>
    <cellStyle name="6_Merkmalsuebersicht_neu 6 2 2 2" xfId="16414"/>
    <cellStyle name="6_Merkmalsuebersicht_neu 6 2 2 2 2" xfId="23573"/>
    <cellStyle name="6_Merkmalsuebersicht_neu 6 2 2 2 2 2" xfId="37888"/>
    <cellStyle name="6_Merkmalsuebersicht_neu 6 2 2 2 3" xfId="30729"/>
    <cellStyle name="6_Merkmalsuebersicht_neu 6 2 2 3" xfId="18768"/>
    <cellStyle name="6_Merkmalsuebersicht_neu 6 2 2 3 2" xfId="25905"/>
    <cellStyle name="6_Merkmalsuebersicht_neu 6 2 2 3 2 2" xfId="40220"/>
    <cellStyle name="6_Merkmalsuebersicht_neu 6 2 2 3 3" xfId="33083"/>
    <cellStyle name="6_Merkmalsuebersicht_neu 6 2 2 4" xfId="20102"/>
    <cellStyle name="6_Merkmalsuebersicht_neu 6 2 2 4 2" xfId="27239"/>
    <cellStyle name="6_Merkmalsuebersicht_neu 6 2 2 4 2 2" xfId="41554"/>
    <cellStyle name="6_Merkmalsuebersicht_neu 6 2 2 4 3" xfId="34417"/>
    <cellStyle name="6_Merkmalsuebersicht_neu 6 2 2 5" xfId="21317"/>
    <cellStyle name="6_Merkmalsuebersicht_neu 6 2 2 5 2" xfId="35632"/>
    <cellStyle name="6_Merkmalsuebersicht_neu 6 2 2 6" xfId="28454"/>
    <cellStyle name="6_Merkmalsuebersicht_neu 6 2 3" xfId="15290"/>
    <cellStyle name="6_Merkmalsuebersicht_neu 6 2 3 2" xfId="22449"/>
    <cellStyle name="6_Merkmalsuebersicht_neu 6 2 3 2 2" xfId="36764"/>
    <cellStyle name="6_Merkmalsuebersicht_neu 6 2 3 3" xfId="29605"/>
    <cellStyle name="6_Merkmalsuebersicht_neu 6 2 4" xfId="17644"/>
    <cellStyle name="6_Merkmalsuebersicht_neu 6 2 4 2" xfId="24781"/>
    <cellStyle name="6_Merkmalsuebersicht_neu 6 2 4 2 2" xfId="39096"/>
    <cellStyle name="6_Merkmalsuebersicht_neu 6 2 4 3" xfId="31959"/>
    <cellStyle name="6_Merkmalsuebersicht_neu 7" xfId="646"/>
    <cellStyle name="6_Merkmalsuebersicht_neu 7 2" xfId="12922"/>
    <cellStyle name="6_Merkmalsuebersicht_neu 7 2 2" xfId="14003"/>
    <cellStyle name="6_Merkmalsuebersicht_neu 7 2 2 2" xfId="16372"/>
    <cellStyle name="6_Merkmalsuebersicht_neu 7 2 2 2 2" xfId="23531"/>
    <cellStyle name="6_Merkmalsuebersicht_neu 7 2 2 2 2 2" xfId="37846"/>
    <cellStyle name="6_Merkmalsuebersicht_neu 7 2 2 2 3" xfId="30687"/>
    <cellStyle name="6_Merkmalsuebersicht_neu 7 2 2 3" xfId="18726"/>
    <cellStyle name="6_Merkmalsuebersicht_neu 7 2 2 3 2" xfId="25863"/>
    <cellStyle name="6_Merkmalsuebersicht_neu 7 2 2 3 2 2" xfId="40178"/>
    <cellStyle name="6_Merkmalsuebersicht_neu 7 2 2 3 3" xfId="33041"/>
    <cellStyle name="6_Merkmalsuebersicht_neu 7 2 2 4" xfId="20060"/>
    <cellStyle name="6_Merkmalsuebersicht_neu 7 2 2 4 2" xfId="27197"/>
    <cellStyle name="6_Merkmalsuebersicht_neu 7 2 2 4 2 2" xfId="41512"/>
    <cellStyle name="6_Merkmalsuebersicht_neu 7 2 2 4 3" xfId="34375"/>
    <cellStyle name="6_Merkmalsuebersicht_neu 7 2 2 5" xfId="21275"/>
    <cellStyle name="6_Merkmalsuebersicht_neu 7 2 2 5 2" xfId="35590"/>
    <cellStyle name="6_Merkmalsuebersicht_neu 7 2 2 6" xfId="28412"/>
    <cellStyle name="6_Merkmalsuebersicht_neu 7 2 3" xfId="15291"/>
    <cellStyle name="6_Merkmalsuebersicht_neu 7 2 3 2" xfId="22450"/>
    <cellStyle name="6_Merkmalsuebersicht_neu 7 2 3 2 2" xfId="36765"/>
    <cellStyle name="6_Merkmalsuebersicht_neu 7 2 3 3" xfId="29606"/>
    <cellStyle name="6_Merkmalsuebersicht_neu 7 2 4" xfId="17645"/>
    <cellStyle name="6_Merkmalsuebersicht_neu 7 2 4 2" xfId="24782"/>
    <cellStyle name="6_Merkmalsuebersicht_neu 7 2 4 2 2" xfId="39097"/>
    <cellStyle name="6_Merkmalsuebersicht_neu 7 2 4 3" xfId="31960"/>
    <cellStyle name="6_Merkmalsuebersicht_neu 8" xfId="647"/>
    <cellStyle name="6_Merkmalsuebersicht_neu 8 2" xfId="12923"/>
    <cellStyle name="6_Merkmalsuebersicht_neu 8 2 2" xfId="13736"/>
    <cellStyle name="6_Merkmalsuebersicht_neu 8 2 2 2" xfId="16105"/>
    <cellStyle name="6_Merkmalsuebersicht_neu 8 2 2 2 2" xfId="23264"/>
    <cellStyle name="6_Merkmalsuebersicht_neu 8 2 2 2 2 2" xfId="37579"/>
    <cellStyle name="6_Merkmalsuebersicht_neu 8 2 2 2 3" xfId="30420"/>
    <cellStyle name="6_Merkmalsuebersicht_neu 8 2 2 3" xfId="18459"/>
    <cellStyle name="6_Merkmalsuebersicht_neu 8 2 2 3 2" xfId="25596"/>
    <cellStyle name="6_Merkmalsuebersicht_neu 8 2 2 3 2 2" xfId="39911"/>
    <cellStyle name="6_Merkmalsuebersicht_neu 8 2 2 3 3" xfId="32774"/>
    <cellStyle name="6_Merkmalsuebersicht_neu 8 2 2 4" xfId="19902"/>
    <cellStyle name="6_Merkmalsuebersicht_neu 8 2 2 4 2" xfId="27039"/>
    <cellStyle name="6_Merkmalsuebersicht_neu 8 2 2 4 2 2" xfId="41354"/>
    <cellStyle name="6_Merkmalsuebersicht_neu 8 2 2 4 3" xfId="34217"/>
    <cellStyle name="6_Merkmalsuebersicht_neu 8 2 2 5" xfId="21117"/>
    <cellStyle name="6_Merkmalsuebersicht_neu 8 2 2 5 2" xfId="35432"/>
    <cellStyle name="6_Merkmalsuebersicht_neu 8 2 2 6" xfId="28254"/>
    <cellStyle name="6_Merkmalsuebersicht_neu 8 2 3" xfId="15292"/>
    <cellStyle name="6_Merkmalsuebersicht_neu 8 2 3 2" xfId="22451"/>
    <cellStyle name="6_Merkmalsuebersicht_neu 8 2 3 2 2" xfId="36766"/>
    <cellStyle name="6_Merkmalsuebersicht_neu 8 2 3 3" xfId="29607"/>
    <cellStyle name="6_Merkmalsuebersicht_neu 8 2 4" xfId="17646"/>
    <cellStyle name="6_Merkmalsuebersicht_neu 8 2 4 2" xfId="24783"/>
    <cellStyle name="6_Merkmalsuebersicht_neu 8 2 4 2 2" xfId="39098"/>
    <cellStyle name="6_Merkmalsuebersicht_neu 8 2 4 3" xfId="31961"/>
    <cellStyle name="6_Merkmalsuebersicht_neu 9" xfId="12899"/>
    <cellStyle name="6_Merkmalsuebersicht_neu 9 2" xfId="13998"/>
    <cellStyle name="6_Merkmalsuebersicht_neu 9 2 2" xfId="16367"/>
    <cellStyle name="6_Merkmalsuebersicht_neu 9 2 2 2" xfId="23526"/>
    <cellStyle name="6_Merkmalsuebersicht_neu 9 2 2 2 2" xfId="37841"/>
    <cellStyle name="6_Merkmalsuebersicht_neu 9 2 2 3" xfId="30682"/>
    <cellStyle name="6_Merkmalsuebersicht_neu 9 2 3" xfId="18721"/>
    <cellStyle name="6_Merkmalsuebersicht_neu 9 2 3 2" xfId="25858"/>
    <cellStyle name="6_Merkmalsuebersicht_neu 9 2 3 2 2" xfId="40173"/>
    <cellStyle name="6_Merkmalsuebersicht_neu 9 2 3 3" xfId="33036"/>
    <cellStyle name="6_Merkmalsuebersicht_neu 9 2 4" xfId="20055"/>
    <cellStyle name="6_Merkmalsuebersicht_neu 9 2 4 2" xfId="27192"/>
    <cellStyle name="6_Merkmalsuebersicht_neu 9 2 4 2 2" xfId="41507"/>
    <cellStyle name="6_Merkmalsuebersicht_neu 9 2 4 3" xfId="34370"/>
    <cellStyle name="6_Merkmalsuebersicht_neu 9 2 5" xfId="21270"/>
    <cellStyle name="6_Merkmalsuebersicht_neu 9 2 5 2" xfId="35585"/>
    <cellStyle name="6_Merkmalsuebersicht_neu 9 2 6" xfId="28407"/>
    <cellStyle name="6_Merkmalsuebersicht_neu 9 3" xfId="15268"/>
    <cellStyle name="6_Merkmalsuebersicht_neu 9 3 2" xfId="22427"/>
    <cellStyle name="6_Merkmalsuebersicht_neu 9 3 2 2" xfId="36742"/>
    <cellStyle name="6_Merkmalsuebersicht_neu 9 3 3" xfId="29583"/>
    <cellStyle name="6_Merkmalsuebersicht_neu 9 4" xfId="17622"/>
    <cellStyle name="6_Merkmalsuebersicht_neu 9 4 2" xfId="24759"/>
    <cellStyle name="6_Merkmalsuebersicht_neu 9 4 2 2" xfId="39074"/>
    <cellStyle name="6_Merkmalsuebersicht_neu 9 4 3" xfId="31937"/>
    <cellStyle name="6_Tab. F1-3" xfId="3013"/>
    <cellStyle name="6_Tab. F1-3 2" xfId="12446"/>
    <cellStyle name="6_Tab. F1-3 2 2" xfId="14569"/>
    <cellStyle name="6_Tab. F1-3 2 2 2" xfId="16932"/>
    <cellStyle name="6_Tab. F1-3 2 2 2 2" xfId="24076"/>
    <cellStyle name="6_Tab. F1-3 2 2 2 2 2" xfId="38391"/>
    <cellStyle name="6_Tab. F1-3 2 2 2 3" xfId="31247"/>
    <cellStyle name="6_Tab. F1-3 2 2 3" xfId="19286"/>
    <cellStyle name="6_Tab. F1-3 2 2 3 2" xfId="26423"/>
    <cellStyle name="6_Tab. F1-3 2 2 3 2 2" xfId="40738"/>
    <cellStyle name="6_Tab. F1-3 2 2 3 3" xfId="33601"/>
    <cellStyle name="6_Tab. F1-3 2 2 4" xfId="20569"/>
    <cellStyle name="6_Tab. F1-3 2 2 4 2" xfId="27706"/>
    <cellStyle name="6_Tab. F1-3 2 2 4 2 2" xfId="42021"/>
    <cellStyle name="6_Tab. F1-3 2 2 4 3" xfId="34884"/>
    <cellStyle name="6_Tab. F1-3 2 3" xfId="13946"/>
    <cellStyle name="6_Tab. F1-3 2 3 2" xfId="16315"/>
    <cellStyle name="6_Tab. F1-3 2 3 2 2" xfId="23474"/>
    <cellStyle name="6_Tab. F1-3 2 3 2 2 2" xfId="37789"/>
    <cellStyle name="6_Tab. F1-3 2 3 2 3" xfId="30630"/>
    <cellStyle name="6_Tab. F1-3 2 3 3" xfId="18669"/>
    <cellStyle name="6_Tab. F1-3 2 3 3 2" xfId="25806"/>
    <cellStyle name="6_Tab. F1-3 2 3 3 2 2" xfId="40121"/>
    <cellStyle name="6_Tab. F1-3 2 3 3 3" xfId="32984"/>
    <cellStyle name="6_Tab. F1-3 2 3 4" xfId="20006"/>
    <cellStyle name="6_Tab. F1-3 2 3 4 2" xfId="27143"/>
    <cellStyle name="6_Tab. F1-3 2 3 4 2 2" xfId="41458"/>
    <cellStyle name="6_Tab. F1-3 2 3 4 3" xfId="34321"/>
    <cellStyle name="6_Tab. F1-3 2 3 5" xfId="21221"/>
    <cellStyle name="6_Tab. F1-3 2 3 5 2" xfId="35536"/>
    <cellStyle name="6_Tab. F1-3 2 3 6" xfId="28358"/>
    <cellStyle name="6_Tab. F1-3 2 4" xfId="19584"/>
    <cellStyle name="6_Tab. F1-3 2 4 2" xfId="26721"/>
    <cellStyle name="6_Tab. F1-3 2 4 2 2" xfId="41036"/>
    <cellStyle name="6_Tab. F1-3 2 4 3" xfId="33899"/>
    <cellStyle name="6_Tab_III_1_1-10_neu_Endgueltig" xfId="36"/>
    <cellStyle name="6_Tab_III_1_1-10_neu_Endgueltig 2" xfId="648"/>
    <cellStyle name="6_Tab_III_1_1-10_neu_Endgueltig 2 2" xfId="12421"/>
    <cellStyle name="6_Tab_III_1_1-10_neu_Endgueltig 2 2 2" xfId="14544"/>
    <cellStyle name="6_Tab_III_1_1-10_neu_Endgueltig 2 2 2 2" xfId="16907"/>
    <cellStyle name="6_Tab_III_1_1-10_neu_Endgueltig 2 2 2 2 2" xfId="24066"/>
    <cellStyle name="6_Tab_III_1_1-10_neu_Endgueltig 2 2 2 2 2 2" xfId="38381"/>
    <cellStyle name="6_Tab_III_1_1-10_neu_Endgueltig 2 2 2 2 3" xfId="31222"/>
    <cellStyle name="6_Tab_III_1_1-10_neu_Endgueltig 2 2 2 3" xfId="19261"/>
    <cellStyle name="6_Tab_III_1_1-10_neu_Endgueltig 2 2 2 3 2" xfId="26398"/>
    <cellStyle name="6_Tab_III_1_1-10_neu_Endgueltig 2 2 2 3 2 2" xfId="40713"/>
    <cellStyle name="6_Tab_III_1_1-10_neu_Endgueltig 2 2 2 3 3" xfId="33576"/>
    <cellStyle name="6_Tab_III_1_1-10_neu_Endgueltig 2 2 2 4" xfId="20559"/>
    <cellStyle name="6_Tab_III_1_1-10_neu_Endgueltig 2 2 2 4 2" xfId="27696"/>
    <cellStyle name="6_Tab_III_1_1-10_neu_Endgueltig 2 2 2 4 2 2" xfId="42011"/>
    <cellStyle name="6_Tab_III_1_1-10_neu_Endgueltig 2 2 2 4 3" xfId="34874"/>
    <cellStyle name="6_Tab_III_1_1-10_neu_Endgueltig 2 2 3" xfId="14476"/>
    <cellStyle name="6_Tab_III_1_1-10_neu_Endgueltig 2 2 3 2" xfId="16839"/>
    <cellStyle name="6_Tab_III_1_1-10_neu_Endgueltig 2 2 3 2 2" xfId="23998"/>
    <cellStyle name="6_Tab_III_1_1-10_neu_Endgueltig 2 2 3 2 2 2" xfId="38313"/>
    <cellStyle name="6_Tab_III_1_1-10_neu_Endgueltig 2 2 3 2 3" xfId="31154"/>
    <cellStyle name="6_Tab_III_1_1-10_neu_Endgueltig 2 2 3 3" xfId="19193"/>
    <cellStyle name="6_Tab_III_1_1-10_neu_Endgueltig 2 2 3 3 2" xfId="26330"/>
    <cellStyle name="6_Tab_III_1_1-10_neu_Endgueltig 2 2 3 3 2 2" xfId="40645"/>
    <cellStyle name="6_Tab_III_1_1-10_neu_Endgueltig 2 2 3 3 3" xfId="33508"/>
    <cellStyle name="6_Tab_III_1_1-10_neu_Endgueltig 2 2 3 4" xfId="20491"/>
    <cellStyle name="6_Tab_III_1_1-10_neu_Endgueltig 2 2 3 4 2" xfId="27628"/>
    <cellStyle name="6_Tab_III_1_1-10_neu_Endgueltig 2 2 3 4 2 2" xfId="41943"/>
    <cellStyle name="6_Tab_III_1_1-10_neu_Endgueltig 2 2 3 4 3" xfId="34806"/>
    <cellStyle name="6_Tab_III_1_1-10_neu_Endgueltig 2 2 3 5" xfId="21706"/>
    <cellStyle name="6_Tab_III_1_1-10_neu_Endgueltig 2 2 3 5 2" xfId="36021"/>
    <cellStyle name="6_Tab_III_1_1-10_neu_Endgueltig 2 2 3 6" xfId="28843"/>
    <cellStyle name="6_Tab_III_1_1-10_neu_Endgueltig 2 2 4" xfId="19559"/>
    <cellStyle name="6_Tab_III_1_1-10_neu_Endgueltig 2 2 4 2" xfId="26696"/>
    <cellStyle name="6_Tab_III_1_1-10_neu_Endgueltig 2 2 4 2 2" xfId="41011"/>
    <cellStyle name="6_Tab_III_1_1-10_neu_Endgueltig 2 2 4 3" xfId="33874"/>
    <cellStyle name="6_Tab_III_1_1-10_neu_Endgueltig 3" xfId="12409"/>
    <cellStyle name="6_Tab_III_1_1-10_neu_Endgueltig 3 2" xfId="14532"/>
    <cellStyle name="6_Tab_III_1_1-10_neu_Endgueltig 3 2 2" xfId="16895"/>
    <cellStyle name="6_Tab_III_1_1-10_neu_Endgueltig 3 2 2 2" xfId="24054"/>
    <cellStyle name="6_Tab_III_1_1-10_neu_Endgueltig 3 2 2 2 2" xfId="38369"/>
    <cellStyle name="6_Tab_III_1_1-10_neu_Endgueltig 3 2 2 3" xfId="31210"/>
    <cellStyle name="6_Tab_III_1_1-10_neu_Endgueltig 3 2 3" xfId="19249"/>
    <cellStyle name="6_Tab_III_1_1-10_neu_Endgueltig 3 2 3 2" xfId="26386"/>
    <cellStyle name="6_Tab_III_1_1-10_neu_Endgueltig 3 2 3 2 2" xfId="40701"/>
    <cellStyle name="6_Tab_III_1_1-10_neu_Endgueltig 3 2 3 3" xfId="33564"/>
    <cellStyle name="6_Tab_III_1_1-10_neu_Endgueltig 3 2 4" xfId="20547"/>
    <cellStyle name="6_Tab_III_1_1-10_neu_Endgueltig 3 2 4 2" xfId="27684"/>
    <cellStyle name="6_Tab_III_1_1-10_neu_Endgueltig 3 2 4 2 2" xfId="41999"/>
    <cellStyle name="6_Tab_III_1_1-10_neu_Endgueltig 3 2 4 3" xfId="34862"/>
    <cellStyle name="6_Tab_III_1_1-10_neu_Endgueltig 3 3" xfId="14375"/>
    <cellStyle name="6_Tab_III_1_1-10_neu_Endgueltig 3 3 2" xfId="16744"/>
    <cellStyle name="6_Tab_III_1_1-10_neu_Endgueltig 3 3 2 2" xfId="23903"/>
    <cellStyle name="6_Tab_III_1_1-10_neu_Endgueltig 3 3 2 2 2" xfId="38218"/>
    <cellStyle name="6_Tab_III_1_1-10_neu_Endgueltig 3 3 2 3" xfId="31059"/>
    <cellStyle name="6_Tab_III_1_1-10_neu_Endgueltig 3 3 3" xfId="19098"/>
    <cellStyle name="6_Tab_III_1_1-10_neu_Endgueltig 3 3 3 2" xfId="26235"/>
    <cellStyle name="6_Tab_III_1_1-10_neu_Endgueltig 3 3 3 2 2" xfId="40550"/>
    <cellStyle name="6_Tab_III_1_1-10_neu_Endgueltig 3 3 3 3" xfId="33413"/>
    <cellStyle name="6_Tab_III_1_1-10_neu_Endgueltig 3 3 4" xfId="20396"/>
    <cellStyle name="6_Tab_III_1_1-10_neu_Endgueltig 3 3 4 2" xfId="27533"/>
    <cellStyle name="6_Tab_III_1_1-10_neu_Endgueltig 3 3 4 2 2" xfId="41848"/>
    <cellStyle name="6_Tab_III_1_1-10_neu_Endgueltig 3 3 4 3" xfId="34711"/>
    <cellStyle name="6_Tab_III_1_1-10_neu_Endgueltig 3 3 5" xfId="21611"/>
    <cellStyle name="6_Tab_III_1_1-10_neu_Endgueltig 3 3 5 2" xfId="35926"/>
    <cellStyle name="6_Tab_III_1_1-10_neu_Endgueltig 3 3 6" xfId="28748"/>
    <cellStyle name="6_Tab_III_1_1-10_neu_Endgueltig 3 4" xfId="19547"/>
    <cellStyle name="6_Tab_III_1_1-10_neu_Endgueltig 3 4 2" xfId="26684"/>
    <cellStyle name="6_Tab_III_1_1-10_neu_Endgueltig 3 4 2 2" xfId="40999"/>
    <cellStyle name="6_Tab_III_1_1-10_neu_Endgueltig 3 4 3" xfId="33862"/>
    <cellStyle name="6_tabellen_teil_iii_2011_l12" xfId="37"/>
    <cellStyle name="6_tabellen_teil_iii_2011_l12 2" xfId="649"/>
    <cellStyle name="6_tabellen_teil_iii_2011_l12 2 2" xfId="650"/>
    <cellStyle name="6_tabellen_teil_iii_2011_l12 2 2 2" xfId="651"/>
    <cellStyle name="6_tabellen_teil_iii_2011_l12 2 2 2 2" xfId="12927"/>
    <cellStyle name="6_tabellen_teil_iii_2011_l12 2 2 2 2 2" xfId="13580"/>
    <cellStyle name="6_tabellen_teil_iii_2011_l12 2 2 2 2 2 2" xfId="15949"/>
    <cellStyle name="6_tabellen_teil_iii_2011_l12 2 2 2 2 2 2 2" xfId="23108"/>
    <cellStyle name="6_tabellen_teil_iii_2011_l12 2 2 2 2 2 2 2 2" xfId="37423"/>
    <cellStyle name="6_tabellen_teil_iii_2011_l12 2 2 2 2 2 2 3" xfId="30264"/>
    <cellStyle name="6_tabellen_teil_iii_2011_l12 2 2 2 2 2 3" xfId="18303"/>
    <cellStyle name="6_tabellen_teil_iii_2011_l12 2 2 2 2 2 3 2" xfId="25440"/>
    <cellStyle name="6_tabellen_teil_iii_2011_l12 2 2 2 2 2 3 2 2" xfId="39755"/>
    <cellStyle name="6_tabellen_teil_iii_2011_l12 2 2 2 2 2 3 3" xfId="32618"/>
    <cellStyle name="6_tabellen_teil_iii_2011_l12 2 2 2 2 2 4" xfId="19828"/>
    <cellStyle name="6_tabellen_teil_iii_2011_l12 2 2 2 2 2 4 2" xfId="26965"/>
    <cellStyle name="6_tabellen_teil_iii_2011_l12 2 2 2 2 2 4 2 2" xfId="41280"/>
    <cellStyle name="6_tabellen_teil_iii_2011_l12 2 2 2 2 2 4 3" xfId="34143"/>
    <cellStyle name="6_tabellen_teil_iii_2011_l12 2 2 2 2 2 5" xfId="21043"/>
    <cellStyle name="6_tabellen_teil_iii_2011_l12 2 2 2 2 2 5 2" xfId="35358"/>
    <cellStyle name="6_tabellen_teil_iii_2011_l12 2 2 2 2 2 6" xfId="28180"/>
    <cellStyle name="6_tabellen_teil_iii_2011_l12 2 2 2 2 3" xfId="15296"/>
    <cellStyle name="6_tabellen_teil_iii_2011_l12 2 2 2 2 3 2" xfId="22455"/>
    <cellStyle name="6_tabellen_teil_iii_2011_l12 2 2 2 2 3 2 2" xfId="36770"/>
    <cellStyle name="6_tabellen_teil_iii_2011_l12 2 2 2 2 3 3" xfId="29611"/>
    <cellStyle name="6_tabellen_teil_iii_2011_l12 2 2 2 2 4" xfId="17650"/>
    <cellStyle name="6_tabellen_teil_iii_2011_l12 2 2 2 2 4 2" xfId="24787"/>
    <cellStyle name="6_tabellen_teil_iii_2011_l12 2 2 2 2 4 2 2" xfId="39102"/>
    <cellStyle name="6_tabellen_teil_iii_2011_l12 2 2 2 2 4 3" xfId="31965"/>
    <cellStyle name="6_tabellen_teil_iii_2011_l12 2 2 3" xfId="652"/>
    <cellStyle name="6_tabellen_teil_iii_2011_l12 2 2 3 2" xfId="12928"/>
    <cellStyle name="6_tabellen_teil_iii_2011_l12 2 2 3 2 2" xfId="13741"/>
    <cellStyle name="6_tabellen_teil_iii_2011_l12 2 2 3 2 2 2" xfId="16110"/>
    <cellStyle name="6_tabellen_teil_iii_2011_l12 2 2 3 2 2 2 2" xfId="23269"/>
    <cellStyle name="6_tabellen_teil_iii_2011_l12 2 2 3 2 2 2 2 2" xfId="37584"/>
    <cellStyle name="6_tabellen_teil_iii_2011_l12 2 2 3 2 2 2 3" xfId="30425"/>
    <cellStyle name="6_tabellen_teil_iii_2011_l12 2 2 3 2 2 3" xfId="18464"/>
    <cellStyle name="6_tabellen_teil_iii_2011_l12 2 2 3 2 2 3 2" xfId="25601"/>
    <cellStyle name="6_tabellen_teil_iii_2011_l12 2 2 3 2 2 3 2 2" xfId="39916"/>
    <cellStyle name="6_tabellen_teil_iii_2011_l12 2 2 3 2 2 3 3" xfId="32779"/>
    <cellStyle name="6_tabellen_teil_iii_2011_l12 2 2 3 2 2 4" xfId="19905"/>
    <cellStyle name="6_tabellen_teil_iii_2011_l12 2 2 3 2 2 4 2" xfId="27042"/>
    <cellStyle name="6_tabellen_teil_iii_2011_l12 2 2 3 2 2 4 2 2" xfId="41357"/>
    <cellStyle name="6_tabellen_teil_iii_2011_l12 2 2 3 2 2 4 3" xfId="34220"/>
    <cellStyle name="6_tabellen_teil_iii_2011_l12 2 2 3 2 2 5" xfId="21120"/>
    <cellStyle name="6_tabellen_teil_iii_2011_l12 2 2 3 2 2 5 2" xfId="35435"/>
    <cellStyle name="6_tabellen_teil_iii_2011_l12 2 2 3 2 2 6" xfId="28257"/>
    <cellStyle name="6_tabellen_teil_iii_2011_l12 2 2 3 2 3" xfId="15297"/>
    <cellStyle name="6_tabellen_teil_iii_2011_l12 2 2 3 2 3 2" xfId="22456"/>
    <cellStyle name="6_tabellen_teil_iii_2011_l12 2 2 3 2 3 2 2" xfId="36771"/>
    <cellStyle name="6_tabellen_teil_iii_2011_l12 2 2 3 2 3 3" xfId="29612"/>
    <cellStyle name="6_tabellen_teil_iii_2011_l12 2 2 3 2 4" xfId="17651"/>
    <cellStyle name="6_tabellen_teil_iii_2011_l12 2 2 3 2 4 2" xfId="24788"/>
    <cellStyle name="6_tabellen_teil_iii_2011_l12 2 2 3 2 4 2 2" xfId="39103"/>
    <cellStyle name="6_tabellen_teil_iii_2011_l12 2 2 3 2 4 3" xfId="31966"/>
    <cellStyle name="6_tabellen_teil_iii_2011_l12 2 2 4" xfId="653"/>
    <cellStyle name="6_tabellen_teil_iii_2011_l12 2 2 4 2" xfId="12929"/>
    <cellStyle name="6_tabellen_teil_iii_2011_l12 2 2 4 2 2" xfId="14357"/>
    <cellStyle name="6_tabellen_teil_iii_2011_l12 2 2 4 2 2 2" xfId="16726"/>
    <cellStyle name="6_tabellen_teil_iii_2011_l12 2 2 4 2 2 2 2" xfId="23885"/>
    <cellStyle name="6_tabellen_teil_iii_2011_l12 2 2 4 2 2 2 2 2" xfId="38200"/>
    <cellStyle name="6_tabellen_teil_iii_2011_l12 2 2 4 2 2 2 3" xfId="31041"/>
    <cellStyle name="6_tabellen_teil_iii_2011_l12 2 2 4 2 2 3" xfId="19080"/>
    <cellStyle name="6_tabellen_teil_iii_2011_l12 2 2 4 2 2 3 2" xfId="26217"/>
    <cellStyle name="6_tabellen_teil_iii_2011_l12 2 2 4 2 2 3 2 2" xfId="40532"/>
    <cellStyle name="6_tabellen_teil_iii_2011_l12 2 2 4 2 2 3 3" xfId="33395"/>
    <cellStyle name="6_tabellen_teil_iii_2011_l12 2 2 4 2 2 4" xfId="20381"/>
    <cellStyle name="6_tabellen_teil_iii_2011_l12 2 2 4 2 2 4 2" xfId="27518"/>
    <cellStyle name="6_tabellen_teil_iii_2011_l12 2 2 4 2 2 4 2 2" xfId="41833"/>
    <cellStyle name="6_tabellen_teil_iii_2011_l12 2 2 4 2 2 4 3" xfId="34696"/>
    <cellStyle name="6_tabellen_teil_iii_2011_l12 2 2 4 2 2 5" xfId="21596"/>
    <cellStyle name="6_tabellen_teil_iii_2011_l12 2 2 4 2 2 5 2" xfId="35911"/>
    <cellStyle name="6_tabellen_teil_iii_2011_l12 2 2 4 2 2 6" xfId="28733"/>
    <cellStyle name="6_tabellen_teil_iii_2011_l12 2 2 4 2 3" xfId="15298"/>
    <cellStyle name="6_tabellen_teil_iii_2011_l12 2 2 4 2 3 2" xfId="22457"/>
    <cellStyle name="6_tabellen_teil_iii_2011_l12 2 2 4 2 3 2 2" xfId="36772"/>
    <cellStyle name="6_tabellen_teil_iii_2011_l12 2 2 4 2 3 3" xfId="29613"/>
    <cellStyle name="6_tabellen_teil_iii_2011_l12 2 2 4 2 4" xfId="17652"/>
    <cellStyle name="6_tabellen_teil_iii_2011_l12 2 2 4 2 4 2" xfId="24789"/>
    <cellStyle name="6_tabellen_teil_iii_2011_l12 2 2 4 2 4 2 2" xfId="39104"/>
    <cellStyle name="6_tabellen_teil_iii_2011_l12 2 2 4 2 4 3" xfId="31967"/>
    <cellStyle name="6_tabellen_teil_iii_2011_l12 2 2 5" xfId="654"/>
    <cellStyle name="6_tabellen_teil_iii_2011_l12 2 2 5 2" xfId="12930"/>
    <cellStyle name="6_tabellen_teil_iii_2011_l12 2 2 5 2 2" xfId="14321"/>
    <cellStyle name="6_tabellen_teil_iii_2011_l12 2 2 5 2 2 2" xfId="16690"/>
    <cellStyle name="6_tabellen_teil_iii_2011_l12 2 2 5 2 2 2 2" xfId="23849"/>
    <cellStyle name="6_tabellen_teil_iii_2011_l12 2 2 5 2 2 2 2 2" xfId="38164"/>
    <cellStyle name="6_tabellen_teil_iii_2011_l12 2 2 5 2 2 2 3" xfId="31005"/>
    <cellStyle name="6_tabellen_teil_iii_2011_l12 2 2 5 2 2 3" xfId="19044"/>
    <cellStyle name="6_tabellen_teil_iii_2011_l12 2 2 5 2 2 3 2" xfId="26181"/>
    <cellStyle name="6_tabellen_teil_iii_2011_l12 2 2 5 2 2 3 2 2" xfId="40496"/>
    <cellStyle name="6_tabellen_teil_iii_2011_l12 2 2 5 2 2 3 3" xfId="33359"/>
    <cellStyle name="6_tabellen_teil_iii_2011_l12 2 2 5 2 2 4" xfId="20351"/>
    <cellStyle name="6_tabellen_teil_iii_2011_l12 2 2 5 2 2 4 2" xfId="27488"/>
    <cellStyle name="6_tabellen_teil_iii_2011_l12 2 2 5 2 2 4 2 2" xfId="41803"/>
    <cellStyle name="6_tabellen_teil_iii_2011_l12 2 2 5 2 2 4 3" xfId="34666"/>
    <cellStyle name="6_tabellen_teil_iii_2011_l12 2 2 5 2 2 5" xfId="21566"/>
    <cellStyle name="6_tabellen_teil_iii_2011_l12 2 2 5 2 2 5 2" xfId="35881"/>
    <cellStyle name="6_tabellen_teil_iii_2011_l12 2 2 5 2 2 6" xfId="28703"/>
    <cellStyle name="6_tabellen_teil_iii_2011_l12 2 2 5 2 3" xfId="15299"/>
    <cellStyle name="6_tabellen_teil_iii_2011_l12 2 2 5 2 3 2" xfId="22458"/>
    <cellStyle name="6_tabellen_teil_iii_2011_l12 2 2 5 2 3 2 2" xfId="36773"/>
    <cellStyle name="6_tabellen_teil_iii_2011_l12 2 2 5 2 3 3" xfId="29614"/>
    <cellStyle name="6_tabellen_teil_iii_2011_l12 2 2 5 2 4" xfId="17653"/>
    <cellStyle name="6_tabellen_teil_iii_2011_l12 2 2 5 2 4 2" xfId="24790"/>
    <cellStyle name="6_tabellen_teil_iii_2011_l12 2 2 5 2 4 2 2" xfId="39105"/>
    <cellStyle name="6_tabellen_teil_iii_2011_l12 2 2 5 2 4 3" xfId="31968"/>
    <cellStyle name="6_tabellen_teil_iii_2011_l12 2 2 6" xfId="12926"/>
    <cellStyle name="6_tabellen_teil_iii_2011_l12 2 2 6 2" xfId="13927"/>
    <cellStyle name="6_tabellen_teil_iii_2011_l12 2 2 6 2 2" xfId="16296"/>
    <cellStyle name="6_tabellen_teil_iii_2011_l12 2 2 6 2 2 2" xfId="23455"/>
    <cellStyle name="6_tabellen_teil_iii_2011_l12 2 2 6 2 2 2 2" xfId="37770"/>
    <cellStyle name="6_tabellen_teil_iii_2011_l12 2 2 6 2 2 3" xfId="30611"/>
    <cellStyle name="6_tabellen_teil_iii_2011_l12 2 2 6 2 3" xfId="18650"/>
    <cellStyle name="6_tabellen_teil_iii_2011_l12 2 2 6 2 3 2" xfId="25787"/>
    <cellStyle name="6_tabellen_teil_iii_2011_l12 2 2 6 2 3 2 2" xfId="40102"/>
    <cellStyle name="6_tabellen_teil_iii_2011_l12 2 2 6 2 3 3" xfId="32965"/>
    <cellStyle name="6_tabellen_teil_iii_2011_l12 2 2 6 2 4" xfId="19987"/>
    <cellStyle name="6_tabellen_teil_iii_2011_l12 2 2 6 2 4 2" xfId="27124"/>
    <cellStyle name="6_tabellen_teil_iii_2011_l12 2 2 6 2 4 2 2" xfId="41439"/>
    <cellStyle name="6_tabellen_teil_iii_2011_l12 2 2 6 2 4 3" xfId="34302"/>
    <cellStyle name="6_tabellen_teil_iii_2011_l12 2 2 6 2 5" xfId="21202"/>
    <cellStyle name="6_tabellen_teil_iii_2011_l12 2 2 6 2 5 2" xfId="35517"/>
    <cellStyle name="6_tabellen_teil_iii_2011_l12 2 2 6 2 6" xfId="28339"/>
    <cellStyle name="6_tabellen_teil_iii_2011_l12 2 2 6 3" xfId="15295"/>
    <cellStyle name="6_tabellen_teil_iii_2011_l12 2 2 6 3 2" xfId="22454"/>
    <cellStyle name="6_tabellen_teil_iii_2011_l12 2 2 6 3 2 2" xfId="36769"/>
    <cellStyle name="6_tabellen_teil_iii_2011_l12 2 2 6 3 3" xfId="29610"/>
    <cellStyle name="6_tabellen_teil_iii_2011_l12 2 2 6 4" xfId="17649"/>
    <cellStyle name="6_tabellen_teil_iii_2011_l12 2 2 6 4 2" xfId="24786"/>
    <cellStyle name="6_tabellen_teil_iii_2011_l12 2 2 6 4 2 2" xfId="39101"/>
    <cellStyle name="6_tabellen_teil_iii_2011_l12 2 2 6 4 3" xfId="31964"/>
    <cellStyle name="6_tabellen_teil_iii_2011_l12 2 3" xfId="655"/>
    <cellStyle name="6_tabellen_teil_iii_2011_l12 2 3 2" xfId="12931"/>
    <cellStyle name="6_tabellen_teil_iii_2011_l12 2 3 2 2" xfId="14366"/>
    <cellStyle name="6_tabellen_teil_iii_2011_l12 2 3 2 2 2" xfId="16735"/>
    <cellStyle name="6_tabellen_teil_iii_2011_l12 2 3 2 2 2 2" xfId="23894"/>
    <cellStyle name="6_tabellen_teil_iii_2011_l12 2 3 2 2 2 2 2" xfId="38209"/>
    <cellStyle name="6_tabellen_teil_iii_2011_l12 2 3 2 2 2 3" xfId="31050"/>
    <cellStyle name="6_tabellen_teil_iii_2011_l12 2 3 2 2 3" xfId="19089"/>
    <cellStyle name="6_tabellen_teil_iii_2011_l12 2 3 2 2 3 2" xfId="26226"/>
    <cellStyle name="6_tabellen_teil_iii_2011_l12 2 3 2 2 3 2 2" xfId="40541"/>
    <cellStyle name="6_tabellen_teil_iii_2011_l12 2 3 2 2 3 3" xfId="33404"/>
    <cellStyle name="6_tabellen_teil_iii_2011_l12 2 3 2 2 4" xfId="20387"/>
    <cellStyle name="6_tabellen_teil_iii_2011_l12 2 3 2 2 4 2" xfId="27524"/>
    <cellStyle name="6_tabellen_teil_iii_2011_l12 2 3 2 2 4 2 2" xfId="41839"/>
    <cellStyle name="6_tabellen_teil_iii_2011_l12 2 3 2 2 4 3" xfId="34702"/>
    <cellStyle name="6_tabellen_teil_iii_2011_l12 2 3 2 2 5" xfId="21602"/>
    <cellStyle name="6_tabellen_teil_iii_2011_l12 2 3 2 2 5 2" xfId="35917"/>
    <cellStyle name="6_tabellen_teil_iii_2011_l12 2 3 2 2 6" xfId="28739"/>
    <cellStyle name="6_tabellen_teil_iii_2011_l12 2 3 2 3" xfId="15300"/>
    <cellStyle name="6_tabellen_teil_iii_2011_l12 2 3 2 3 2" xfId="22459"/>
    <cellStyle name="6_tabellen_teil_iii_2011_l12 2 3 2 3 2 2" xfId="36774"/>
    <cellStyle name="6_tabellen_teil_iii_2011_l12 2 3 2 3 3" xfId="29615"/>
    <cellStyle name="6_tabellen_teil_iii_2011_l12 2 3 2 4" xfId="17654"/>
    <cellStyle name="6_tabellen_teil_iii_2011_l12 2 3 2 4 2" xfId="24791"/>
    <cellStyle name="6_tabellen_teil_iii_2011_l12 2 3 2 4 2 2" xfId="39106"/>
    <cellStyle name="6_tabellen_teil_iii_2011_l12 2 3 2 4 3" xfId="31969"/>
    <cellStyle name="6_tabellen_teil_iii_2011_l12 2 4" xfId="656"/>
    <cellStyle name="6_tabellen_teil_iii_2011_l12 2 4 2" xfId="12932"/>
    <cellStyle name="6_tabellen_teil_iii_2011_l12 2 4 2 2" xfId="14337"/>
    <cellStyle name="6_tabellen_teil_iii_2011_l12 2 4 2 2 2" xfId="16706"/>
    <cellStyle name="6_tabellen_teil_iii_2011_l12 2 4 2 2 2 2" xfId="23865"/>
    <cellStyle name="6_tabellen_teil_iii_2011_l12 2 4 2 2 2 2 2" xfId="38180"/>
    <cellStyle name="6_tabellen_teil_iii_2011_l12 2 4 2 2 2 3" xfId="31021"/>
    <cellStyle name="6_tabellen_teil_iii_2011_l12 2 4 2 2 3" xfId="19060"/>
    <cellStyle name="6_tabellen_teil_iii_2011_l12 2 4 2 2 3 2" xfId="26197"/>
    <cellStyle name="6_tabellen_teil_iii_2011_l12 2 4 2 2 3 2 2" xfId="40512"/>
    <cellStyle name="6_tabellen_teil_iii_2011_l12 2 4 2 2 3 3" xfId="33375"/>
    <cellStyle name="6_tabellen_teil_iii_2011_l12 2 4 2 2 4" xfId="20367"/>
    <cellStyle name="6_tabellen_teil_iii_2011_l12 2 4 2 2 4 2" xfId="27504"/>
    <cellStyle name="6_tabellen_teil_iii_2011_l12 2 4 2 2 4 2 2" xfId="41819"/>
    <cellStyle name="6_tabellen_teil_iii_2011_l12 2 4 2 2 4 3" xfId="34682"/>
    <cellStyle name="6_tabellen_teil_iii_2011_l12 2 4 2 2 5" xfId="21582"/>
    <cellStyle name="6_tabellen_teil_iii_2011_l12 2 4 2 2 5 2" xfId="35897"/>
    <cellStyle name="6_tabellen_teil_iii_2011_l12 2 4 2 2 6" xfId="28719"/>
    <cellStyle name="6_tabellen_teil_iii_2011_l12 2 4 2 3" xfId="15301"/>
    <cellStyle name="6_tabellen_teil_iii_2011_l12 2 4 2 3 2" xfId="22460"/>
    <cellStyle name="6_tabellen_teil_iii_2011_l12 2 4 2 3 2 2" xfId="36775"/>
    <cellStyle name="6_tabellen_teil_iii_2011_l12 2 4 2 3 3" xfId="29616"/>
    <cellStyle name="6_tabellen_teil_iii_2011_l12 2 4 2 4" xfId="17655"/>
    <cellStyle name="6_tabellen_teil_iii_2011_l12 2 4 2 4 2" xfId="24792"/>
    <cellStyle name="6_tabellen_teil_iii_2011_l12 2 4 2 4 2 2" xfId="39107"/>
    <cellStyle name="6_tabellen_teil_iii_2011_l12 2 4 2 4 3" xfId="31970"/>
    <cellStyle name="6_tabellen_teil_iii_2011_l12 2 5" xfId="657"/>
    <cellStyle name="6_tabellen_teil_iii_2011_l12 2 5 2" xfId="12933"/>
    <cellStyle name="6_tabellen_teil_iii_2011_l12 2 5 2 2" xfId="13724"/>
    <cellStyle name="6_tabellen_teil_iii_2011_l12 2 5 2 2 2" xfId="16093"/>
    <cellStyle name="6_tabellen_teil_iii_2011_l12 2 5 2 2 2 2" xfId="23252"/>
    <cellStyle name="6_tabellen_teil_iii_2011_l12 2 5 2 2 2 2 2" xfId="37567"/>
    <cellStyle name="6_tabellen_teil_iii_2011_l12 2 5 2 2 2 3" xfId="30408"/>
    <cellStyle name="6_tabellen_teil_iii_2011_l12 2 5 2 2 3" xfId="18447"/>
    <cellStyle name="6_tabellen_teil_iii_2011_l12 2 5 2 2 3 2" xfId="25584"/>
    <cellStyle name="6_tabellen_teil_iii_2011_l12 2 5 2 2 3 2 2" xfId="39899"/>
    <cellStyle name="6_tabellen_teil_iii_2011_l12 2 5 2 2 3 3" xfId="32762"/>
    <cellStyle name="6_tabellen_teil_iii_2011_l12 2 5 2 2 4" xfId="19894"/>
    <cellStyle name="6_tabellen_teil_iii_2011_l12 2 5 2 2 4 2" xfId="27031"/>
    <cellStyle name="6_tabellen_teil_iii_2011_l12 2 5 2 2 4 2 2" xfId="41346"/>
    <cellStyle name="6_tabellen_teil_iii_2011_l12 2 5 2 2 4 3" xfId="34209"/>
    <cellStyle name="6_tabellen_teil_iii_2011_l12 2 5 2 2 5" xfId="21109"/>
    <cellStyle name="6_tabellen_teil_iii_2011_l12 2 5 2 2 5 2" xfId="35424"/>
    <cellStyle name="6_tabellen_teil_iii_2011_l12 2 5 2 2 6" xfId="28246"/>
    <cellStyle name="6_tabellen_teil_iii_2011_l12 2 5 2 3" xfId="15302"/>
    <cellStyle name="6_tabellen_teil_iii_2011_l12 2 5 2 3 2" xfId="22461"/>
    <cellStyle name="6_tabellen_teil_iii_2011_l12 2 5 2 3 2 2" xfId="36776"/>
    <cellStyle name="6_tabellen_teil_iii_2011_l12 2 5 2 3 3" xfId="29617"/>
    <cellStyle name="6_tabellen_teil_iii_2011_l12 2 5 2 4" xfId="17656"/>
    <cellStyle name="6_tabellen_teil_iii_2011_l12 2 5 2 4 2" xfId="24793"/>
    <cellStyle name="6_tabellen_teil_iii_2011_l12 2 5 2 4 2 2" xfId="39108"/>
    <cellStyle name="6_tabellen_teil_iii_2011_l12 2 5 2 4 3" xfId="31971"/>
    <cellStyle name="6_tabellen_teil_iii_2011_l12 2 6" xfId="658"/>
    <cellStyle name="6_tabellen_teil_iii_2011_l12 2 6 2" xfId="12934"/>
    <cellStyle name="6_tabellen_teil_iii_2011_l12 2 6 2 2" xfId="13534"/>
    <cellStyle name="6_tabellen_teil_iii_2011_l12 2 6 2 2 2" xfId="15903"/>
    <cellStyle name="6_tabellen_teil_iii_2011_l12 2 6 2 2 2 2" xfId="23062"/>
    <cellStyle name="6_tabellen_teil_iii_2011_l12 2 6 2 2 2 2 2" xfId="37377"/>
    <cellStyle name="6_tabellen_teil_iii_2011_l12 2 6 2 2 2 3" xfId="30218"/>
    <cellStyle name="6_tabellen_teil_iii_2011_l12 2 6 2 2 3" xfId="18257"/>
    <cellStyle name="6_tabellen_teil_iii_2011_l12 2 6 2 2 3 2" xfId="25394"/>
    <cellStyle name="6_tabellen_teil_iii_2011_l12 2 6 2 2 3 2 2" xfId="39709"/>
    <cellStyle name="6_tabellen_teil_iii_2011_l12 2 6 2 2 3 3" xfId="32572"/>
    <cellStyle name="6_tabellen_teil_iii_2011_l12 2 6 2 2 4" xfId="19783"/>
    <cellStyle name="6_tabellen_teil_iii_2011_l12 2 6 2 2 4 2" xfId="26920"/>
    <cellStyle name="6_tabellen_teil_iii_2011_l12 2 6 2 2 4 2 2" xfId="41235"/>
    <cellStyle name="6_tabellen_teil_iii_2011_l12 2 6 2 2 4 3" xfId="34098"/>
    <cellStyle name="6_tabellen_teil_iii_2011_l12 2 6 2 2 5" xfId="20998"/>
    <cellStyle name="6_tabellen_teil_iii_2011_l12 2 6 2 2 5 2" xfId="35313"/>
    <cellStyle name="6_tabellen_teil_iii_2011_l12 2 6 2 2 6" xfId="28135"/>
    <cellStyle name="6_tabellen_teil_iii_2011_l12 2 6 2 3" xfId="15303"/>
    <cellStyle name="6_tabellen_teil_iii_2011_l12 2 6 2 3 2" xfId="22462"/>
    <cellStyle name="6_tabellen_teil_iii_2011_l12 2 6 2 3 2 2" xfId="36777"/>
    <cellStyle name="6_tabellen_teil_iii_2011_l12 2 6 2 3 3" xfId="29618"/>
    <cellStyle name="6_tabellen_teil_iii_2011_l12 2 6 2 4" xfId="17657"/>
    <cellStyle name="6_tabellen_teil_iii_2011_l12 2 6 2 4 2" xfId="24794"/>
    <cellStyle name="6_tabellen_teil_iii_2011_l12 2 6 2 4 2 2" xfId="39109"/>
    <cellStyle name="6_tabellen_teil_iii_2011_l12 2 6 2 4 3" xfId="31972"/>
    <cellStyle name="6_tabellen_teil_iii_2011_l12 2 7" xfId="12925"/>
    <cellStyle name="6_tabellen_teil_iii_2011_l12 2 7 2" xfId="14205"/>
    <cellStyle name="6_tabellen_teil_iii_2011_l12 2 7 2 2" xfId="16574"/>
    <cellStyle name="6_tabellen_teil_iii_2011_l12 2 7 2 2 2" xfId="23733"/>
    <cellStyle name="6_tabellen_teil_iii_2011_l12 2 7 2 2 2 2" xfId="38048"/>
    <cellStyle name="6_tabellen_teil_iii_2011_l12 2 7 2 2 3" xfId="30889"/>
    <cellStyle name="6_tabellen_teil_iii_2011_l12 2 7 2 3" xfId="18928"/>
    <cellStyle name="6_tabellen_teil_iii_2011_l12 2 7 2 3 2" xfId="26065"/>
    <cellStyle name="6_tabellen_teil_iii_2011_l12 2 7 2 3 2 2" xfId="40380"/>
    <cellStyle name="6_tabellen_teil_iii_2011_l12 2 7 2 3 3" xfId="33243"/>
    <cellStyle name="6_tabellen_teil_iii_2011_l12 2 7 2 4" xfId="20261"/>
    <cellStyle name="6_tabellen_teil_iii_2011_l12 2 7 2 4 2" xfId="27398"/>
    <cellStyle name="6_tabellen_teil_iii_2011_l12 2 7 2 4 2 2" xfId="41713"/>
    <cellStyle name="6_tabellen_teil_iii_2011_l12 2 7 2 4 3" xfId="34576"/>
    <cellStyle name="6_tabellen_teil_iii_2011_l12 2 7 2 5" xfId="21476"/>
    <cellStyle name="6_tabellen_teil_iii_2011_l12 2 7 2 5 2" xfId="35791"/>
    <cellStyle name="6_tabellen_teil_iii_2011_l12 2 7 2 6" xfId="28613"/>
    <cellStyle name="6_tabellen_teil_iii_2011_l12 2 7 3" xfId="15294"/>
    <cellStyle name="6_tabellen_teil_iii_2011_l12 2 7 3 2" xfId="22453"/>
    <cellStyle name="6_tabellen_teil_iii_2011_l12 2 7 3 2 2" xfId="36768"/>
    <cellStyle name="6_tabellen_teil_iii_2011_l12 2 7 3 3" xfId="29609"/>
    <cellStyle name="6_tabellen_teil_iii_2011_l12 2 7 4" xfId="17648"/>
    <cellStyle name="6_tabellen_teil_iii_2011_l12 2 7 4 2" xfId="24785"/>
    <cellStyle name="6_tabellen_teil_iii_2011_l12 2 7 4 2 2" xfId="39100"/>
    <cellStyle name="6_tabellen_teil_iii_2011_l12 2 7 4 3" xfId="31963"/>
    <cellStyle name="6_tabellen_teil_iii_2011_l12 3" xfId="659"/>
    <cellStyle name="6_tabellen_teil_iii_2011_l12 3 2" xfId="660"/>
    <cellStyle name="6_tabellen_teil_iii_2011_l12 3 2 2" xfId="12936"/>
    <cellStyle name="6_tabellen_teil_iii_2011_l12 3 2 2 2" xfId="14083"/>
    <cellStyle name="6_tabellen_teil_iii_2011_l12 3 2 2 2 2" xfId="16452"/>
    <cellStyle name="6_tabellen_teil_iii_2011_l12 3 2 2 2 2 2" xfId="23611"/>
    <cellStyle name="6_tabellen_teil_iii_2011_l12 3 2 2 2 2 2 2" xfId="37926"/>
    <cellStyle name="6_tabellen_teil_iii_2011_l12 3 2 2 2 2 3" xfId="30767"/>
    <cellStyle name="6_tabellen_teil_iii_2011_l12 3 2 2 2 3" xfId="18806"/>
    <cellStyle name="6_tabellen_teil_iii_2011_l12 3 2 2 2 3 2" xfId="25943"/>
    <cellStyle name="6_tabellen_teil_iii_2011_l12 3 2 2 2 3 2 2" xfId="40258"/>
    <cellStyle name="6_tabellen_teil_iii_2011_l12 3 2 2 2 3 3" xfId="33121"/>
    <cellStyle name="6_tabellen_teil_iii_2011_l12 3 2 2 2 4" xfId="20139"/>
    <cellStyle name="6_tabellen_teil_iii_2011_l12 3 2 2 2 4 2" xfId="27276"/>
    <cellStyle name="6_tabellen_teil_iii_2011_l12 3 2 2 2 4 2 2" xfId="41591"/>
    <cellStyle name="6_tabellen_teil_iii_2011_l12 3 2 2 2 4 3" xfId="34454"/>
    <cellStyle name="6_tabellen_teil_iii_2011_l12 3 2 2 2 5" xfId="21354"/>
    <cellStyle name="6_tabellen_teil_iii_2011_l12 3 2 2 2 5 2" xfId="35669"/>
    <cellStyle name="6_tabellen_teil_iii_2011_l12 3 2 2 2 6" xfId="28491"/>
    <cellStyle name="6_tabellen_teil_iii_2011_l12 3 2 2 3" xfId="15305"/>
    <cellStyle name="6_tabellen_teil_iii_2011_l12 3 2 2 3 2" xfId="22464"/>
    <cellStyle name="6_tabellen_teil_iii_2011_l12 3 2 2 3 2 2" xfId="36779"/>
    <cellStyle name="6_tabellen_teil_iii_2011_l12 3 2 2 3 3" xfId="29620"/>
    <cellStyle name="6_tabellen_teil_iii_2011_l12 3 2 2 4" xfId="17659"/>
    <cellStyle name="6_tabellen_teil_iii_2011_l12 3 2 2 4 2" xfId="24796"/>
    <cellStyle name="6_tabellen_teil_iii_2011_l12 3 2 2 4 2 2" xfId="39111"/>
    <cellStyle name="6_tabellen_teil_iii_2011_l12 3 2 2 4 3" xfId="31974"/>
    <cellStyle name="6_tabellen_teil_iii_2011_l12 3 3" xfId="661"/>
    <cellStyle name="6_tabellen_teil_iii_2011_l12 3 3 2" xfId="12937"/>
    <cellStyle name="6_tabellen_teil_iii_2011_l12 3 3 2 2" xfId="13602"/>
    <cellStyle name="6_tabellen_teil_iii_2011_l12 3 3 2 2 2" xfId="15971"/>
    <cellStyle name="6_tabellen_teil_iii_2011_l12 3 3 2 2 2 2" xfId="23130"/>
    <cellStyle name="6_tabellen_teil_iii_2011_l12 3 3 2 2 2 2 2" xfId="37445"/>
    <cellStyle name="6_tabellen_teil_iii_2011_l12 3 3 2 2 2 3" xfId="30286"/>
    <cellStyle name="6_tabellen_teil_iii_2011_l12 3 3 2 2 3" xfId="18325"/>
    <cellStyle name="6_tabellen_teil_iii_2011_l12 3 3 2 2 3 2" xfId="25462"/>
    <cellStyle name="6_tabellen_teil_iii_2011_l12 3 3 2 2 3 2 2" xfId="39777"/>
    <cellStyle name="6_tabellen_teil_iii_2011_l12 3 3 2 2 3 3" xfId="32640"/>
    <cellStyle name="6_tabellen_teil_iii_2011_l12 3 3 2 2 4" xfId="19850"/>
    <cellStyle name="6_tabellen_teil_iii_2011_l12 3 3 2 2 4 2" xfId="26987"/>
    <cellStyle name="6_tabellen_teil_iii_2011_l12 3 3 2 2 4 2 2" xfId="41302"/>
    <cellStyle name="6_tabellen_teil_iii_2011_l12 3 3 2 2 4 3" xfId="34165"/>
    <cellStyle name="6_tabellen_teil_iii_2011_l12 3 3 2 2 5" xfId="21065"/>
    <cellStyle name="6_tabellen_teil_iii_2011_l12 3 3 2 2 5 2" xfId="35380"/>
    <cellStyle name="6_tabellen_teil_iii_2011_l12 3 3 2 2 6" xfId="28202"/>
    <cellStyle name="6_tabellen_teil_iii_2011_l12 3 3 2 3" xfId="15306"/>
    <cellStyle name="6_tabellen_teil_iii_2011_l12 3 3 2 3 2" xfId="22465"/>
    <cellStyle name="6_tabellen_teil_iii_2011_l12 3 3 2 3 2 2" xfId="36780"/>
    <cellStyle name="6_tabellen_teil_iii_2011_l12 3 3 2 3 3" xfId="29621"/>
    <cellStyle name="6_tabellen_teil_iii_2011_l12 3 3 2 4" xfId="17660"/>
    <cellStyle name="6_tabellen_teil_iii_2011_l12 3 3 2 4 2" xfId="24797"/>
    <cellStyle name="6_tabellen_teil_iii_2011_l12 3 3 2 4 2 2" xfId="39112"/>
    <cellStyle name="6_tabellen_teil_iii_2011_l12 3 3 2 4 3" xfId="31975"/>
    <cellStyle name="6_tabellen_teil_iii_2011_l12 3 4" xfId="662"/>
    <cellStyle name="6_tabellen_teil_iii_2011_l12 3 4 2" xfId="12938"/>
    <cellStyle name="6_tabellen_teil_iii_2011_l12 3 4 2 2" xfId="14041"/>
    <cellStyle name="6_tabellen_teil_iii_2011_l12 3 4 2 2 2" xfId="16410"/>
    <cellStyle name="6_tabellen_teil_iii_2011_l12 3 4 2 2 2 2" xfId="23569"/>
    <cellStyle name="6_tabellen_teil_iii_2011_l12 3 4 2 2 2 2 2" xfId="37884"/>
    <cellStyle name="6_tabellen_teil_iii_2011_l12 3 4 2 2 2 3" xfId="30725"/>
    <cellStyle name="6_tabellen_teil_iii_2011_l12 3 4 2 2 3" xfId="18764"/>
    <cellStyle name="6_tabellen_teil_iii_2011_l12 3 4 2 2 3 2" xfId="25901"/>
    <cellStyle name="6_tabellen_teil_iii_2011_l12 3 4 2 2 3 2 2" xfId="40216"/>
    <cellStyle name="6_tabellen_teil_iii_2011_l12 3 4 2 2 3 3" xfId="33079"/>
    <cellStyle name="6_tabellen_teil_iii_2011_l12 3 4 2 2 4" xfId="20098"/>
    <cellStyle name="6_tabellen_teil_iii_2011_l12 3 4 2 2 4 2" xfId="27235"/>
    <cellStyle name="6_tabellen_teil_iii_2011_l12 3 4 2 2 4 2 2" xfId="41550"/>
    <cellStyle name="6_tabellen_teil_iii_2011_l12 3 4 2 2 4 3" xfId="34413"/>
    <cellStyle name="6_tabellen_teil_iii_2011_l12 3 4 2 2 5" xfId="21313"/>
    <cellStyle name="6_tabellen_teil_iii_2011_l12 3 4 2 2 5 2" xfId="35628"/>
    <cellStyle name="6_tabellen_teil_iii_2011_l12 3 4 2 2 6" xfId="28450"/>
    <cellStyle name="6_tabellen_teil_iii_2011_l12 3 4 2 3" xfId="15307"/>
    <cellStyle name="6_tabellen_teil_iii_2011_l12 3 4 2 3 2" xfId="22466"/>
    <cellStyle name="6_tabellen_teil_iii_2011_l12 3 4 2 3 2 2" xfId="36781"/>
    <cellStyle name="6_tabellen_teil_iii_2011_l12 3 4 2 3 3" xfId="29622"/>
    <cellStyle name="6_tabellen_teil_iii_2011_l12 3 4 2 4" xfId="17661"/>
    <cellStyle name="6_tabellen_teil_iii_2011_l12 3 4 2 4 2" xfId="24798"/>
    <cellStyle name="6_tabellen_teil_iii_2011_l12 3 4 2 4 2 2" xfId="39113"/>
    <cellStyle name="6_tabellen_teil_iii_2011_l12 3 4 2 4 3" xfId="31976"/>
    <cellStyle name="6_tabellen_teil_iii_2011_l12 3 5" xfId="663"/>
    <cellStyle name="6_tabellen_teil_iii_2011_l12 3 5 2" xfId="12939"/>
    <cellStyle name="6_tabellen_teil_iii_2011_l12 3 5 2 2" xfId="14004"/>
    <cellStyle name="6_tabellen_teil_iii_2011_l12 3 5 2 2 2" xfId="16373"/>
    <cellStyle name="6_tabellen_teil_iii_2011_l12 3 5 2 2 2 2" xfId="23532"/>
    <cellStyle name="6_tabellen_teil_iii_2011_l12 3 5 2 2 2 2 2" xfId="37847"/>
    <cellStyle name="6_tabellen_teil_iii_2011_l12 3 5 2 2 2 3" xfId="30688"/>
    <cellStyle name="6_tabellen_teil_iii_2011_l12 3 5 2 2 3" xfId="18727"/>
    <cellStyle name="6_tabellen_teil_iii_2011_l12 3 5 2 2 3 2" xfId="25864"/>
    <cellStyle name="6_tabellen_teil_iii_2011_l12 3 5 2 2 3 2 2" xfId="40179"/>
    <cellStyle name="6_tabellen_teil_iii_2011_l12 3 5 2 2 3 3" xfId="33042"/>
    <cellStyle name="6_tabellen_teil_iii_2011_l12 3 5 2 2 4" xfId="20061"/>
    <cellStyle name="6_tabellen_teil_iii_2011_l12 3 5 2 2 4 2" xfId="27198"/>
    <cellStyle name="6_tabellen_teil_iii_2011_l12 3 5 2 2 4 2 2" xfId="41513"/>
    <cellStyle name="6_tabellen_teil_iii_2011_l12 3 5 2 2 4 3" xfId="34376"/>
    <cellStyle name="6_tabellen_teil_iii_2011_l12 3 5 2 2 5" xfId="21276"/>
    <cellStyle name="6_tabellen_teil_iii_2011_l12 3 5 2 2 5 2" xfId="35591"/>
    <cellStyle name="6_tabellen_teil_iii_2011_l12 3 5 2 2 6" xfId="28413"/>
    <cellStyle name="6_tabellen_teil_iii_2011_l12 3 5 2 3" xfId="15308"/>
    <cellStyle name="6_tabellen_teil_iii_2011_l12 3 5 2 3 2" xfId="22467"/>
    <cellStyle name="6_tabellen_teil_iii_2011_l12 3 5 2 3 2 2" xfId="36782"/>
    <cellStyle name="6_tabellen_teil_iii_2011_l12 3 5 2 3 3" xfId="29623"/>
    <cellStyle name="6_tabellen_teil_iii_2011_l12 3 5 2 4" xfId="17662"/>
    <cellStyle name="6_tabellen_teil_iii_2011_l12 3 5 2 4 2" xfId="24799"/>
    <cellStyle name="6_tabellen_teil_iii_2011_l12 3 5 2 4 2 2" xfId="39114"/>
    <cellStyle name="6_tabellen_teil_iii_2011_l12 3 5 2 4 3" xfId="31977"/>
    <cellStyle name="6_tabellen_teil_iii_2011_l12 3 6" xfId="12935"/>
    <cellStyle name="6_tabellen_teil_iii_2011_l12 3 6 2" xfId="13494"/>
    <cellStyle name="6_tabellen_teil_iii_2011_l12 3 6 2 2" xfId="15863"/>
    <cellStyle name="6_tabellen_teil_iii_2011_l12 3 6 2 2 2" xfId="23022"/>
    <cellStyle name="6_tabellen_teil_iii_2011_l12 3 6 2 2 2 2" xfId="37337"/>
    <cellStyle name="6_tabellen_teil_iii_2011_l12 3 6 2 2 3" xfId="30178"/>
    <cellStyle name="6_tabellen_teil_iii_2011_l12 3 6 2 3" xfId="18217"/>
    <cellStyle name="6_tabellen_teil_iii_2011_l12 3 6 2 3 2" xfId="25354"/>
    <cellStyle name="6_tabellen_teil_iii_2011_l12 3 6 2 3 2 2" xfId="39669"/>
    <cellStyle name="6_tabellen_teil_iii_2011_l12 3 6 2 3 3" xfId="32532"/>
    <cellStyle name="6_tabellen_teil_iii_2011_l12 3 6 2 4" xfId="19743"/>
    <cellStyle name="6_tabellen_teil_iii_2011_l12 3 6 2 4 2" xfId="26880"/>
    <cellStyle name="6_tabellen_teil_iii_2011_l12 3 6 2 4 2 2" xfId="41195"/>
    <cellStyle name="6_tabellen_teil_iii_2011_l12 3 6 2 4 3" xfId="34058"/>
    <cellStyle name="6_tabellen_teil_iii_2011_l12 3 6 2 5" xfId="20958"/>
    <cellStyle name="6_tabellen_teil_iii_2011_l12 3 6 2 5 2" xfId="35273"/>
    <cellStyle name="6_tabellen_teil_iii_2011_l12 3 6 2 6" xfId="28095"/>
    <cellStyle name="6_tabellen_teil_iii_2011_l12 3 6 3" xfId="15304"/>
    <cellStyle name="6_tabellen_teil_iii_2011_l12 3 6 3 2" xfId="22463"/>
    <cellStyle name="6_tabellen_teil_iii_2011_l12 3 6 3 2 2" xfId="36778"/>
    <cellStyle name="6_tabellen_teil_iii_2011_l12 3 6 3 3" xfId="29619"/>
    <cellStyle name="6_tabellen_teil_iii_2011_l12 3 6 4" xfId="17658"/>
    <cellStyle name="6_tabellen_teil_iii_2011_l12 3 6 4 2" xfId="24795"/>
    <cellStyle name="6_tabellen_teil_iii_2011_l12 3 6 4 2 2" xfId="39110"/>
    <cellStyle name="6_tabellen_teil_iii_2011_l12 3 6 4 3" xfId="31973"/>
    <cellStyle name="6_tabellen_teil_iii_2011_l12 4" xfId="664"/>
    <cellStyle name="6_tabellen_teil_iii_2011_l12 4 2" xfId="665"/>
    <cellStyle name="6_tabellen_teil_iii_2011_l12 4 2 2" xfId="12941"/>
    <cellStyle name="6_tabellen_teil_iii_2011_l12 4 2 2 2" xfId="13714"/>
    <cellStyle name="6_tabellen_teil_iii_2011_l12 4 2 2 2 2" xfId="16083"/>
    <cellStyle name="6_tabellen_teil_iii_2011_l12 4 2 2 2 2 2" xfId="23242"/>
    <cellStyle name="6_tabellen_teil_iii_2011_l12 4 2 2 2 2 2 2" xfId="37557"/>
    <cellStyle name="6_tabellen_teil_iii_2011_l12 4 2 2 2 2 3" xfId="30398"/>
    <cellStyle name="6_tabellen_teil_iii_2011_l12 4 2 2 2 3" xfId="18437"/>
    <cellStyle name="6_tabellen_teil_iii_2011_l12 4 2 2 2 3 2" xfId="25574"/>
    <cellStyle name="6_tabellen_teil_iii_2011_l12 4 2 2 2 3 2 2" xfId="39889"/>
    <cellStyle name="6_tabellen_teil_iii_2011_l12 4 2 2 2 3 3" xfId="32752"/>
    <cellStyle name="6_tabellen_teil_iii_2011_l12 4 2 2 2 4" xfId="19884"/>
    <cellStyle name="6_tabellen_teil_iii_2011_l12 4 2 2 2 4 2" xfId="27021"/>
    <cellStyle name="6_tabellen_teil_iii_2011_l12 4 2 2 2 4 2 2" xfId="41336"/>
    <cellStyle name="6_tabellen_teil_iii_2011_l12 4 2 2 2 4 3" xfId="34199"/>
    <cellStyle name="6_tabellen_teil_iii_2011_l12 4 2 2 2 5" xfId="21099"/>
    <cellStyle name="6_tabellen_teil_iii_2011_l12 4 2 2 2 5 2" xfId="35414"/>
    <cellStyle name="6_tabellen_teil_iii_2011_l12 4 2 2 2 6" xfId="28236"/>
    <cellStyle name="6_tabellen_teil_iii_2011_l12 4 2 2 3" xfId="15310"/>
    <cellStyle name="6_tabellen_teil_iii_2011_l12 4 2 2 3 2" xfId="22469"/>
    <cellStyle name="6_tabellen_teil_iii_2011_l12 4 2 2 3 2 2" xfId="36784"/>
    <cellStyle name="6_tabellen_teil_iii_2011_l12 4 2 2 3 3" xfId="29625"/>
    <cellStyle name="6_tabellen_teil_iii_2011_l12 4 2 2 4" xfId="17664"/>
    <cellStyle name="6_tabellen_teil_iii_2011_l12 4 2 2 4 2" xfId="24801"/>
    <cellStyle name="6_tabellen_teil_iii_2011_l12 4 2 2 4 2 2" xfId="39116"/>
    <cellStyle name="6_tabellen_teil_iii_2011_l12 4 2 2 4 3" xfId="31979"/>
    <cellStyle name="6_tabellen_teil_iii_2011_l12 4 3" xfId="666"/>
    <cellStyle name="6_tabellen_teil_iii_2011_l12 4 3 2" xfId="12942"/>
    <cellStyle name="6_tabellen_teil_iii_2011_l12 4 3 2 2" xfId="14005"/>
    <cellStyle name="6_tabellen_teil_iii_2011_l12 4 3 2 2 2" xfId="16374"/>
    <cellStyle name="6_tabellen_teil_iii_2011_l12 4 3 2 2 2 2" xfId="23533"/>
    <cellStyle name="6_tabellen_teil_iii_2011_l12 4 3 2 2 2 2 2" xfId="37848"/>
    <cellStyle name="6_tabellen_teil_iii_2011_l12 4 3 2 2 2 3" xfId="30689"/>
    <cellStyle name="6_tabellen_teil_iii_2011_l12 4 3 2 2 3" xfId="18728"/>
    <cellStyle name="6_tabellen_teil_iii_2011_l12 4 3 2 2 3 2" xfId="25865"/>
    <cellStyle name="6_tabellen_teil_iii_2011_l12 4 3 2 2 3 2 2" xfId="40180"/>
    <cellStyle name="6_tabellen_teil_iii_2011_l12 4 3 2 2 3 3" xfId="33043"/>
    <cellStyle name="6_tabellen_teil_iii_2011_l12 4 3 2 2 4" xfId="20062"/>
    <cellStyle name="6_tabellen_teil_iii_2011_l12 4 3 2 2 4 2" xfId="27199"/>
    <cellStyle name="6_tabellen_teil_iii_2011_l12 4 3 2 2 4 2 2" xfId="41514"/>
    <cellStyle name="6_tabellen_teil_iii_2011_l12 4 3 2 2 4 3" xfId="34377"/>
    <cellStyle name="6_tabellen_teil_iii_2011_l12 4 3 2 2 5" xfId="21277"/>
    <cellStyle name="6_tabellen_teil_iii_2011_l12 4 3 2 2 5 2" xfId="35592"/>
    <cellStyle name="6_tabellen_teil_iii_2011_l12 4 3 2 2 6" xfId="28414"/>
    <cellStyle name="6_tabellen_teil_iii_2011_l12 4 3 2 3" xfId="15311"/>
    <cellStyle name="6_tabellen_teil_iii_2011_l12 4 3 2 3 2" xfId="22470"/>
    <cellStyle name="6_tabellen_teil_iii_2011_l12 4 3 2 3 2 2" xfId="36785"/>
    <cellStyle name="6_tabellen_teil_iii_2011_l12 4 3 2 3 3" xfId="29626"/>
    <cellStyle name="6_tabellen_teil_iii_2011_l12 4 3 2 4" xfId="17665"/>
    <cellStyle name="6_tabellen_teil_iii_2011_l12 4 3 2 4 2" xfId="24802"/>
    <cellStyle name="6_tabellen_teil_iii_2011_l12 4 3 2 4 2 2" xfId="39117"/>
    <cellStyle name="6_tabellen_teil_iii_2011_l12 4 3 2 4 3" xfId="31980"/>
    <cellStyle name="6_tabellen_teil_iii_2011_l12 4 4" xfId="667"/>
    <cellStyle name="6_tabellen_teil_iii_2011_l12 4 4 2" xfId="12943"/>
    <cellStyle name="6_tabellen_teil_iii_2011_l12 4 4 2 2" xfId="13535"/>
    <cellStyle name="6_tabellen_teil_iii_2011_l12 4 4 2 2 2" xfId="15904"/>
    <cellStyle name="6_tabellen_teil_iii_2011_l12 4 4 2 2 2 2" xfId="23063"/>
    <cellStyle name="6_tabellen_teil_iii_2011_l12 4 4 2 2 2 2 2" xfId="37378"/>
    <cellStyle name="6_tabellen_teil_iii_2011_l12 4 4 2 2 2 3" xfId="30219"/>
    <cellStyle name="6_tabellen_teil_iii_2011_l12 4 4 2 2 3" xfId="18258"/>
    <cellStyle name="6_tabellen_teil_iii_2011_l12 4 4 2 2 3 2" xfId="25395"/>
    <cellStyle name="6_tabellen_teil_iii_2011_l12 4 4 2 2 3 2 2" xfId="39710"/>
    <cellStyle name="6_tabellen_teil_iii_2011_l12 4 4 2 2 3 3" xfId="32573"/>
    <cellStyle name="6_tabellen_teil_iii_2011_l12 4 4 2 2 4" xfId="19784"/>
    <cellStyle name="6_tabellen_teil_iii_2011_l12 4 4 2 2 4 2" xfId="26921"/>
    <cellStyle name="6_tabellen_teil_iii_2011_l12 4 4 2 2 4 2 2" xfId="41236"/>
    <cellStyle name="6_tabellen_teil_iii_2011_l12 4 4 2 2 4 3" xfId="34099"/>
    <cellStyle name="6_tabellen_teil_iii_2011_l12 4 4 2 2 5" xfId="20999"/>
    <cellStyle name="6_tabellen_teil_iii_2011_l12 4 4 2 2 5 2" xfId="35314"/>
    <cellStyle name="6_tabellen_teil_iii_2011_l12 4 4 2 2 6" xfId="28136"/>
    <cellStyle name="6_tabellen_teil_iii_2011_l12 4 4 2 3" xfId="15312"/>
    <cellStyle name="6_tabellen_teil_iii_2011_l12 4 4 2 3 2" xfId="22471"/>
    <cellStyle name="6_tabellen_teil_iii_2011_l12 4 4 2 3 2 2" xfId="36786"/>
    <cellStyle name="6_tabellen_teil_iii_2011_l12 4 4 2 3 3" xfId="29627"/>
    <cellStyle name="6_tabellen_teil_iii_2011_l12 4 4 2 4" xfId="17666"/>
    <cellStyle name="6_tabellen_teil_iii_2011_l12 4 4 2 4 2" xfId="24803"/>
    <cellStyle name="6_tabellen_teil_iii_2011_l12 4 4 2 4 2 2" xfId="39118"/>
    <cellStyle name="6_tabellen_teil_iii_2011_l12 4 4 2 4 3" xfId="31981"/>
    <cellStyle name="6_tabellen_teil_iii_2011_l12 4 5" xfId="668"/>
    <cellStyle name="6_tabellen_teil_iii_2011_l12 4 5 2" xfId="12944"/>
    <cellStyle name="6_tabellen_teil_iii_2011_l12 4 5 2 2" xfId="13929"/>
    <cellStyle name="6_tabellen_teil_iii_2011_l12 4 5 2 2 2" xfId="16298"/>
    <cellStyle name="6_tabellen_teil_iii_2011_l12 4 5 2 2 2 2" xfId="23457"/>
    <cellStyle name="6_tabellen_teil_iii_2011_l12 4 5 2 2 2 2 2" xfId="37772"/>
    <cellStyle name="6_tabellen_teil_iii_2011_l12 4 5 2 2 2 3" xfId="30613"/>
    <cellStyle name="6_tabellen_teil_iii_2011_l12 4 5 2 2 3" xfId="18652"/>
    <cellStyle name="6_tabellen_teil_iii_2011_l12 4 5 2 2 3 2" xfId="25789"/>
    <cellStyle name="6_tabellen_teil_iii_2011_l12 4 5 2 2 3 2 2" xfId="40104"/>
    <cellStyle name="6_tabellen_teil_iii_2011_l12 4 5 2 2 3 3" xfId="32967"/>
    <cellStyle name="6_tabellen_teil_iii_2011_l12 4 5 2 2 4" xfId="19989"/>
    <cellStyle name="6_tabellen_teil_iii_2011_l12 4 5 2 2 4 2" xfId="27126"/>
    <cellStyle name="6_tabellen_teil_iii_2011_l12 4 5 2 2 4 2 2" xfId="41441"/>
    <cellStyle name="6_tabellen_teil_iii_2011_l12 4 5 2 2 4 3" xfId="34304"/>
    <cellStyle name="6_tabellen_teil_iii_2011_l12 4 5 2 2 5" xfId="21204"/>
    <cellStyle name="6_tabellen_teil_iii_2011_l12 4 5 2 2 5 2" xfId="35519"/>
    <cellStyle name="6_tabellen_teil_iii_2011_l12 4 5 2 2 6" xfId="28341"/>
    <cellStyle name="6_tabellen_teil_iii_2011_l12 4 5 2 3" xfId="15313"/>
    <cellStyle name="6_tabellen_teil_iii_2011_l12 4 5 2 3 2" xfId="22472"/>
    <cellStyle name="6_tabellen_teil_iii_2011_l12 4 5 2 3 2 2" xfId="36787"/>
    <cellStyle name="6_tabellen_teil_iii_2011_l12 4 5 2 3 3" xfId="29628"/>
    <cellStyle name="6_tabellen_teil_iii_2011_l12 4 5 2 4" xfId="17667"/>
    <cellStyle name="6_tabellen_teil_iii_2011_l12 4 5 2 4 2" xfId="24804"/>
    <cellStyle name="6_tabellen_teil_iii_2011_l12 4 5 2 4 2 2" xfId="39119"/>
    <cellStyle name="6_tabellen_teil_iii_2011_l12 4 5 2 4 3" xfId="31982"/>
    <cellStyle name="6_tabellen_teil_iii_2011_l12 4 6" xfId="12940"/>
    <cellStyle name="6_tabellen_teil_iii_2011_l12 4 6 2" xfId="14322"/>
    <cellStyle name="6_tabellen_teil_iii_2011_l12 4 6 2 2" xfId="16691"/>
    <cellStyle name="6_tabellen_teil_iii_2011_l12 4 6 2 2 2" xfId="23850"/>
    <cellStyle name="6_tabellen_teil_iii_2011_l12 4 6 2 2 2 2" xfId="38165"/>
    <cellStyle name="6_tabellen_teil_iii_2011_l12 4 6 2 2 3" xfId="31006"/>
    <cellStyle name="6_tabellen_teil_iii_2011_l12 4 6 2 3" xfId="19045"/>
    <cellStyle name="6_tabellen_teil_iii_2011_l12 4 6 2 3 2" xfId="26182"/>
    <cellStyle name="6_tabellen_teil_iii_2011_l12 4 6 2 3 2 2" xfId="40497"/>
    <cellStyle name="6_tabellen_teil_iii_2011_l12 4 6 2 3 3" xfId="33360"/>
    <cellStyle name="6_tabellen_teil_iii_2011_l12 4 6 2 4" xfId="20352"/>
    <cellStyle name="6_tabellen_teil_iii_2011_l12 4 6 2 4 2" xfId="27489"/>
    <cellStyle name="6_tabellen_teil_iii_2011_l12 4 6 2 4 2 2" xfId="41804"/>
    <cellStyle name="6_tabellen_teil_iii_2011_l12 4 6 2 4 3" xfId="34667"/>
    <cellStyle name="6_tabellen_teil_iii_2011_l12 4 6 2 5" xfId="21567"/>
    <cellStyle name="6_tabellen_teil_iii_2011_l12 4 6 2 5 2" xfId="35882"/>
    <cellStyle name="6_tabellen_teil_iii_2011_l12 4 6 2 6" xfId="28704"/>
    <cellStyle name="6_tabellen_teil_iii_2011_l12 4 6 3" xfId="15309"/>
    <cellStyle name="6_tabellen_teil_iii_2011_l12 4 6 3 2" xfId="22468"/>
    <cellStyle name="6_tabellen_teil_iii_2011_l12 4 6 3 2 2" xfId="36783"/>
    <cellStyle name="6_tabellen_teil_iii_2011_l12 4 6 3 3" xfId="29624"/>
    <cellStyle name="6_tabellen_teil_iii_2011_l12 4 6 4" xfId="17663"/>
    <cellStyle name="6_tabellen_teil_iii_2011_l12 4 6 4 2" xfId="24800"/>
    <cellStyle name="6_tabellen_teil_iii_2011_l12 4 6 4 2 2" xfId="39115"/>
    <cellStyle name="6_tabellen_teil_iii_2011_l12 4 6 4 3" xfId="31978"/>
    <cellStyle name="6_tabellen_teil_iii_2011_l12 5" xfId="669"/>
    <cellStyle name="6_tabellen_teil_iii_2011_l12 5 2" xfId="12945"/>
    <cellStyle name="6_tabellen_teil_iii_2011_l12 5 2 2" xfId="13527"/>
    <cellStyle name="6_tabellen_teil_iii_2011_l12 5 2 2 2" xfId="15896"/>
    <cellStyle name="6_tabellen_teil_iii_2011_l12 5 2 2 2 2" xfId="23055"/>
    <cellStyle name="6_tabellen_teil_iii_2011_l12 5 2 2 2 2 2" xfId="37370"/>
    <cellStyle name="6_tabellen_teil_iii_2011_l12 5 2 2 2 3" xfId="30211"/>
    <cellStyle name="6_tabellen_teil_iii_2011_l12 5 2 2 3" xfId="18250"/>
    <cellStyle name="6_tabellen_teil_iii_2011_l12 5 2 2 3 2" xfId="25387"/>
    <cellStyle name="6_tabellen_teil_iii_2011_l12 5 2 2 3 2 2" xfId="39702"/>
    <cellStyle name="6_tabellen_teil_iii_2011_l12 5 2 2 3 3" xfId="32565"/>
    <cellStyle name="6_tabellen_teil_iii_2011_l12 5 2 2 4" xfId="19776"/>
    <cellStyle name="6_tabellen_teil_iii_2011_l12 5 2 2 4 2" xfId="26913"/>
    <cellStyle name="6_tabellen_teil_iii_2011_l12 5 2 2 4 2 2" xfId="41228"/>
    <cellStyle name="6_tabellen_teil_iii_2011_l12 5 2 2 4 3" xfId="34091"/>
    <cellStyle name="6_tabellen_teil_iii_2011_l12 5 2 2 5" xfId="20991"/>
    <cellStyle name="6_tabellen_teil_iii_2011_l12 5 2 2 5 2" xfId="35306"/>
    <cellStyle name="6_tabellen_teil_iii_2011_l12 5 2 2 6" xfId="28128"/>
    <cellStyle name="6_tabellen_teil_iii_2011_l12 5 2 3" xfId="15314"/>
    <cellStyle name="6_tabellen_teil_iii_2011_l12 5 2 3 2" xfId="22473"/>
    <cellStyle name="6_tabellen_teil_iii_2011_l12 5 2 3 2 2" xfId="36788"/>
    <cellStyle name="6_tabellen_teil_iii_2011_l12 5 2 3 3" xfId="29629"/>
    <cellStyle name="6_tabellen_teil_iii_2011_l12 5 2 4" xfId="17668"/>
    <cellStyle name="6_tabellen_teil_iii_2011_l12 5 2 4 2" xfId="24805"/>
    <cellStyle name="6_tabellen_teil_iii_2011_l12 5 2 4 2 2" xfId="39120"/>
    <cellStyle name="6_tabellen_teil_iii_2011_l12 5 2 4 3" xfId="31983"/>
    <cellStyle name="6_tabellen_teil_iii_2011_l12 6" xfId="670"/>
    <cellStyle name="6_tabellen_teil_iii_2011_l12 6 2" xfId="12946"/>
    <cellStyle name="6_tabellen_teil_iii_2011_l12 6 2 2" xfId="13835"/>
    <cellStyle name="6_tabellen_teil_iii_2011_l12 6 2 2 2" xfId="16204"/>
    <cellStyle name="6_tabellen_teil_iii_2011_l12 6 2 2 2 2" xfId="23363"/>
    <cellStyle name="6_tabellen_teil_iii_2011_l12 6 2 2 2 2 2" xfId="37678"/>
    <cellStyle name="6_tabellen_teil_iii_2011_l12 6 2 2 2 3" xfId="30519"/>
    <cellStyle name="6_tabellen_teil_iii_2011_l12 6 2 2 3" xfId="18558"/>
    <cellStyle name="6_tabellen_teil_iii_2011_l12 6 2 2 3 2" xfId="25695"/>
    <cellStyle name="6_tabellen_teil_iii_2011_l12 6 2 2 3 2 2" xfId="40010"/>
    <cellStyle name="6_tabellen_teil_iii_2011_l12 6 2 2 3 3" xfId="32873"/>
    <cellStyle name="6_tabellen_teil_iii_2011_l12 6 2 2 4" xfId="19927"/>
    <cellStyle name="6_tabellen_teil_iii_2011_l12 6 2 2 4 2" xfId="27064"/>
    <cellStyle name="6_tabellen_teil_iii_2011_l12 6 2 2 4 2 2" xfId="41379"/>
    <cellStyle name="6_tabellen_teil_iii_2011_l12 6 2 2 4 3" xfId="34242"/>
    <cellStyle name="6_tabellen_teil_iii_2011_l12 6 2 2 5" xfId="21142"/>
    <cellStyle name="6_tabellen_teil_iii_2011_l12 6 2 2 5 2" xfId="35457"/>
    <cellStyle name="6_tabellen_teil_iii_2011_l12 6 2 2 6" xfId="28279"/>
    <cellStyle name="6_tabellen_teil_iii_2011_l12 6 2 3" xfId="15315"/>
    <cellStyle name="6_tabellen_teil_iii_2011_l12 6 2 3 2" xfId="22474"/>
    <cellStyle name="6_tabellen_teil_iii_2011_l12 6 2 3 2 2" xfId="36789"/>
    <cellStyle name="6_tabellen_teil_iii_2011_l12 6 2 3 3" xfId="29630"/>
    <cellStyle name="6_tabellen_teil_iii_2011_l12 6 2 4" xfId="17669"/>
    <cellStyle name="6_tabellen_teil_iii_2011_l12 6 2 4 2" xfId="24806"/>
    <cellStyle name="6_tabellen_teil_iii_2011_l12 6 2 4 2 2" xfId="39121"/>
    <cellStyle name="6_tabellen_teil_iii_2011_l12 6 2 4 3" xfId="31984"/>
    <cellStyle name="6_tabellen_teil_iii_2011_l12 7" xfId="671"/>
    <cellStyle name="6_tabellen_teil_iii_2011_l12 7 2" xfId="12947"/>
    <cellStyle name="6_tabellen_teil_iii_2011_l12 7 2 2" xfId="14323"/>
    <cellStyle name="6_tabellen_teil_iii_2011_l12 7 2 2 2" xfId="16692"/>
    <cellStyle name="6_tabellen_teil_iii_2011_l12 7 2 2 2 2" xfId="23851"/>
    <cellStyle name="6_tabellen_teil_iii_2011_l12 7 2 2 2 2 2" xfId="38166"/>
    <cellStyle name="6_tabellen_teil_iii_2011_l12 7 2 2 2 3" xfId="31007"/>
    <cellStyle name="6_tabellen_teil_iii_2011_l12 7 2 2 3" xfId="19046"/>
    <cellStyle name="6_tabellen_teil_iii_2011_l12 7 2 2 3 2" xfId="26183"/>
    <cellStyle name="6_tabellen_teil_iii_2011_l12 7 2 2 3 2 2" xfId="40498"/>
    <cellStyle name="6_tabellen_teil_iii_2011_l12 7 2 2 3 3" xfId="33361"/>
    <cellStyle name="6_tabellen_teil_iii_2011_l12 7 2 2 4" xfId="20353"/>
    <cellStyle name="6_tabellen_teil_iii_2011_l12 7 2 2 4 2" xfId="27490"/>
    <cellStyle name="6_tabellen_teil_iii_2011_l12 7 2 2 4 2 2" xfId="41805"/>
    <cellStyle name="6_tabellen_teil_iii_2011_l12 7 2 2 4 3" xfId="34668"/>
    <cellStyle name="6_tabellen_teil_iii_2011_l12 7 2 2 5" xfId="21568"/>
    <cellStyle name="6_tabellen_teil_iii_2011_l12 7 2 2 5 2" xfId="35883"/>
    <cellStyle name="6_tabellen_teil_iii_2011_l12 7 2 2 6" xfId="28705"/>
    <cellStyle name="6_tabellen_teil_iii_2011_l12 7 2 3" xfId="15316"/>
    <cellStyle name="6_tabellen_teil_iii_2011_l12 7 2 3 2" xfId="22475"/>
    <cellStyle name="6_tabellen_teil_iii_2011_l12 7 2 3 2 2" xfId="36790"/>
    <cellStyle name="6_tabellen_teil_iii_2011_l12 7 2 3 3" xfId="29631"/>
    <cellStyle name="6_tabellen_teil_iii_2011_l12 7 2 4" xfId="17670"/>
    <cellStyle name="6_tabellen_teil_iii_2011_l12 7 2 4 2" xfId="24807"/>
    <cellStyle name="6_tabellen_teil_iii_2011_l12 7 2 4 2 2" xfId="39122"/>
    <cellStyle name="6_tabellen_teil_iii_2011_l12 7 2 4 3" xfId="31985"/>
    <cellStyle name="6_tabellen_teil_iii_2011_l12 8" xfId="672"/>
    <cellStyle name="6_tabellen_teil_iii_2011_l12 8 2" xfId="12948"/>
    <cellStyle name="6_tabellen_teil_iii_2011_l12 8 2 2" xfId="14006"/>
    <cellStyle name="6_tabellen_teil_iii_2011_l12 8 2 2 2" xfId="16375"/>
    <cellStyle name="6_tabellen_teil_iii_2011_l12 8 2 2 2 2" xfId="23534"/>
    <cellStyle name="6_tabellen_teil_iii_2011_l12 8 2 2 2 2 2" xfId="37849"/>
    <cellStyle name="6_tabellen_teil_iii_2011_l12 8 2 2 2 3" xfId="30690"/>
    <cellStyle name="6_tabellen_teil_iii_2011_l12 8 2 2 3" xfId="18729"/>
    <cellStyle name="6_tabellen_teil_iii_2011_l12 8 2 2 3 2" xfId="25866"/>
    <cellStyle name="6_tabellen_teil_iii_2011_l12 8 2 2 3 2 2" xfId="40181"/>
    <cellStyle name="6_tabellen_teil_iii_2011_l12 8 2 2 3 3" xfId="33044"/>
    <cellStyle name="6_tabellen_teil_iii_2011_l12 8 2 2 4" xfId="20063"/>
    <cellStyle name="6_tabellen_teil_iii_2011_l12 8 2 2 4 2" xfId="27200"/>
    <cellStyle name="6_tabellen_teil_iii_2011_l12 8 2 2 4 2 2" xfId="41515"/>
    <cellStyle name="6_tabellen_teil_iii_2011_l12 8 2 2 4 3" xfId="34378"/>
    <cellStyle name="6_tabellen_teil_iii_2011_l12 8 2 2 5" xfId="21278"/>
    <cellStyle name="6_tabellen_teil_iii_2011_l12 8 2 2 5 2" xfId="35593"/>
    <cellStyle name="6_tabellen_teil_iii_2011_l12 8 2 2 6" xfId="28415"/>
    <cellStyle name="6_tabellen_teil_iii_2011_l12 8 2 3" xfId="15317"/>
    <cellStyle name="6_tabellen_teil_iii_2011_l12 8 2 3 2" xfId="22476"/>
    <cellStyle name="6_tabellen_teil_iii_2011_l12 8 2 3 2 2" xfId="36791"/>
    <cellStyle name="6_tabellen_teil_iii_2011_l12 8 2 3 3" xfId="29632"/>
    <cellStyle name="6_tabellen_teil_iii_2011_l12 8 2 4" xfId="17671"/>
    <cellStyle name="6_tabellen_teil_iii_2011_l12 8 2 4 2" xfId="24808"/>
    <cellStyle name="6_tabellen_teil_iii_2011_l12 8 2 4 2 2" xfId="39123"/>
    <cellStyle name="6_tabellen_teil_iii_2011_l12 8 2 4 3" xfId="31986"/>
    <cellStyle name="6_tabellen_teil_iii_2011_l12 9" xfId="12924"/>
    <cellStyle name="6_tabellen_teil_iii_2011_l12 9 2" xfId="14361"/>
    <cellStyle name="6_tabellen_teil_iii_2011_l12 9 2 2" xfId="16730"/>
    <cellStyle name="6_tabellen_teil_iii_2011_l12 9 2 2 2" xfId="23889"/>
    <cellStyle name="6_tabellen_teil_iii_2011_l12 9 2 2 2 2" xfId="38204"/>
    <cellStyle name="6_tabellen_teil_iii_2011_l12 9 2 2 3" xfId="31045"/>
    <cellStyle name="6_tabellen_teil_iii_2011_l12 9 2 3" xfId="19084"/>
    <cellStyle name="6_tabellen_teil_iii_2011_l12 9 2 3 2" xfId="26221"/>
    <cellStyle name="6_tabellen_teil_iii_2011_l12 9 2 3 2 2" xfId="40536"/>
    <cellStyle name="6_tabellen_teil_iii_2011_l12 9 2 3 3" xfId="33399"/>
    <cellStyle name="6_tabellen_teil_iii_2011_l12 9 2 4" xfId="20384"/>
    <cellStyle name="6_tabellen_teil_iii_2011_l12 9 2 4 2" xfId="27521"/>
    <cellStyle name="6_tabellen_teil_iii_2011_l12 9 2 4 2 2" xfId="41836"/>
    <cellStyle name="6_tabellen_teil_iii_2011_l12 9 2 4 3" xfId="34699"/>
    <cellStyle name="6_tabellen_teil_iii_2011_l12 9 2 5" xfId="21599"/>
    <cellStyle name="6_tabellen_teil_iii_2011_l12 9 2 5 2" xfId="35914"/>
    <cellStyle name="6_tabellen_teil_iii_2011_l12 9 2 6" xfId="28736"/>
    <cellStyle name="6_tabellen_teil_iii_2011_l12 9 3" xfId="15293"/>
    <cellStyle name="6_tabellen_teil_iii_2011_l12 9 3 2" xfId="22452"/>
    <cellStyle name="6_tabellen_teil_iii_2011_l12 9 3 2 2" xfId="36767"/>
    <cellStyle name="6_tabellen_teil_iii_2011_l12 9 3 3" xfId="29608"/>
    <cellStyle name="6_tabellen_teil_iii_2011_l12 9 4" xfId="17647"/>
    <cellStyle name="6_tabellen_teil_iii_2011_l12 9 4 2" xfId="24784"/>
    <cellStyle name="6_tabellen_teil_iii_2011_l12 9 4 2 2" xfId="39099"/>
    <cellStyle name="6_tabellen_teil_iii_2011_l12 9 4 3" xfId="31962"/>
    <cellStyle name="60 % - Akzent1" xfId="8652" builtinId="32" customBuiltin="1"/>
    <cellStyle name="60 % - Akzent1 2" xfId="38"/>
    <cellStyle name="60 % - Akzent1 2 2" xfId="673"/>
    <cellStyle name="60 % - Akzent1 2 2 2" xfId="7142"/>
    <cellStyle name="60 % - Akzent1 2 2 3" xfId="10800"/>
    <cellStyle name="60 % - Akzent1 2 3" xfId="7143"/>
    <cellStyle name="60 % - Akzent1 2 3 2" xfId="10801"/>
    <cellStyle name="60 % - Akzent1 2 3 2 2" xfId="11976"/>
    <cellStyle name="60 % - Akzent1 2 3 2 3" xfId="11751"/>
    <cellStyle name="60 % - Akzent1 2 3 2 4" xfId="12009"/>
    <cellStyle name="60 % - Akzent1 2 3 2 5" xfId="12079"/>
    <cellStyle name="60 % - Akzent1 2 3 3" xfId="11228"/>
    <cellStyle name="60 % - Akzent1 2 4" xfId="7144"/>
    <cellStyle name="60 % - Akzent1 2 4 2" xfId="10802"/>
    <cellStyle name="60 % - Akzent1 2 5" xfId="7145"/>
    <cellStyle name="60 % - Akzent1 2 5 2" xfId="10803"/>
    <cellStyle name="60 % - Akzent1 2 6" xfId="7146"/>
    <cellStyle name="60 % - Akzent1 2 7" xfId="8501"/>
    <cellStyle name="60 % - Akzent1 2 8" xfId="8685"/>
    <cellStyle name="60 % - Akzent1 3" xfId="674"/>
    <cellStyle name="60 % - Akzent1 3 2" xfId="675"/>
    <cellStyle name="60 % - Akzent1 3 2 2" xfId="7147"/>
    <cellStyle name="60 % - Akzent1 3 2 3" xfId="8890"/>
    <cellStyle name="60 % - Akzent1 3 3" xfId="7148"/>
    <cellStyle name="60 % - Akzent1 3 3 2" xfId="11752"/>
    <cellStyle name="60 % - Akzent1 3 3 3" xfId="11229"/>
    <cellStyle name="60 % - Akzent1 3 4" xfId="8776"/>
    <cellStyle name="60 % - Akzent1 4" xfId="676"/>
    <cellStyle name="60 % - Akzent1 4 2" xfId="7150"/>
    <cellStyle name="60 % - Akzent1 4 2 2" xfId="10804"/>
    <cellStyle name="60 % - Akzent1 4 3" xfId="7149"/>
    <cellStyle name="60 % - Akzent1 5" xfId="677"/>
    <cellStyle name="60 % - Akzent2" xfId="8656" builtinId="36" customBuiltin="1"/>
    <cellStyle name="60 % - Akzent2 2" xfId="39"/>
    <cellStyle name="60 % - Akzent2 2 2" xfId="678"/>
    <cellStyle name="60 % - Akzent2 2 2 2" xfId="7151"/>
    <cellStyle name="60 % - Akzent2 2 3" xfId="7152"/>
    <cellStyle name="60 % - Akzent2 2 3 2" xfId="11753"/>
    <cellStyle name="60 % - Akzent2 2 3 3" xfId="11230"/>
    <cellStyle name="60 % - Akzent2 2 4" xfId="7153"/>
    <cellStyle name="60 % - Akzent2 2 5" xfId="7154"/>
    <cellStyle name="60 % - Akzent2 2 6" xfId="7155"/>
    <cellStyle name="60 % - Akzent2 2 7" xfId="8502"/>
    <cellStyle name="60 % - Akzent2 3" xfId="679"/>
    <cellStyle name="60 % - Akzent2 3 2" xfId="680"/>
    <cellStyle name="60 % - Akzent2 3 2 2" xfId="7156"/>
    <cellStyle name="60 % - Akzent2 3 3" xfId="7157"/>
    <cellStyle name="60 % - Akzent2 3 3 2" xfId="11754"/>
    <cellStyle name="60 % - Akzent2 3 3 3" xfId="11231"/>
    <cellStyle name="60 % - Akzent2 3 4" xfId="8778"/>
    <cellStyle name="60 % - Akzent2 4" xfId="681"/>
    <cellStyle name="60 % - Akzent2 4 2" xfId="7159"/>
    <cellStyle name="60 % - Akzent2 4 2 2" xfId="10805"/>
    <cellStyle name="60 % - Akzent2 4 3" xfId="7158"/>
    <cellStyle name="60 % - Akzent2 5" xfId="682"/>
    <cellStyle name="60 % - Akzent3" xfId="8660" builtinId="40" customBuiltin="1"/>
    <cellStyle name="60 % - Akzent3 2" xfId="40"/>
    <cellStyle name="60 % - Akzent3 2 2" xfId="683"/>
    <cellStyle name="60 % - Akzent3 2 2 2" xfId="3014"/>
    <cellStyle name="60 % - Akzent3 2 2 3" xfId="7160"/>
    <cellStyle name="60 % - Akzent3 2 2 4" xfId="10806"/>
    <cellStyle name="60 % - Akzent3 2 2 4 2" xfId="11977"/>
    <cellStyle name="60 % - Akzent3 2 2 4 3" xfId="11390"/>
    <cellStyle name="60 % - Akzent3 2 2 4 4" xfId="12010"/>
    <cellStyle name="60 % - Akzent3 2 2 4 5" xfId="12080"/>
    <cellStyle name="60 % - Akzent3 2 3" xfId="7161"/>
    <cellStyle name="60 % - Akzent3 2 3 2" xfId="10807"/>
    <cellStyle name="60 % - Akzent3 2 3 2 2" xfId="11978"/>
    <cellStyle name="60 % - Akzent3 2 3 2 3" xfId="11755"/>
    <cellStyle name="60 % - Akzent3 2 3 2 4" xfId="12011"/>
    <cellStyle name="60 % - Akzent3 2 3 2 5" xfId="12081"/>
    <cellStyle name="60 % - Akzent3 2 3 3" xfId="11232"/>
    <cellStyle name="60 % - Akzent3 2 4" xfId="7162"/>
    <cellStyle name="60 % - Akzent3 2 4 2" xfId="10808"/>
    <cellStyle name="60 % - Akzent3 2 5" xfId="7163"/>
    <cellStyle name="60 % - Akzent3 2 5 2" xfId="10809"/>
    <cellStyle name="60 % - Akzent3 2 6" xfId="7164"/>
    <cellStyle name="60 % - Akzent3 2 7" xfId="8503"/>
    <cellStyle name="60 % - Akzent3 2 8" xfId="8686"/>
    <cellStyle name="60 % - Akzent3 3" xfId="684"/>
    <cellStyle name="60 % - Akzent3 3 2" xfId="685"/>
    <cellStyle name="60 % - Akzent3 3 2 2" xfId="7165"/>
    <cellStyle name="60 % - Akzent3 3 2 3" xfId="8891"/>
    <cellStyle name="60 % - Akzent3 3 3" xfId="7166"/>
    <cellStyle name="60 % - Akzent3 3 3 2" xfId="11756"/>
    <cellStyle name="60 % - Akzent3 3 3 3" xfId="11233"/>
    <cellStyle name="60 % - Akzent3 3 4" xfId="8780"/>
    <cellStyle name="60 % - Akzent3 4" xfId="686"/>
    <cellStyle name="60 % - Akzent3 4 2" xfId="7168"/>
    <cellStyle name="60 % - Akzent3 4 2 2" xfId="10810"/>
    <cellStyle name="60 % - Akzent3 4 3" xfId="7167"/>
    <cellStyle name="60 % - Akzent3 5" xfId="687"/>
    <cellStyle name="60 % - Akzent4" xfId="8664" builtinId="44" customBuiltin="1"/>
    <cellStyle name="60 % - Akzent4 2" xfId="41"/>
    <cellStyle name="60 % - Akzent4 2 2" xfId="688"/>
    <cellStyle name="60 % - Akzent4 2 2 2" xfId="3015"/>
    <cellStyle name="60 % - Akzent4 2 2 3" xfId="7169"/>
    <cellStyle name="60 % - Akzent4 2 2 4" xfId="10811"/>
    <cellStyle name="60 % - Akzent4 2 2 4 2" xfId="11979"/>
    <cellStyle name="60 % - Akzent4 2 2 4 3" xfId="11391"/>
    <cellStyle name="60 % - Akzent4 2 2 4 4" xfId="12012"/>
    <cellStyle name="60 % - Akzent4 2 2 4 5" xfId="12082"/>
    <cellStyle name="60 % - Akzent4 2 3" xfId="7170"/>
    <cellStyle name="60 % - Akzent4 2 3 2" xfId="10812"/>
    <cellStyle name="60 % - Akzent4 2 3 2 2" xfId="11980"/>
    <cellStyle name="60 % - Akzent4 2 3 2 3" xfId="11757"/>
    <cellStyle name="60 % - Akzent4 2 3 2 4" xfId="12013"/>
    <cellStyle name="60 % - Akzent4 2 3 2 5" xfId="12083"/>
    <cellStyle name="60 % - Akzent4 2 3 3" xfId="11234"/>
    <cellStyle name="60 % - Akzent4 2 4" xfId="7171"/>
    <cellStyle name="60 % - Akzent4 2 4 2" xfId="10813"/>
    <cellStyle name="60 % - Akzent4 2 5" xfId="7172"/>
    <cellStyle name="60 % - Akzent4 2 5 2" xfId="10814"/>
    <cellStyle name="60 % - Akzent4 2 6" xfId="7173"/>
    <cellStyle name="60 % - Akzent4 2 7" xfId="8504"/>
    <cellStyle name="60 % - Akzent4 2 8" xfId="8687"/>
    <cellStyle name="60 % - Akzent4 3" xfId="689"/>
    <cellStyle name="60 % - Akzent4 3 2" xfId="690"/>
    <cellStyle name="60 % - Akzent4 3 2 2" xfId="7174"/>
    <cellStyle name="60 % - Akzent4 3 2 3" xfId="8892"/>
    <cellStyle name="60 % - Akzent4 3 3" xfId="7175"/>
    <cellStyle name="60 % - Akzent4 3 3 2" xfId="11758"/>
    <cellStyle name="60 % - Akzent4 3 3 3" xfId="11235"/>
    <cellStyle name="60 % - Akzent4 3 4" xfId="8782"/>
    <cellStyle name="60 % - Akzent4 4" xfId="691"/>
    <cellStyle name="60 % - Akzent4 4 2" xfId="7177"/>
    <cellStyle name="60 % - Akzent4 4 2 2" xfId="10815"/>
    <cellStyle name="60 % - Akzent4 4 3" xfId="7176"/>
    <cellStyle name="60 % - Akzent4 5" xfId="692"/>
    <cellStyle name="60 % - Akzent5" xfId="8668" builtinId="48" customBuiltin="1"/>
    <cellStyle name="60 % - Akzent5 2" xfId="42"/>
    <cellStyle name="60 % - Akzent5 2 2" xfId="693"/>
    <cellStyle name="60 % - Akzent5 2 2 2" xfId="7178"/>
    <cellStyle name="60 % - Akzent5 2 2 3" xfId="10816"/>
    <cellStyle name="60 % - Akzent5 2 3" xfId="7179"/>
    <cellStyle name="60 % - Akzent5 2 3 2" xfId="10817"/>
    <cellStyle name="60 % - Akzent5 2 3 2 2" xfId="11981"/>
    <cellStyle name="60 % - Akzent5 2 3 2 3" xfId="11759"/>
    <cellStyle name="60 % - Akzent5 2 3 2 4" xfId="12014"/>
    <cellStyle name="60 % - Akzent5 2 3 2 5" xfId="12084"/>
    <cellStyle name="60 % - Akzent5 2 3 3" xfId="11236"/>
    <cellStyle name="60 % - Akzent5 2 4" xfId="7180"/>
    <cellStyle name="60 % - Akzent5 2 4 2" xfId="10818"/>
    <cellStyle name="60 % - Akzent5 2 5" xfId="7181"/>
    <cellStyle name="60 % - Akzent5 2 5 2" xfId="10819"/>
    <cellStyle name="60 % - Akzent5 2 6" xfId="7182"/>
    <cellStyle name="60 % - Akzent5 2 7" xfId="8505"/>
    <cellStyle name="60 % - Akzent5 2 8" xfId="8688"/>
    <cellStyle name="60 % - Akzent5 3" xfId="694"/>
    <cellStyle name="60 % - Akzent5 3 2" xfId="695"/>
    <cellStyle name="60 % - Akzent5 3 2 2" xfId="7183"/>
    <cellStyle name="60 % - Akzent5 3 2 3" xfId="8893"/>
    <cellStyle name="60 % - Akzent5 3 3" xfId="7184"/>
    <cellStyle name="60 % - Akzent5 3 3 2" xfId="11760"/>
    <cellStyle name="60 % - Akzent5 3 3 3" xfId="11237"/>
    <cellStyle name="60 % - Akzent5 3 4" xfId="8784"/>
    <cellStyle name="60 % - Akzent5 4" xfId="696"/>
    <cellStyle name="60 % - Akzent5 4 2" xfId="7186"/>
    <cellStyle name="60 % - Akzent5 4 2 2" xfId="10820"/>
    <cellStyle name="60 % - Akzent5 4 3" xfId="7185"/>
    <cellStyle name="60 % - Akzent5 5" xfId="697"/>
    <cellStyle name="60 % - Akzent6" xfId="8672" builtinId="52" customBuiltin="1"/>
    <cellStyle name="60 % - Akzent6 2" xfId="43"/>
    <cellStyle name="60 % - Akzent6 2 2" xfId="698"/>
    <cellStyle name="60 % - Akzent6 2 2 2" xfId="3016"/>
    <cellStyle name="60 % - Akzent6 2 2 3" xfId="7187"/>
    <cellStyle name="60 % - Akzent6 2 2 4" xfId="10821"/>
    <cellStyle name="60 % - Akzent6 2 2 4 2" xfId="11982"/>
    <cellStyle name="60 % - Akzent6 2 2 4 3" xfId="11392"/>
    <cellStyle name="60 % - Akzent6 2 2 4 4" xfId="12015"/>
    <cellStyle name="60 % - Akzent6 2 2 4 5" xfId="12085"/>
    <cellStyle name="60 % - Akzent6 2 3" xfId="7188"/>
    <cellStyle name="60 % - Akzent6 2 3 2" xfId="10822"/>
    <cellStyle name="60 % - Akzent6 2 3 2 2" xfId="11983"/>
    <cellStyle name="60 % - Akzent6 2 3 2 3" xfId="11761"/>
    <cellStyle name="60 % - Akzent6 2 3 2 4" xfId="12016"/>
    <cellStyle name="60 % - Akzent6 2 3 2 5" xfId="12086"/>
    <cellStyle name="60 % - Akzent6 2 3 3" xfId="11238"/>
    <cellStyle name="60 % - Akzent6 2 4" xfId="7189"/>
    <cellStyle name="60 % - Akzent6 2 4 2" xfId="10823"/>
    <cellStyle name="60 % - Akzent6 2 5" xfId="7190"/>
    <cellStyle name="60 % - Akzent6 2 5 2" xfId="10824"/>
    <cellStyle name="60 % - Akzent6 2 6" xfId="7191"/>
    <cellStyle name="60 % - Akzent6 2 7" xfId="8506"/>
    <cellStyle name="60 % - Akzent6 2 8" xfId="8689"/>
    <cellStyle name="60 % - Akzent6 3" xfId="699"/>
    <cellStyle name="60 % - Akzent6 3 2" xfId="700"/>
    <cellStyle name="60 % - Akzent6 3 2 2" xfId="7192"/>
    <cellStyle name="60 % - Akzent6 3 2 3" xfId="8894"/>
    <cellStyle name="60 % - Akzent6 3 3" xfId="7193"/>
    <cellStyle name="60 % - Akzent6 3 3 2" xfId="11762"/>
    <cellStyle name="60 % - Akzent6 3 3 3" xfId="11239"/>
    <cellStyle name="60 % - Akzent6 3 4" xfId="8786"/>
    <cellStyle name="60 % - Akzent6 4" xfId="701"/>
    <cellStyle name="60 % - Akzent6 4 2" xfId="7195"/>
    <cellStyle name="60 % - Akzent6 4 2 2" xfId="10825"/>
    <cellStyle name="60 % - Akzent6 4 3" xfId="7194"/>
    <cellStyle name="60 % - Akzent6 5" xfId="702"/>
    <cellStyle name="60% - Accent1" xfId="7196"/>
    <cellStyle name="60% - Accent1 2" xfId="7197"/>
    <cellStyle name="60% - Accent1 2 2" xfId="10826"/>
    <cellStyle name="60% - Accent2" xfId="7198"/>
    <cellStyle name="60% - Accent2 2" xfId="7199"/>
    <cellStyle name="60% - Accent3" xfId="7200"/>
    <cellStyle name="60% - Accent3 2" xfId="7201"/>
    <cellStyle name="60% - Accent3 2 2" xfId="10827"/>
    <cellStyle name="60% - Accent4" xfId="7202"/>
    <cellStyle name="60% - Accent4 2" xfId="7203"/>
    <cellStyle name="60% - Accent4 2 2" xfId="10828"/>
    <cellStyle name="60% - Accent5" xfId="7204"/>
    <cellStyle name="60% - Accent5 2" xfId="7205"/>
    <cellStyle name="60% - Accent5 2 2" xfId="10829"/>
    <cellStyle name="60% - Accent6" xfId="7206"/>
    <cellStyle name="60% - Accent6 2" xfId="7207"/>
    <cellStyle name="60% - Accent6 2 2" xfId="10830"/>
    <cellStyle name="60% - Akzent1" xfId="703"/>
    <cellStyle name="60% - Akzent1 2" xfId="704"/>
    <cellStyle name="60% - Akzent1_11.04.19 - Tabellen" xfId="3017"/>
    <cellStyle name="60% - Akzent2" xfId="705"/>
    <cellStyle name="60% - Akzent2 2" xfId="706"/>
    <cellStyle name="60% - Akzent3" xfId="707"/>
    <cellStyle name="60% - Akzent3 2" xfId="708"/>
    <cellStyle name="60% - Akzent3_11.04.19 - Tabellen" xfId="3018"/>
    <cellStyle name="60% - Akzent4" xfId="709"/>
    <cellStyle name="60% - Akzent4 2" xfId="710"/>
    <cellStyle name="60% - Akzent4_11.04.19 - Tabellen" xfId="3019"/>
    <cellStyle name="60% - Akzent5" xfId="711"/>
    <cellStyle name="60% - Akzent5 2" xfId="712"/>
    <cellStyle name="60% - Akzent5_Xl0000112" xfId="3020"/>
    <cellStyle name="60% - Akzent6" xfId="713"/>
    <cellStyle name="60% - Akzent6 2" xfId="714"/>
    <cellStyle name="60% - Akzent6_11.04.19 - Tabellen" xfId="3021"/>
    <cellStyle name="6mitP" xfId="3022"/>
    <cellStyle name="6ohneP" xfId="3023"/>
    <cellStyle name="7mitP" xfId="3024"/>
    <cellStyle name="9" xfId="44"/>
    <cellStyle name="9 2" xfId="715"/>
    <cellStyle name="9 2 2" xfId="716"/>
    <cellStyle name="9 2 2 2" xfId="717"/>
    <cellStyle name="9 2 2 2 2" xfId="718"/>
    <cellStyle name="9 2 2 2 2 2" xfId="12951"/>
    <cellStyle name="9 2 2 2 2 2 2" xfId="13553"/>
    <cellStyle name="9 2 2 2 2 2 2 2" xfId="15922"/>
    <cellStyle name="9 2 2 2 2 2 2 2 2" xfId="23081"/>
    <cellStyle name="9 2 2 2 2 2 2 2 2 2" xfId="37396"/>
    <cellStyle name="9 2 2 2 2 2 2 2 3" xfId="30237"/>
    <cellStyle name="9 2 2 2 2 2 2 3" xfId="18276"/>
    <cellStyle name="9 2 2 2 2 2 2 3 2" xfId="25413"/>
    <cellStyle name="9 2 2 2 2 2 2 3 2 2" xfId="39728"/>
    <cellStyle name="9 2 2 2 2 2 2 3 3" xfId="32591"/>
    <cellStyle name="9 2 2 2 2 2 2 4" xfId="19802"/>
    <cellStyle name="9 2 2 2 2 2 2 4 2" xfId="26939"/>
    <cellStyle name="9 2 2 2 2 2 2 4 2 2" xfId="41254"/>
    <cellStyle name="9 2 2 2 2 2 2 4 3" xfId="34117"/>
    <cellStyle name="9 2 2 2 2 2 2 5" xfId="21017"/>
    <cellStyle name="9 2 2 2 2 2 2 5 2" xfId="35332"/>
    <cellStyle name="9 2 2 2 2 2 2 6" xfId="28154"/>
    <cellStyle name="9 2 2 2 2 2 3" xfId="15320"/>
    <cellStyle name="9 2 2 2 2 2 3 2" xfId="22479"/>
    <cellStyle name="9 2 2 2 2 2 3 2 2" xfId="36794"/>
    <cellStyle name="9 2 2 2 2 2 3 3" xfId="29635"/>
    <cellStyle name="9 2 2 2 2 2 4" xfId="17674"/>
    <cellStyle name="9 2 2 2 2 2 4 2" xfId="24811"/>
    <cellStyle name="9 2 2 2 2 2 4 2 2" xfId="39126"/>
    <cellStyle name="9 2 2 2 2 2 4 3" xfId="31989"/>
    <cellStyle name="9 2 2 2 3" xfId="719"/>
    <cellStyle name="9 2 2 2 3 2" xfId="12952"/>
    <cellStyle name="9 2 2 2 3 2 2" xfId="14206"/>
    <cellStyle name="9 2 2 2 3 2 2 2" xfId="16575"/>
    <cellStyle name="9 2 2 2 3 2 2 2 2" xfId="23734"/>
    <cellStyle name="9 2 2 2 3 2 2 2 2 2" xfId="38049"/>
    <cellStyle name="9 2 2 2 3 2 2 2 3" xfId="30890"/>
    <cellStyle name="9 2 2 2 3 2 2 3" xfId="18929"/>
    <cellStyle name="9 2 2 2 3 2 2 3 2" xfId="26066"/>
    <cellStyle name="9 2 2 2 3 2 2 3 2 2" xfId="40381"/>
    <cellStyle name="9 2 2 2 3 2 2 3 3" xfId="33244"/>
    <cellStyle name="9 2 2 2 3 2 2 4" xfId="20262"/>
    <cellStyle name="9 2 2 2 3 2 2 4 2" xfId="27399"/>
    <cellStyle name="9 2 2 2 3 2 2 4 2 2" xfId="41714"/>
    <cellStyle name="9 2 2 2 3 2 2 4 3" xfId="34577"/>
    <cellStyle name="9 2 2 2 3 2 2 5" xfId="21477"/>
    <cellStyle name="9 2 2 2 3 2 2 5 2" xfId="35792"/>
    <cellStyle name="9 2 2 2 3 2 2 6" xfId="28614"/>
    <cellStyle name="9 2 2 2 3 2 3" xfId="15321"/>
    <cellStyle name="9 2 2 2 3 2 3 2" xfId="22480"/>
    <cellStyle name="9 2 2 2 3 2 3 2 2" xfId="36795"/>
    <cellStyle name="9 2 2 2 3 2 3 3" xfId="29636"/>
    <cellStyle name="9 2 2 2 3 2 4" xfId="17675"/>
    <cellStyle name="9 2 2 2 3 2 4 2" xfId="24812"/>
    <cellStyle name="9 2 2 2 3 2 4 2 2" xfId="39127"/>
    <cellStyle name="9 2 2 2 3 2 4 3" xfId="31990"/>
    <cellStyle name="9 2 2 2 4" xfId="720"/>
    <cellStyle name="9 2 2 2 4 2" xfId="12953"/>
    <cellStyle name="9 2 2 2 4 2 2" xfId="13930"/>
    <cellStyle name="9 2 2 2 4 2 2 2" xfId="16299"/>
    <cellStyle name="9 2 2 2 4 2 2 2 2" xfId="23458"/>
    <cellStyle name="9 2 2 2 4 2 2 2 2 2" xfId="37773"/>
    <cellStyle name="9 2 2 2 4 2 2 2 3" xfId="30614"/>
    <cellStyle name="9 2 2 2 4 2 2 3" xfId="18653"/>
    <cellStyle name="9 2 2 2 4 2 2 3 2" xfId="25790"/>
    <cellStyle name="9 2 2 2 4 2 2 3 2 2" xfId="40105"/>
    <cellStyle name="9 2 2 2 4 2 2 3 3" xfId="32968"/>
    <cellStyle name="9 2 2 2 4 2 2 4" xfId="19990"/>
    <cellStyle name="9 2 2 2 4 2 2 4 2" xfId="27127"/>
    <cellStyle name="9 2 2 2 4 2 2 4 2 2" xfId="41442"/>
    <cellStyle name="9 2 2 2 4 2 2 4 3" xfId="34305"/>
    <cellStyle name="9 2 2 2 4 2 2 5" xfId="21205"/>
    <cellStyle name="9 2 2 2 4 2 2 5 2" xfId="35520"/>
    <cellStyle name="9 2 2 2 4 2 2 6" xfId="28342"/>
    <cellStyle name="9 2 2 2 4 2 3" xfId="15322"/>
    <cellStyle name="9 2 2 2 4 2 3 2" xfId="22481"/>
    <cellStyle name="9 2 2 2 4 2 3 2 2" xfId="36796"/>
    <cellStyle name="9 2 2 2 4 2 3 3" xfId="29637"/>
    <cellStyle name="9 2 2 2 4 2 4" xfId="17676"/>
    <cellStyle name="9 2 2 2 4 2 4 2" xfId="24813"/>
    <cellStyle name="9 2 2 2 4 2 4 2 2" xfId="39128"/>
    <cellStyle name="9 2 2 2 4 2 4 3" xfId="31991"/>
    <cellStyle name="9 2 2 2 5" xfId="721"/>
    <cellStyle name="9 2 2 2 5 2" xfId="12954"/>
    <cellStyle name="9 2 2 2 5 2 2" xfId="13528"/>
    <cellStyle name="9 2 2 2 5 2 2 2" xfId="15897"/>
    <cellStyle name="9 2 2 2 5 2 2 2 2" xfId="23056"/>
    <cellStyle name="9 2 2 2 5 2 2 2 2 2" xfId="37371"/>
    <cellStyle name="9 2 2 2 5 2 2 2 3" xfId="30212"/>
    <cellStyle name="9 2 2 2 5 2 2 3" xfId="18251"/>
    <cellStyle name="9 2 2 2 5 2 2 3 2" xfId="25388"/>
    <cellStyle name="9 2 2 2 5 2 2 3 2 2" xfId="39703"/>
    <cellStyle name="9 2 2 2 5 2 2 3 3" xfId="32566"/>
    <cellStyle name="9 2 2 2 5 2 2 4" xfId="19777"/>
    <cellStyle name="9 2 2 2 5 2 2 4 2" xfId="26914"/>
    <cellStyle name="9 2 2 2 5 2 2 4 2 2" xfId="41229"/>
    <cellStyle name="9 2 2 2 5 2 2 4 3" xfId="34092"/>
    <cellStyle name="9 2 2 2 5 2 2 5" xfId="20992"/>
    <cellStyle name="9 2 2 2 5 2 2 5 2" xfId="35307"/>
    <cellStyle name="9 2 2 2 5 2 2 6" xfId="28129"/>
    <cellStyle name="9 2 2 2 5 2 3" xfId="15323"/>
    <cellStyle name="9 2 2 2 5 2 3 2" xfId="22482"/>
    <cellStyle name="9 2 2 2 5 2 3 2 2" xfId="36797"/>
    <cellStyle name="9 2 2 2 5 2 3 3" xfId="29638"/>
    <cellStyle name="9 2 2 2 5 2 4" xfId="17677"/>
    <cellStyle name="9 2 2 2 5 2 4 2" xfId="24814"/>
    <cellStyle name="9 2 2 2 5 2 4 2 2" xfId="39129"/>
    <cellStyle name="9 2 2 2 5 2 4 3" xfId="31992"/>
    <cellStyle name="9 2 2 2 6" xfId="12950"/>
    <cellStyle name="9 2 2 2 6 2" xfId="14064"/>
    <cellStyle name="9 2 2 2 6 2 2" xfId="16433"/>
    <cellStyle name="9 2 2 2 6 2 2 2" xfId="23592"/>
    <cellStyle name="9 2 2 2 6 2 2 2 2" xfId="37907"/>
    <cellStyle name="9 2 2 2 6 2 2 3" xfId="30748"/>
    <cellStyle name="9 2 2 2 6 2 3" xfId="18787"/>
    <cellStyle name="9 2 2 2 6 2 3 2" xfId="25924"/>
    <cellStyle name="9 2 2 2 6 2 3 2 2" xfId="40239"/>
    <cellStyle name="9 2 2 2 6 2 3 3" xfId="33102"/>
    <cellStyle name="9 2 2 2 6 2 4" xfId="20120"/>
    <cellStyle name="9 2 2 2 6 2 4 2" xfId="27257"/>
    <cellStyle name="9 2 2 2 6 2 4 2 2" xfId="41572"/>
    <cellStyle name="9 2 2 2 6 2 4 3" xfId="34435"/>
    <cellStyle name="9 2 2 2 6 2 5" xfId="21335"/>
    <cellStyle name="9 2 2 2 6 2 5 2" xfId="35650"/>
    <cellStyle name="9 2 2 2 6 2 6" xfId="28472"/>
    <cellStyle name="9 2 2 2 6 3" xfId="15319"/>
    <cellStyle name="9 2 2 2 6 3 2" xfId="22478"/>
    <cellStyle name="9 2 2 2 6 3 2 2" xfId="36793"/>
    <cellStyle name="9 2 2 2 6 3 3" xfId="29634"/>
    <cellStyle name="9 2 2 2 6 4" xfId="17673"/>
    <cellStyle name="9 2 2 2 6 4 2" xfId="24810"/>
    <cellStyle name="9 2 2 2 6 4 2 2" xfId="39125"/>
    <cellStyle name="9 2 2 2 6 4 3" xfId="31988"/>
    <cellStyle name="9 2 2 3" xfId="722"/>
    <cellStyle name="9 2 2 3 2" xfId="12955"/>
    <cellStyle name="9 2 2 3 2 2" xfId="13931"/>
    <cellStyle name="9 2 2 3 2 2 2" xfId="16300"/>
    <cellStyle name="9 2 2 3 2 2 2 2" xfId="23459"/>
    <cellStyle name="9 2 2 3 2 2 2 2 2" xfId="37774"/>
    <cellStyle name="9 2 2 3 2 2 2 3" xfId="30615"/>
    <cellStyle name="9 2 2 3 2 2 3" xfId="18654"/>
    <cellStyle name="9 2 2 3 2 2 3 2" xfId="25791"/>
    <cellStyle name="9 2 2 3 2 2 3 2 2" xfId="40106"/>
    <cellStyle name="9 2 2 3 2 2 3 3" xfId="32969"/>
    <cellStyle name="9 2 2 3 2 2 4" xfId="19991"/>
    <cellStyle name="9 2 2 3 2 2 4 2" xfId="27128"/>
    <cellStyle name="9 2 2 3 2 2 4 2 2" xfId="41443"/>
    <cellStyle name="9 2 2 3 2 2 4 3" xfId="34306"/>
    <cellStyle name="9 2 2 3 2 2 5" xfId="21206"/>
    <cellStyle name="9 2 2 3 2 2 5 2" xfId="35521"/>
    <cellStyle name="9 2 2 3 2 2 6" xfId="28343"/>
    <cellStyle name="9 2 2 3 2 3" xfId="15324"/>
    <cellStyle name="9 2 2 3 2 3 2" xfId="22483"/>
    <cellStyle name="9 2 2 3 2 3 2 2" xfId="36798"/>
    <cellStyle name="9 2 2 3 2 3 3" xfId="29639"/>
    <cellStyle name="9 2 2 3 2 4" xfId="17678"/>
    <cellStyle name="9 2 2 3 2 4 2" xfId="24815"/>
    <cellStyle name="9 2 2 3 2 4 2 2" xfId="39130"/>
    <cellStyle name="9 2 2 3 2 4 3" xfId="31993"/>
    <cellStyle name="9 2 2 4" xfId="723"/>
    <cellStyle name="9 2 2 4 2" xfId="12956"/>
    <cellStyle name="9 2 2 4 2 2" xfId="13608"/>
    <cellStyle name="9 2 2 4 2 2 2" xfId="15977"/>
    <cellStyle name="9 2 2 4 2 2 2 2" xfId="23136"/>
    <cellStyle name="9 2 2 4 2 2 2 2 2" xfId="37451"/>
    <cellStyle name="9 2 2 4 2 2 2 3" xfId="30292"/>
    <cellStyle name="9 2 2 4 2 2 3" xfId="18331"/>
    <cellStyle name="9 2 2 4 2 2 3 2" xfId="25468"/>
    <cellStyle name="9 2 2 4 2 2 3 2 2" xfId="39783"/>
    <cellStyle name="9 2 2 4 2 2 3 3" xfId="32646"/>
    <cellStyle name="9 2 2 4 2 2 4" xfId="19856"/>
    <cellStyle name="9 2 2 4 2 2 4 2" xfId="26993"/>
    <cellStyle name="9 2 2 4 2 2 4 2 2" xfId="41308"/>
    <cellStyle name="9 2 2 4 2 2 4 3" xfId="34171"/>
    <cellStyle name="9 2 2 4 2 2 5" xfId="21071"/>
    <cellStyle name="9 2 2 4 2 2 5 2" xfId="35386"/>
    <cellStyle name="9 2 2 4 2 2 6" xfId="28208"/>
    <cellStyle name="9 2 2 4 2 3" xfId="15325"/>
    <cellStyle name="9 2 2 4 2 3 2" xfId="22484"/>
    <cellStyle name="9 2 2 4 2 3 2 2" xfId="36799"/>
    <cellStyle name="9 2 2 4 2 3 3" xfId="29640"/>
    <cellStyle name="9 2 2 4 2 4" xfId="17679"/>
    <cellStyle name="9 2 2 4 2 4 2" xfId="24816"/>
    <cellStyle name="9 2 2 4 2 4 2 2" xfId="39131"/>
    <cellStyle name="9 2 2 4 2 4 3" xfId="31994"/>
    <cellStyle name="9 2 2 5" xfId="724"/>
    <cellStyle name="9 2 2 5 2" xfId="12957"/>
    <cellStyle name="9 2 2 5 2 2" xfId="13843"/>
    <cellStyle name="9 2 2 5 2 2 2" xfId="16212"/>
    <cellStyle name="9 2 2 5 2 2 2 2" xfId="23371"/>
    <cellStyle name="9 2 2 5 2 2 2 2 2" xfId="37686"/>
    <cellStyle name="9 2 2 5 2 2 2 3" xfId="30527"/>
    <cellStyle name="9 2 2 5 2 2 3" xfId="18566"/>
    <cellStyle name="9 2 2 5 2 2 3 2" xfId="25703"/>
    <cellStyle name="9 2 2 5 2 2 3 2 2" xfId="40018"/>
    <cellStyle name="9 2 2 5 2 2 3 3" xfId="32881"/>
    <cellStyle name="9 2 2 5 2 2 4" xfId="19935"/>
    <cellStyle name="9 2 2 5 2 2 4 2" xfId="27072"/>
    <cellStyle name="9 2 2 5 2 2 4 2 2" xfId="41387"/>
    <cellStyle name="9 2 2 5 2 2 4 3" xfId="34250"/>
    <cellStyle name="9 2 2 5 2 2 5" xfId="21150"/>
    <cellStyle name="9 2 2 5 2 2 5 2" xfId="35465"/>
    <cellStyle name="9 2 2 5 2 2 6" xfId="28287"/>
    <cellStyle name="9 2 2 5 2 3" xfId="15326"/>
    <cellStyle name="9 2 2 5 2 3 2" xfId="22485"/>
    <cellStyle name="9 2 2 5 2 3 2 2" xfId="36800"/>
    <cellStyle name="9 2 2 5 2 3 3" xfId="29641"/>
    <cellStyle name="9 2 2 5 2 4" xfId="17680"/>
    <cellStyle name="9 2 2 5 2 4 2" xfId="24817"/>
    <cellStyle name="9 2 2 5 2 4 2 2" xfId="39132"/>
    <cellStyle name="9 2 2 5 2 4 3" xfId="31995"/>
    <cellStyle name="9 2 2 6" xfId="725"/>
    <cellStyle name="9 2 2 6 2" xfId="12958"/>
    <cellStyle name="9 2 2 6 2 2" xfId="14082"/>
    <cellStyle name="9 2 2 6 2 2 2" xfId="16451"/>
    <cellStyle name="9 2 2 6 2 2 2 2" xfId="23610"/>
    <cellStyle name="9 2 2 6 2 2 2 2 2" xfId="37925"/>
    <cellStyle name="9 2 2 6 2 2 2 3" xfId="30766"/>
    <cellStyle name="9 2 2 6 2 2 3" xfId="18805"/>
    <cellStyle name="9 2 2 6 2 2 3 2" xfId="25942"/>
    <cellStyle name="9 2 2 6 2 2 3 2 2" xfId="40257"/>
    <cellStyle name="9 2 2 6 2 2 3 3" xfId="33120"/>
    <cellStyle name="9 2 2 6 2 2 4" xfId="20138"/>
    <cellStyle name="9 2 2 6 2 2 4 2" xfId="27275"/>
    <cellStyle name="9 2 2 6 2 2 4 2 2" xfId="41590"/>
    <cellStyle name="9 2 2 6 2 2 4 3" xfId="34453"/>
    <cellStyle name="9 2 2 6 2 2 5" xfId="21353"/>
    <cellStyle name="9 2 2 6 2 2 5 2" xfId="35668"/>
    <cellStyle name="9 2 2 6 2 2 6" xfId="28490"/>
    <cellStyle name="9 2 2 6 2 3" xfId="15327"/>
    <cellStyle name="9 2 2 6 2 3 2" xfId="22486"/>
    <cellStyle name="9 2 2 6 2 3 2 2" xfId="36801"/>
    <cellStyle name="9 2 2 6 2 3 3" xfId="29642"/>
    <cellStyle name="9 2 2 6 2 4" xfId="17681"/>
    <cellStyle name="9 2 2 6 2 4 2" xfId="24818"/>
    <cellStyle name="9 2 2 6 2 4 2 2" xfId="39133"/>
    <cellStyle name="9 2 2 6 2 4 3" xfId="31996"/>
    <cellStyle name="9 2 2 7" xfId="12949"/>
    <cellStyle name="9 2 2 7 2" xfId="14033"/>
    <cellStyle name="9 2 2 7 2 2" xfId="16402"/>
    <cellStyle name="9 2 2 7 2 2 2" xfId="23561"/>
    <cellStyle name="9 2 2 7 2 2 2 2" xfId="37876"/>
    <cellStyle name="9 2 2 7 2 2 3" xfId="30717"/>
    <cellStyle name="9 2 2 7 2 3" xfId="18756"/>
    <cellStyle name="9 2 2 7 2 3 2" xfId="25893"/>
    <cellStyle name="9 2 2 7 2 3 2 2" xfId="40208"/>
    <cellStyle name="9 2 2 7 2 3 3" xfId="33071"/>
    <cellStyle name="9 2 2 7 2 4" xfId="20090"/>
    <cellStyle name="9 2 2 7 2 4 2" xfId="27227"/>
    <cellStyle name="9 2 2 7 2 4 2 2" xfId="41542"/>
    <cellStyle name="9 2 2 7 2 4 3" xfId="34405"/>
    <cellStyle name="9 2 2 7 2 5" xfId="21305"/>
    <cellStyle name="9 2 2 7 2 5 2" xfId="35620"/>
    <cellStyle name="9 2 2 7 2 6" xfId="28442"/>
    <cellStyle name="9 2 2 7 3" xfId="15318"/>
    <cellStyle name="9 2 2 7 3 2" xfId="22477"/>
    <cellStyle name="9 2 2 7 3 2 2" xfId="36792"/>
    <cellStyle name="9 2 2 7 3 3" xfId="29633"/>
    <cellStyle name="9 2 2 7 4" xfId="17672"/>
    <cellStyle name="9 2 2 7 4 2" xfId="24809"/>
    <cellStyle name="9 2 2 7 4 2 2" xfId="39124"/>
    <cellStyle name="9 2 2 7 4 3" xfId="31987"/>
    <cellStyle name="9 2 3" xfId="726"/>
    <cellStyle name="9 2 3 2" xfId="727"/>
    <cellStyle name="9 2 3 2 2" xfId="728"/>
    <cellStyle name="9 2 3 2 2 2" xfId="12961"/>
    <cellStyle name="9 2 3 2 2 2 2" xfId="13703"/>
    <cellStyle name="9 2 3 2 2 2 2 2" xfId="16072"/>
    <cellStyle name="9 2 3 2 2 2 2 2 2" xfId="23231"/>
    <cellStyle name="9 2 3 2 2 2 2 2 2 2" xfId="37546"/>
    <cellStyle name="9 2 3 2 2 2 2 2 3" xfId="30387"/>
    <cellStyle name="9 2 3 2 2 2 2 3" xfId="18426"/>
    <cellStyle name="9 2 3 2 2 2 2 3 2" xfId="25563"/>
    <cellStyle name="9 2 3 2 2 2 2 3 2 2" xfId="39878"/>
    <cellStyle name="9 2 3 2 2 2 2 3 3" xfId="32741"/>
    <cellStyle name="9 2 3 2 2 2 2 4" xfId="19873"/>
    <cellStyle name="9 2 3 2 2 2 2 4 2" xfId="27010"/>
    <cellStyle name="9 2 3 2 2 2 2 4 2 2" xfId="41325"/>
    <cellStyle name="9 2 3 2 2 2 2 4 3" xfId="34188"/>
    <cellStyle name="9 2 3 2 2 2 2 5" xfId="21088"/>
    <cellStyle name="9 2 3 2 2 2 2 5 2" xfId="35403"/>
    <cellStyle name="9 2 3 2 2 2 2 6" xfId="28225"/>
    <cellStyle name="9 2 3 2 2 2 3" xfId="15330"/>
    <cellStyle name="9 2 3 2 2 2 3 2" xfId="22489"/>
    <cellStyle name="9 2 3 2 2 2 3 2 2" xfId="36804"/>
    <cellStyle name="9 2 3 2 2 2 3 3" xfId="29645"/>
    <cellStyle name="9 2 3 2 2 2 4" xfId="17684"/>
    <cellStyle name="9 2 3 2 2 2 4 2" xfId="24821"/>
    <cellStyle name="9 2 3 2 2 2 4 2 2" xfId="39136"/>
    <cellStyle name="9 2 3 2 2 2 4 3" xfId="31999"/>
    <cellStyle name="9 2 3 2 3" xfId="729"/>
    <cellStyle name="9 2 3 2 3 2" xfId="12962"/>
    <cellStyle name="9 2 3 2 3 2 2" xfId="14439"/>
    <cellStyle name="9 2 3 2 3 2 2 2" xfId="16802"/>
    <cellStyle name="9 2 3 2 3 2 2 2 2" xfId="23961"/>
    <cellStyle name="9 2 3 2 3 2 2 2 2 2" xfId="38276"/>
    <cellStyle name="9 2 3 2 3 2 2 2 3" xfId="31117"/>
    <cellStyle name="9 2 3 2 3 2 2 3" xfId="19156"/>
    <cellStyle name="9 2 3 2 3 2 2 3 2" xfId="26293"/>
    <cellStyle name="9 2 3 2 3 2 2 3 2 2" xfId="40608"/>
    <cellStyle name="9 2 3 2 3 2 2 3 3" xfId="33471"/>
    <cellStyle name="9 2 3 2 3 2 2 4" xfId="20454"/>
    <cellStyle name="9 2 3 2 3 2 2 4 2" xfId="27591"/>
    <cellStyle name="9 2 3 2 3 2 2 4 2 2" xfId="41906"/>
    <cellStyle name="9 2 3 2 3 2 2 4 3" xfId="34769"/>
    <cellStyle name="9 2 3 2 3 2 2 5" xfId="21669"/>
    <cellStyle name="9 2 3 2 3 2 2 5 2" xfId="35984"/>
    <cellStyle name="9 2 3 2 3 2 2 6" xfId="28806"/>
    <cellStyle name="9 2 3 2 3 2 3" xfId="15331"/>
    <cellStyle name="9 2 3 2 3 2 3 2" xfId="22490"/>
    <cellStyle name="9 2 3 2 3 2 3 2 2" xfId="36805"/>
    <cellStyle name="9 2 3 2 3 2 3 3" xfId="29646"/>
    <cellStyle name="9 2 3 2 3 2 4" xfId="17685"/>
    <cellStyle name="9 2 3 2 3 2 4 2" xfId="24822"/>
    <cellStyle name="9 2 3 2 3 2 4 2 2" xfId="39137"/>
    <cellStyle name="9 2 3 2 3 2 4 3" xfId="32000"/>
    <cellStyle name="9 2 3 2 4" xfId="730"/>
    <cellStyle name="9 2 3 2 4 2" xfId="12963"/>
    <cellStyle name="9 2 3 2 4 2 2" xfId="12463"/>
    <cellStyle name="9 2 3 2 4 2 2 2" xfId="14832"/>
    <cellStyle name="9 2 3 2 4 2 2 2 2" xfId="21991"/>
    <cellStyle name="9 2 3 2 4 2 2 2 2 2" xfId="36306"/>
    <cellStyle name="9 2 3 2 4 2 2 2 3" xfId="29147"/>
    <cellStyle name="9 2 3 2 4 2 2 3" xfId="17186"/>
    <cellStyle name="9 2 3 2 4 2 2 3 2" xfId="24323"/>
    <cellStyle name="9 2 3 2 4 2 2 3 2 2" xfId="38638"/>
    <cellStyle name="9 2 3 2 4 2 2 3 3" xfId="31501"/>
    <cellStyle name="9 2 3 2 4 2 2 4" xfId="19600"/>
    <cellStyle name="9 2 3 2 4 2 2 4 2" xfId="26737"/>
    <cellStyle name="9 2 3 2 4 2 2 4 2 2" xfId="41052"/>
    <cellStyle name="9 2 3 2 4 2 2 4 3" xfId="33915"/>
    <cellStyle name="9 2 3 2 4 2 2 5" xfId="20815"/>
    <cellStyle name="9 2 3 2 4 2 2 5 2" xfId="35130"/>
    <cellStyle name="9 2 3 2 4 2 2 6" xfId="27952"/>
    <cellStyle name="9 2 3 2 4 2 3" xfId="15332"/>
    <cellStyle name="9 2 3 2 4 2 3 2" xfId="22491"/>
    <cellStyle name="9 2 3 2 4 2 3 2 2" xfId="36806"/>
    <cellStyle name="9 2 3 2 4 2 3 3" xfId="29647"/>
    <cellStyle name="9 2 3 2 4 2 4" xfId="17686"/>
    <cellStyle name="9 2 3 2 4 2 4 2" xfId="24823"/>
    <cellStyle name="9 2 3 2 4 2 4 2 2" xfId="39138"/>
    <cellStyle name="9 2 3 2 4 2 4 3" xfId="32001"/>
    <cellStyle name="9 2 3 2 5" xfId="731"/>
    <cellStyle name="9 2 3 2 5 2" xfId="12964"/>
    <cellStyle name="9 2 3 2 5 2 2" xfId="13495"/>
    <cellStyle name="9 2 3 2 5 2 2 2" xfId="15864"/>
    <cellStyle name="9 2 3 2 5 2 2 2 2" xfId="23023"/>
    <cellStyle name="9 2 3 2 5 2 2 2 2 2" xfId="37338"/>
    <cellStyle name="9 2 3 2 5 2 2 2 3" xfId="30179"/>
    <cellStyle name="9 2 3 2 5 2 2 3" xfId="18218"/>
    <cellStyle name="9 2 3 2 5 2 2 3 2" xfId="25355"/>
    <cellStyle name="9 2 3 2 5 2 2 3 2 2" xfId="39670"/>
    <cellStyle name="9 2 3 2 5 2 2 3 3" xfId="32533"/>
    <cellStyle name="9 2 3 2 5 2 2 4" xfId="19744"/>
    <cellStyle name="9 2 3 2 5 2 2 4 2" xfId="26881"/>
    <cellStyle name="9 2 3 2 5 2 2 4 2 2" xfId="41196"/>
    <cellStyle name="9 2 3 2 5 2 2 4 3" xfId="34059"/>
    <cellStyle name="9 2 3 2 5 2 2 5" xfId="20959"/>
    <cellStyle name="9 2 3 2 5 2 2 5 2" xfId="35274"/>
    <cellStyle name="9 2 3 2 5 2 2 6" xfId="28096"/>
    <cellStyle name="9 2 3 2 5 2 3" xfId="15333"/>
    <cellStyle name="9 2 3 2 5 2 3 2" xfId="22492"/>
    <cellStyle name="9 2 3 2 5 2 3 2 2" xfId="36807"/>
    <cellStyle name="9 2 3 2 5 2 3 3" xfId="29648"/>
    <cellStyle name="9 2 3 2 5 2 4" xfId="17687"/>
    <cellStyle name="9 2 3 2 5 2 4 2" xfId="24824"/>
    <cellStyle name="9 2 3 2 5 2 4 2 2" xfId="39139"/>
    <cellStyle name="9 2 3 2 5 2 4 3" xfId="32002"/>
    <cellStyle name="9 2 3 2 6" xfId="12960"/>
    <cellStyle name="9 2 3 2 6 2" xfId="13928"/>
    <cellStyle name="9 2 3 2 6 2 2" xfId="16297"/>
    <cellStyle name="9 2 3 2 6 2 2 2" xfId="23456"/>
    <cellStyle name="9 2 3 2 6 2 2 2 2" xfId="37771"/>
    <cellStyle name="9 2 3 2 6 2 2 3" xfId="30612"/>
    <cellStyle name="9 2 3 2 6 2 3" xfId="18651"/>
    <cellStyle name="9 2 3 2 6 2 3 2" xfId="25788"/>
    <cellStyle name="9 2 3 2 6 2 3 2 2" xfId="40103"/>
    <cellStyle name="9 2 3 2 6 2 3 3" xfId="32966"/>
    <cellStyle name="9 2 3 2 6 2 4" xfId="19988"/>
    <cellStyle name="9 2 3 2 6 2 4 2" xfId="27125"/>
    <cellStyle name="9 2 3 2 6 2 4 2 2" xfId="41440"/>
    <cellStyle name="9 2 3 2 6 2 4 3" xfId="34303"/>
    <cellStyle name="9 2 3 2 6 2 5" xfId="21203"/>
    <cellStyle name="9 2 3 2 6 2 5 2" xfId="35518"/>
    <cellStyle name="9 2 3 2 6 2 6" xfId="28340"/>
    <cellStyle name="9 2 3 2 6 3" xfId="15329"/>
    <cellStyle name="9 2 3 2 6 3 2" xfId="22488"/>
    <cellStyle name="9 2 3 2 6 3 2 2" xfId="36803"/>
    <cellStyle name="9 2 3 2 6 3 3" xfId="29644"/>
    <cellStyle name="9 2 3 2 6 4" xfId="17683"/>
    <cellStyle name="9 2 3 2 6 4 2" xfId="24820"/>
    <cellStyle name="9 2 3 2 6 4 2 2" xfId="39135"/>
    <cellStyle name="9 2 3 2 6 4 3" xfId="31998"/>
    <cellStyle name="9 2 3 3" xfId="732"/>
    <cellStyle name="9 2 3 3 2" xfId="12965"/>
    <cellStyle name="9 2 3 3 2 2" xfId="14438"/>
    <cellStyle name="9 2 3 3 2 2 2" xfId="16801"/>
    <cellStyle name="9 2 3 3 2 2 2 2" xfId="23960"/>
    <cellStyle name="9 2 3 3 2 2 2 2 2" xfId="38275"/>
    <cellStyle name="9 2 3 3 2 2 2 3" xfId="31116"/>
    <cellStyle name="9 2 3 3 2 2 3" xfId="19155"/>
    <cellStyle name="9 2 3 3 2 2 3 2" xfId="26292"/>
    <cellStyle name="9 2 3 3 2 2 3 2 2" xfId="40607"/>
    <cellStyle name="9 2 3 3 2 2 3 3" xfId="33470"/>
    <cellStyle name="9 2 3 3 2 2 4" xfId="20453"/>
    <cellStyle name="9 2 3 3 2 2 4 2" xfId="27590"/>
    <cellStyle name="9 2 3 3 2 2 4 2 2" xfId="41905"/>
    <cellStyle name="9 2 3 3 2 2 4 3" xfId="34768"/>
    <cellStyle name="9 2 3 3 2 2 5" xfId="21668"/>
    <cellStyle name="9 2 3 3 2 2 5 2" xfId="35983"/>
    <cellStyle name="9 2 3 3 2 2 6" xfId="28805"/>
    <cellStyle name="9 2 3 3 2 3" xfId="15334"/>
    <cellStyle name="9 2 3 3 2 3 2" xfId="22493"/>
    <cellStyle name="9 2 3 3 2 3 2 2" xfId="36808"/>
    <cellStyle name="9 2 3 3 2 3 3" xfId="29649"/>
    <cellStyle name="9 2 3 3 2 4" xfId="17688"/>
    <cellStyle name="9 2 3 3 2 4 2" xfId="24825"/>
    <cellStyle name="9 2 3 3 2 4 2 2" xfId="39140"/>
    <cellStyle name="9 2 3 3 2 4 3" xfId="32003"/>
    <cellStyle name="9 2 3 4" xfId="733"/>
    <cellStyle name="9 2 3 4 2" xfId="12966"/>
    <cellStyle name="9 2 3 4 2 2" xfId="13496"/>
    <cellStyle name="9 2 3 4 2 2 2" xfId="15865"/>
    <cellStyle name="9 2 3 4 2 2 2 2" xfId="23024"/>
    <cellStyle name="9 2 3 4 2 2 2 2 2" xfId="37339"/>
    <cellStyle name="9 2 3 4 2 2 2 3" xfId="30180"/>
    <cellStyle name="9 2 3 4 2 2 3" xfId="18219"/>
    <cellStyle name="9 2 3 4 2 2 3 2" xfId="25356"/>
    <cellStyle name="9 2 3 4 2 2 3 2 2" xfId="39671"/>
    <cellStyle name="9 2 3 4 2 2 3 3" xfId="32534"/>
    <cellStyle name="9 2 3 4 2 2 4" xfId="19745"/>
    <cellStyle name="9 2 3 4 2 2 4 2" xfId="26882"/>
    <cellStyle name="9 2 3 4 2 2 4 2 2" xfId="41197"/>
    <cellStyle name="9 2 3 4 2 2 4 3" xfId="34060"/>
    <cellStyle name="9 2 3 4 2 2 5" xfId="20960"/>
    <cellStyle name="9 2 3 4 2 2 5 2" xfId="35275"/>
    <cellStyle name="9 2 3 4 2 2 6" xfId="28097"/>
    <cellStyle name="9 2 3 4 2 3" xfId="15335"/>
    <cellStyle name="9 2 3 4 2 3 2" xfId="22494"/>
    <cellStyle name="9 2 3 4 2 3 2 2" xfId="36809"/>
    <cellStyle name="9 2 3 4 2 3 3" xfId="29650"/>
    <cellStyle name="9 2 3 4 2 4" xfId="17689"/>
    <cellStyle name="9 2 3 4 2 4 2" xfId="24826"/>
    <cellStyle name="9 2 3 4 2 4 2 2" xfId="39141"/>
    <cellStyle name="9 2 3 4 2 4 3" xfId="32004"/>
    <cellStyle name="9 2 3 5" xfId="734"/>
    <cellStyle name="9 2 3 5 2" xfId="12967"/>
    <cellStyle name="9 2 3 5 2 2" xfId="13932"/>
    <cellStyle name="9 2 3 5 2 2 2" xfId="16301"/>
    <cellStyle name="9 2 3 5 2 2 2 2" xfId="23460"/>
    <cellStyle name="9 2 3 5 2 2 2 2 2" xfId="37775"/>
    <cellStyle name="9 2 3 5 2 2 2 3" xfId="30616"/>
    <cellStyle name="9 2 3 5 2 2 3" xfId="18655"/>
    <cellStyle name="9 2 3 5 2 2 3 2" xfId="25792"/>
    <cellStyle name="9 2 3 5 2 2 3 2 2" xfId="40107"/>
    <cellStyle name="9 2 3 5 2 2 3 3" xfId="32970"/>
    <cellStyle name="9 2 3 5 2 2 4" xfId="19992"/>
    <cellStyle name="9 2 3 5 2 2 4 2" xfId="27129"/>
    <cellStyle name="9 2 3 5 2 2 4 2 2" xfId="41444"/>
    <cellStyle name="9 2 3 5 2 2 4 3" xfId="34307"/>
    <cellStyle name="9 2 3 5 2 2 5" xfId="21207"/>
    <cellStyle name="9 2 3 5 2 2 5 2" xfId="35522"/>
    <cellStyle name="9 2 3 5 2 2 6" xfId="28344"/>
    <cellStyle name="9 2 3 5 2 3" xfId="15336"/>
    <cellStyle name="9 2 3 5 2 3 2" xfId="22495"/>
    <cellStyle name="9 2 3 5 2 3 2 2" xfId="36810"/>
    <cellStyle name="9 2 3 5 2 3 3" xfId="29651"/>
    <cellStyle name="9 2 3 5 2 4" xfId="17690"/>
    <cellStyle name="9 2 3 5 2 4 2" xfId="24827"/>
    <cellStyle name="9 2 3 5 2 4 2 2" xfId="39142"/>
    <cellStyle name="9 2 3 5 2 4 3" xfId="32005"/>
    <cellStyle name="9 2 3 6" xfId="735"/>
    <cellStyle name="9 2 3 6 2" xfId="12968"/>
    <cellStyle name="9 2 3 6 2 2" xfId="14437"/>
    <cellStyle name="9 2 3 6 2 2 2" xfId="16800"/>
    <cellStyle name="9 2 3 6 2 2 2 2" xfId="23959"/>
    <cellStyle name="9 2 3 6 2 2 2 2 2" xfId="38274"/>
    <cellStyle name="9 2 3 6 2 2 2 3" xfId="31115"/>
    <cellStyle name="9 2 3 6 2 2 3" xfId="19154"/>
    <cellStyle name="9 2 3 6 2 2 3 2" xfId="26291"/>
    <cellStyle name="9 2 3 6 2 2 3 2 2" xfId="40606"/>
    <cellStyle name="9 2 3 6 2 2 3 3" xfId="33469"/>
    <cellStyle name="9 2 3 6 2 2 4" xfId="20452"/>
    <cellStyle name="9 2 3 6 2 2 4 2" xfId="27589"/>
    <cellStyle name="9 2 3 6 2 2 4 2 2" xfId="41904"/>
    <cellStyle name="9 2 3 6 2 2 4 3" xfId="34767"/>
    <cellStyle name="9 2 3 6 2 2 5" xfId="21667"/>
    <cellStyle name="9 2 3 6 2 2 5 2" xfId="35982"/>
    <cellStyle name="9 2 3 6 2 2 6" xfId="28804"/>
    <cellStyle name="9 2 3 6 2 3" xfId="15337"/>
    <cellStyle name="9 2 3 6 2 3 2" xfId="22496"/>
    <cellStyle name="9 2 3 6 2 3 2 2" xfId="36811"/>
    <cellStyle name="9 2 3 6 2 3 3" xfId="29652"/>
    <cellStyle name="9 2 3 6 2 4" xfId="17691"/>
    <cellStyle name="9 2 3 6 2 4 2" xfId="24828"/>
    <cellStyle name="9 2 3 6 2 4 2 2" xfId="39143"/>
    <cellStyle name="9 2 3 6 2 4 3" xfId="32006"/>
    <cellStyle name="9 2 3 7" xfId="12959"/>
    <cellStyle name="9 2 3 7 2" xfId="14440"/>
    <cellStyle name="9 2 3 7 2 2" xfId="16803"/>
    <cellStyle name="9 2 3 7 2 2 2" xfId="23962"/>
    <cellStyle name="9 2 3 7 2 2 2 2" xfId="38277"/>
    <cellStyle name="9 2 3 7 2 2 3" xfId="31118"/>
    <cellStyle name="9 2 3 7 2 3" xfId="19157"/>
    <cellStyle name="9 2 3 7 2 3 2" xfId="26294"/>
    <cellStyle name="9 2 3 7 2 3 2 2" xfId="40609"/>
    <cellStyle name="9 2 3 7 2 3 3" xfId="33472"/>
    <cellStyle name="9 2 3 7 2 4" xfId="20455"/>
    <cellStyle name="9 2 3 7 2 4 2" xfId="27592"/>
    <cellStyle name="9 2 3 7 2 4 2 2" xfId="41907"/>
    <cellStyle name="9 2 3 7 2 4 3" xfId="34770"/>
    <cellStyle name="9 2 3 7 2 5" xfId="21670"/>
    <cellStyle name="9 2 3 7 2 5 2" xfId="35985"/>
    <cellStyle name="9 2 3 7 2 6" xfId="28807"/>
    <cellStyle name="9 2 3 7 3" xfId="15328"/>
    <cellStyle name="9 2 3 7 3 2" xfId="22487"/>
    <cellStyle name="9 2 3 7 3 2 2" xfId="36802"/>
    <cellStyle name="9 2 3 7 3 3" xfId="29643"/>
    <cellStyle name="9 2 3 7 4" xfId="17682"/>
    <cellStyle name="9 2 3 7 4 2" xfId="24819"/>
    <cellStyle name="9 2 3 7 4 2 2" xfId="39134"/>
    <cellStyle name="9 2 3 7 4 3" xfId="31997"/>
    <cellStyle name="9 2 4" xfId="12422"/>
    <cellStyle name="9 2 4 2" xfId="14545"/>
    <cellStyle name="9 2 4 2 2" xfId="16908"/>
    <cellStyle name="9 2 4 2 2 2" xfId="24067"/>
    <cellStyle name="9 2 4 2 2 2 2" xfId="38382"/>
    <cellStyle name="9 2 4 2 2 3" xfId="31223"/>
    <cellStyle name="9 2 4 2 3" xfId="19262"/>
    <cellStyle name="9 2 4 2 3 2" xfId="26399"/>
    <cellStyle name="9 2 4 2 3 2 2" xfId="40714"/>
    <cellStyle name="9 2 4 2 3 3" xfId="33577"/>
    <cellStyle name="9 2 4 2 4" xfId="20560"/>
    <cellStyle name="9 2 4 2 4 2" xfId="27697"/>
    <cellStyle name="9 2 4 2 4 2 2" xfId="42012"/>
    <cellStyle name="9 2 4 2 4 3" xfId="34875"/>
    <cellStyle name="9 2 4 3" xfId="13465"/>
    <cellStyle name="9 2 4 3 2" xfId="15834"/>
    <cellStyle name="9 2 4 3 2 2" xfId="22993"/>
    <cellStyle name="9 2 4 3 2 2 2" xfId="37308"/>
    <cellStyle name="9 2 4 3 2 3" xfId="30149"/>
    <cellStyle name="9 2 4 3 3" xfId="18188"/>
    <cellStyle name="9 2 4 3 3 2" xfId="25325"/>
    <cellStyle name="9 2 4 3 3 2 2" xfId="39640"/>
    <cellStyle name="9 2 4 3 3 3" xfId="32503"/>
    <cellStyle name="9 2 4 3 4" xfId="19714"/>
    <cellStyle name="9 2 4 3 4 2" xfId="26851"/>
    <cellStyle name="9 2 4 3 4 2 2" xfId="41166"/>
    <cellStyle name="9 2 4 3 4 3" xfId="34029"/>
    <cellStyle name="9 2 4 3 5" xfId="20929"/>
    <cellStyle name="9 2 4 3 5 2" xfId="35244"/>
    <cellStyle name="9 2 4 3 6" xfId="28066"/>
    <cellStyle name="9 2 4 4" xfId="19560"/>
    <cellStyle name="9 2 4 4 2" xfId="26697"/>
    <cellStyle name="9 2 4 4 2 2" xfId="41012"/>
    <cellStyle name="9 2 4 4 3" xfId="33875"/>
    <cellStyle name="9 3" xfId="736"/>
    <cellStyle name="9 3 2" xfId="737"/>
    <cellStyle name="9 3 2 2" xfId="12970"/>
    <cellStyle name="9 3 2 2 2" xfId="14071"/>
    <cellStyle name="9 3 2 2 2 2" xfId="16440"/>
    <cellStyle name="9 3 2 2 2 2 2" xfId="23599"/>
    <cellStyle name="9 3 2 2 2 2 2 2" xfId="37914"/>
    <cellStyle name="9 3 2 2 2 2 3" xfId="30755"/>
    <cellStyle name="9 3 2 2 2 3" xfId="18794"/>
    <cellStyle name="9 3 2 2 2 3 2" xfId="25931"/>
    <cellStyle name="9 3 2 2 2 3 2 2" xfId="40246"/>
    <cellStyle name="9 3 2 2 2 3 3" xfId="33109"/>
    <cellStyle name="9 3 2 2 2 4" xfId="20127"/>
    <cellStyle name="9 3 2 2 2 4 2" xfId="27264"/>
    <cellStyle name="9 3 2 2 2 4 2 2" xfId="41579"/>
    <cellStyle name="9 3 2 2 2 4 3" xfId="34442"/>
    <cellStyle name="9 3 2 2 2 5" xfId="21342"/>
    <cellStyle name="9 3 2 2 2 5 2" xfId="35657"/>
    <cellStyle name="9 3 2 2 2 6" xfId="28479"/>
    <cellStyle name="9 3 2 2 3" xfId="15339"/>
    <cellStyle name="9 3 2 2 3 2" xfId="22498"/>
    <cellStyle name="9 3 2 2 3 2 2" xfId="36813"/>
    <cellStyle name="9 3 2 2 3 3" xfId="29654"/>
    <cellStyle name="9 3 2 2 4" xfId="17693"/>
    <cellStyle name="9 3 2 2 4 2" xfId="24830"/>
    <cellStyle name="9 3 2 2 4 2 2" xfId="39145"/>
    <cellStyle name="9 3 2 2 4 3" xfId="32008"/>
    <cellStyle name="9 3 3" xfId="738"/>
    <cellStyle name="9 3 3 2" xfId="12971"/>
    <cellStyle name="9 3 3 2 2" xfId="14436"/>
    <cellStyle name="9 3 3 2 2 2" xfId="16799"/>
    <cellStyle name="9 3 3 2 2 2 2" xfId="23958"/>
    <cellStyle name="9 3 3 2 2 2 2 2" xfId="38273"/>
    <cellStyle name="9 3 3 2 2 2 3" xfId="31114"/>
    <cellStyle name="9 3 3 2 2 3" xfId="19153"/>
    <cellStyle name="9 3 3 2 2 3 2" xfId="26290"/>
    <cellStyle name="9 3 3 2 2 3 2 2" xfId="40605"/>
    <cellStyle name="9 3 3 2 2 3 3" xfId="33468"/>
    <cellStyle name="9 3 3 2 2 4" xfId="20451"/>
    <cellStyle name="9 3 3 2 2 4 2" xfId="27588"/>
    <cellStyle name="9 3 3 2 2 4 2 2" xfId="41903"/>
    <cellStyle name="9 3 3 2 2 4 3" xfId="34766"/>
    <cellStyle name="9 3 3 2 2 5" xfId="21666"/>
    <cellStyle name="9 3 3 2 2 5 2" xfId="35981"/>
    <cellStyle name="9 3 3 2 2 6" xfId="28803"/>
    <cellStyle name="9 3 3 2 3" xfId="15340"/>
    <cellStyle name="9 3 3 2 3 2" xfId="22499"/>
    <cellStyle name="9 3 3 2 3 2 2" xfId="36814"/>
    <cellStyle name="9 3 3 2 3 3" xfId="29655"/>
    <cellStyle name="9 3 3 2 4" xfId="17694"/>
    <cellStyle name="9 3 3 2 4 2" xfId="24831"/>
    <cellStyle name="9 3 3 2 4 2 2" xfId="39146"/>
    <cellStyle name="9 3 3 2 4 3" xfId="32009"/>
    <cellStyle name="9 3 4" xfId="739"/>
    <cellStyle name="9 3 4 2" xfId="12972"/>
    <cellStyle name="9 3 4 2 2" xfId="13497"/>
    <cellStyle name="9 3 4 2 2 2" xfId="15866"/>
    <cellStyle name="9 3 4 2 2 2 2" xfId="23025"/>
    <cellStyle name="9 3 4 2 2 2 2 2" xfId="37340"/>
    <cellStyle name="9 3 4 2 2 2 3" xfId="30181"/>
    <cellStyle name="9 3 4 2 2 3" xfId="18220"/>
    <cellStyle name="9 3 4 2 2 3 2" xfId="25357"/>
    <cellStyle name="9 3 4 2 2 3 2 2" xfId="39672"/>
    <cellStyle name="9 3 4 2 2 3 3" xfId="32535"/>
    <cellStyle name="9 3 4 2 2 4" xfId="19746"/>
    <cellStyle name="9 3 4 2 2 4 2" xfId="26883"/>
    <cellStyle name="9 3 4 2 2 4 2 2" xfId="41198"/>
    <cellStyle name="9 3 4 2 2 4 3" xfId="34061"/>
    <cellStyle name="9 3 4 2 2 5" xfId="20961"/>
    <cellStyle name="9 3 4 2 2 5 2" xfId="35276"/>
    <cellStyle name="9 3 4 2 2 6" xfId="28098"/>
    <cellStyle name="9 3 4 2 3" xfId="15341"/>
    <cellStyle name="9 3 4 2 3 2" xfId="22500"/>
    <cellStyle name="9 3 4 2 3 2 2" xfId="36815"/>
    <cellStyle name="9 3 4 2 3 3" xfId="29656"/>
    <cellStyle name="9 3 4 2 4" xfId="17695"/>
    <cellStyle name="9 3 4 2 4 2" xfId="24832"/>
    <cellStyle name="9 3 4 2 4 2 2" xfId="39147"/>
    <cellStyle name="9 3 4 2 4 3" xfId="32010"/>
    <cellStyle name="9 3 5" xfId="740"/>
    <cellStyle name="9 3 5 2" xfId="12973"/>
    <cellStyle name="9 3 5 2 2" xfId="13498"/>
    <cellStyle name="9 3 5 2 2 2" xfId="15867"/>
    <cellStyle name="9 3 5 2 2 2 2" xfId="23026"/>
    <cellStyle name="9 3 5 2 2 2 2 2" xfId="37341"/>
    <cellStyle name="9 3 5 2 2 2 3" xfId="30182"/>
    <cellStyle name="9 3 5 2 2 3" xfId="18221"/>
    <cellStyle name="9 3 5 2 2 3 2" xfId="25358"/>
    <cellStyle name="9 3 5 2 2 3 2 2" xfId="39673"/>
    <cellStyle name="9 3 5 2 2 3 3" xfId="32536"/>
    <cellStyle name="9 3 5 2 2 4" xfId="19747"/>
    <cellStyle name="9 3 5 2 2 4 2" xfId="26884"/>
    <cellStyle name="9 3 5 2 2 4 2 2" xfId="41199"/>
    <cellStyle name="9 3 5 2 2 4 3" xfId="34062"/>
    <cellStyle name="9 3 5 2 2 5" xfId="20962"/>
    <cellStyle name="9 3 5 2 2 5 2" xfId="35277"/>
    <cellStyle name="9 3 5 2 2 6" xfId="28099"/>
    <cellStyle name="9 3 5 2 3" xfId="15342"/>
    <cellStyle name="9 3 5 2 3 2" xfId="22501"/>
    <cellStyle name="9 3 5 2 3 2 2" xfId="36816"/>
    <cellStyle name="9 3 5 2 3 3" xfId="29657"/>
    <cellStyle name="9 3 5 2 4" xfId="17696"/>
    <cellStyle name="9 3 5 2 4 2" xfId="24833"/>
    <cellStyle name="9 3 5 2 4 2 2" xfId="39148"/>
    <cellStyle name="9 3 5 2 4 3" xfId="32011"/>
    <cellStyle name="9 3 6" xfId="12969"/>
    <cellStyle name="9 3 6 2" xfId="14092"/>
    <cellStyle name="9 3 6 2 2" xfId="16461"/>
    <cellStyle name="9 3 6 2 2 2" xfId="23620"/>
    <cellStyle name="9 3 6 2 2 2 2" xfId="37935"/>
    <cellStyle name="9 3 6 2 2 3" xfId="30776"/>
    <cellStyle name="9 3 6 2 3" xfId="18815"/>
    <cellStyle name="9 3 6 2 3 2" xfId="25952"/>
    <cellStyle name="9 3 6 2 3 2 2" xfId="40267"/>
    <cellStyle name="9 3 6 2 3 3" xfId="33130"/>
    <cellStyle name="9 3 6 2 4" xfId="20148"/>
    <cellStyle name="9 3 6 2 4 2" xfId="27285"/>
    <cellStyle name="9 3 6 2 4 2 2" xfId="41600"/>
    <cellStyle name="9 3 6 2 4 3" xfId="34463"/>
    <cellStyle name="9 3 6 2 5" xfId="21363"/>
    <cellStyle name="9 3 6 2 5 2" xfId="35678"/>
    <cellStyle name="9 3 6 2 6" xfId="28500"/>
    <cellStyle name="9 3 6 3" xfId="15338"/>
    <cellStyle name="9 3 6 3 2" xfId="22497"/>
    <cellStyle name="9 3 6 3 2 2" xfId="36812"/>
    <cellStyle name="9 3 6 3 3" xfId="29653"/>
    <cellStyle name="9 3 6 4" xfId="17692"/>
    <cellStyle name="9 3 6 4 2" xfId="24829"/>
    <cellStyle name="9 3 6 4 2 2" xfId="39144"/>
    <cellStyle name="9 3 6 4 3" xfId="32007"/>
    <cellStyle name="9 4" xfId="12410"/>
    <cellStyle name="9 4 2" xfId="14533"/>
    <cellStyle name="9 4 2 2" xfId="16896"/>
    <cellStyle name="9 4 2 2 2" xfId="24055"/>
    <cellStyle name="9 4 2 2 2 2" xfId="38370"/>
    <cellStyle name="9 4 2 2 3" xfId="31211"/>
    <cellStyle name="9 4 2 3" xfId="19250"/>
    <cellStyle name="9 4 2 3 2" xfId="26387"/>
    <cellStyle name="9 4 2 3 2 2" xfId="40702"/>
    <cellStyle name="9 4 2 3 3" xfId="33565"/>
    <cellStyle name="9 4 2 4" xfId="20548"/>
    <cellStyle name="9 4 2 4 2" xfId="27685"/>
    <cellStyle name="9 4 2 4 2 2" xfId="42000"/>
    <cellStyle name="9 4 2 4 3" xfId="34863"/>
    <cellStyle name="9 4 3" xfId="13213"/>
    <cellStyle name="9 4 3 2" xfId="15582"/>
    <cellStyle name="9 4 3 2 2" xfId="22741"/>
    <cellStyle name="9 4 3 2 2 2" xfId="37056"/>
    <cellStyle name="9 4 3 2 3" xfId="29897"/>
    <cellStyle name="9 4 3 3" xfId="17936"/>
    <cellStyle name="9 4 3 3 2" xfId="25073"/>
    <cellStyle name="9 4 3 3 2 2" xfId="39388"/>
    <cellStyle name="9 4 3 3 3" xfId="32251"/>
    <cellStyle name="9 4 3 4" xfId="19640"/>
    <cellStyle name="9 4 3 4 2" xfId="26777"/>
    <cellStyle name="9 4 3 4 2 2" xfId="41092"/>
    <cellStyle name="9 4 3 4 3" xfId="33955"/>
    <cellStyle name="9 4 3 5" xfId="20855"/>
    <cellStyle name="9 4 3 5 2" xfId="35170"/>
    <cellStyle name="9 4 3 6" xfId="27992"/>
    <cellStyle name="9 4 4" xfId="19548"/>
    <cellStyle name="9 4 4 2" xfId="26685"/>
    <cellStyle name="9 4 4 2 2" xfId="41000"/>
    <cellStyle name="9 4 4 3" xfId="33863"/>
    <cellStyle name="9_5225402107005(1)" xfId="45"/>
    <cellStyle name="9_5225402107005(1) 2" xfId="741"/>
    <cellStyle name="9_5225402107005(1) 2 2" xfId="12423"/>
    <cellStyle name="9_5225402107005(1) 2 2 2" xfId="14546"/>
    <cellStyle name="9_5225402107005(1) 2 2 2 2" xfId="16909"/>
    <cellStyle name="9_5225402107005(1) 2 2 2 2 2" xfId="24068"/>
    <cellStyle name="9_5225402107005(1) 2 2 2 2 2 2" xfId="38383"/>
    <cellStyle name="9_5225402107005(1) 2 2 2 2 3" xfId="31224"/>
    <cellStyle name="9_5225402107005(1) 2 2 2 3" xfId="19263"/>
    <cellStyle name="9_5225402107005(1) 2 2 2 3 2" xfId="26400"/>
    <cellStyle name="9_5225402107005(1) 2 2 2 3 2 2" xfId="40715"/>
    <cellStyle name="9_5225402107005(1) 2 2 2 3 3" xfId="33578"/>
    <cellStyle name="9_5225402107005(1) 2 2 2 4" xfId="20561"/>
    <cellStyle name="9_5225402107005(1) 2 2 2 4 2" xfId="27698"/>
    <cellStyle name="9_5225402107005(1) 2 2 2 4 2 2" xfId="42013"/>
    <cellStyle name="9_5225402107005(1) 2 2 2 4 3" xfId="34876"/>
    <cellStyle name="9_5225402107005(1) 2 2 3" xfId="13758"/>
    <cellStyle name="9_5225402107005(1) 2 2 3 2" xfId="16127"/>
    <cellStyle name="9_5225402107005(1) 2 2 3 2 2" xfId="23286"/>
    <cellStyle name="9_5225402107005(1) 2 2 3 2 2 2" xfId="37601"/>
    <cellStyle name="9_5225402107005(1) 2 2 3 2 3" xfId="30442"/>
    <cellStyle name="9_5225402107005(1) 2 2 3 3" xfId="18481"/>
    <cellStyle name="9_5225402107005(1) 2 2 3 3 2" xfId="25618"/>
    <cellStyle name="9_5225402107005(1) 2 2 3 3 2 2" xfId="39933"/>
    <cellStyle name="9_5225402107005(1) 2 2 3 3 3" xfId="32796"/>
    <cellStyle name="9_5225402107005(1) 2 2 3 4" xfId="19922"/>
    <cellStyle name="9_5225402107005(1) 2 2 3 4 2" xfId="27059"/>
    <cellStyle name="9_5225402107005(1) 2 2 3 4 2 2" xfId="41374"/>
    <cellStyle name="9_5225402107005(1) 2 2 3 4 3" xfId="34237"/>
    <cellStyle name="9_5225402107005(1) 2 2 3 5" xfId="21137"/>
    <cellStyle name="9_5225402107005(1) 2 2 3 5 2" xfId="35452"/>
    <cellStyle name="9_5225402107005(1) 2 2 3 6" xfId="28274"/>
    <cellStyle name="9_5225402107005(1) 2 2 4" xfId="19561"/>
    <cellStyle name="9_5225402107005(1) 2 2 4 2" xfId="26698"/>
    <cellStyle name="9_5225402107005(1) 2 2 4 2 2" xfId="41013"/>
    <cellStyle name="9_5225402107005(1) 2 2 4 3" xfId="33876"/>
    <cellStyle name="9_5225402107005(1) 3" xfId="12411"/>
    <cellStyle name="9_5225402107005(1) 3 2" xfId="14534"/>
    <cellStyle name="9_5225402107005(1) 3 2 2" xfId="16897"/>
    <cellStyle name="9_5225402107005(1) 3 2 2 2" xfId="24056"/>
    <cellStyle name="9_5225402107005(1) 3 2 2 2 2" xfId="38371"/>
    <cellStyle name="9_5225402107005(1) 3 2 2 3" xfId="31212"/>
    <cellStyle name="9_5225402107005(1) 3 2 3" xfId="19251"/>
    <cellStyle name="9_5225402107005(1) 3 2 3 2" xfId="26388"/>
    <cellStyle name="9_5225402107005(1) 3 2 3 2 2" xfId="40703"/>
    <cellStyle name="9_5225402107005(1) 3 2 3 3" xfId="33566"/>
    <cellStyle name="9_5225402107005(1) 3 2 4" xfId="20549"/>
    <cellStyle name="9_5225402107005(1) 3 2 4 2" xfId="27686"/>
    <cellStyle name="9_5225402107005(1) 3 2 4 2 2" xfId="42001"/>
    <cellStyle name="9_5225402107005(1) 3 2 4 3" xfId="34864"/>
    <cellStyle name="9_5225402107005(1) 3 3" xfId="13463"/>
    <cellStyle name="9_5225402107005(1) 3 3 2" xfId="15832"/>
    <cellStyle name="9_5225402107005(1) 3 3 2 2" xfId="22991"/>
    <cellStyle name="9_5225402107005(1) 3 3 2 2 2" xfId="37306"/>
    <cellStyle name="9_5225402107005(1) 3 3 2 3" xfId="30147"/>
    <cellStyle name="9_5225402107005(1) 3 3 3" xfId="18186"/>
    <cellStyle name="9_5225402107005(1) 3 3 3 2" xfId="25323"/>
    <cellStyle name="9_5225402107005(1) 3 3 3 2 2" xfId="39638"/>
    <cellStyle name="9_5225402107005(1) 3 3 3 3" xfId="32501"/>
    <cellStyle name="9_5225402107005(1) 3 3 4" xfId="19712"/>
    <cellStyle name="9_5225402107005(1) 3 3 4 2" xfId="26849"/>
    <cellStyle name="9_5225402107005(1) 3 3 4 2 2" xfId="41164"/>
    <cellStyle name="9_5225402107005(1) 3 3 4 3" xfId="34027"/>
    <cellStyle name="9_5225402107005(1) 3 3 5" xfId="20927"/>
    <cellStyle name="9_5225402107005(1) 3 3 5 2" xfId="35242"/>
    <cellStyle name="9_5225402107005(1) 3 3 6" xfId="28064"/>
    <cellStyle name="9_5225402107005(1) 3 4" xfId="19549"/>
    <cellStyle name="9_5225402107005(1) 3 4 2" xfId="26686"/>
    <cellStyle name="9_5225402107005(1) 3 4 2 2" xfId="41001"/>
    <cellStyle name="9_5225402107005(1) 3 4 3" xfId="33864"/>
    <cellStyle name="9_DeckblattNeu" xfId="46"/>
    <cellStyle name="9_DeckblattNeu 2" xfId="742"/>
    <cellStyle name="9_DeckblattNeu 2 2" xfId="743"/>
    <cellStyle name="9_DeckblattNeu 2 2 2" xfId="744"/>
    <cellStyle name="9_DeckblattNeu 2 2 2 2" xfId="12977"/>
    <cellStyle name="9_DeckblattNeu 2 2 2 2 2" xfId="13231"/>
    <cellStyle name="9_DeckblattNeu 2 2 2 2 2 2" xfId="15600"/>
    <cellStyle name="9_DeckblattNeu 2 2 2 2 2 2 2" xfId="22759"/>
    <cellStyle name="9_DeckblattNeu 2 2 2 2 2 2 2 2" xfId="37074"/>
    <cellStyle name="9_DeckblattNeu 2 2 2 2 2 2 3" xfId="29915"/>
    <cellStyle name="9_DeckblattNeu 2 2 2 2 2 3" xfId="17954"/>
    <cellStyle name="9_DeckblattNeu 2 2 2 2 2 3 2" xfId="25091"/>
    <cellStyle name="9_DeckblattNeu 2 2 2 2 2 3 2 2" xfId="39406"/>
    <cellStyle name="9_DeckblattNeu 2 2 2 2 2 3 3" xfId="32269"/>
    <cellStyle name="9_DeckblattNeu 2 2 2 2 2 4" xfId="19658"/>
    <cellStyle name="9_DeckblattNeu 2 2 2 2 2 4 2" xfId="26795"/>
    <cellStyle name="9_DeckblattNeu 2 2 2 2 2 4 2 2" xfId="41110"/>
    <cellStyle name="9_DeckblattNeu 2 2 2 2 2 4 3" xfId="33973"/>
    <cellStyle name="9_DeckblattNeu 2 2 2 2 2 5" xfId="20873"/>
    <cellStyle name="9_DeckblattNeu 2 2 2 2 2 5 2" xfId="35188"/>
    <cellStyle name="9_DeckblattNeu 2 2 2 2 2 6" xfId="28010"/>
    <cellStyle name="9_DeckblattNeu 2 2 2 2 3" xfId="15346"/>
    <cellStyle name="9_DeckblattNeu 2 2 2 2 3 2" xfId="22505"/>
    <cellStyle name="9_DeckblattNeu 2 2 2 2 3 2 2" xfId="36820"/>
    <cellStyle name="9_DeckblattNeu 2 2 2 2 3 3" xfId="29661"/>
    <cellStyle name="9_DeckblattNeu 2 2 2 2 4" xfId="17700"/>
    <cellStyle name="9_DeckblattNeu 2 2 2 2 4 2" xfId="24837"/>
    <cellStyle name="9_DeckblattNeu 2 2 2 2 4 2 2" xfId="39152"/>
    <cellStyle name="9_DeckblattNeu 2 2 2 2 4 3" xfId="32015"/>
    <cellStyle name="9_DeckblattNeu 2 2 3" xfId="745"/>
    <cellStyle name="9_DeckblattNeu 2 2 3 2" xfId="12978"/>
    <cellStyle name="9_DeckblattNeu 2 2 3 2 2" xfId="13195"/>
    <cellStyle name="9_DeckblattNeu 2 2 3 2 2 2" xfId="15564"/>
    <cellStyle name="9_DeckblattNeu 2 2 3 2 2 2 2" xfId="22723"/>
    <cellStyle name="9_DeckblattNeu 2 2 3 2 2 2 2 2" xfId="37038"/>
    <cellStyle name="9_DeckblattNeu 2 2 3 2 2 2 3" xfId="29879"/>
    <cellStyle name="9_DeckblattNeu 2 2 3 2 2 3" xfId="17918"/>
    <cellStyle name="9_DeckblattNeu 2 2 3 2 2 3 2" xfId="25055"/>
    <cellStyle name="9_DeckblattNeu 2 2 3 2 2 3 2 2" xfId="39370"/>
    <cellStyle name="9_DeckblattNeu 2 2 3 2 2 3 3" xfId="32233"/>
    <cellStyle name="9_DeckblattNeu 2 2 3 2 2 4" xfId="19622"/>
    <cellStyle name="9_DeckblattNeu 2 2 3 2 2 4 2" xfId="26759"/>
    <cellStyle name="9_DeckblattNeu 2 2 3 2 2 4 2 2" xfId="41074"/>
    <cellStyle name="9_DeckblattNeu 2 2 3 2 2 4 3" xfId="33937"/>
    <cellStyle name="9_DeckblattNeu 2 2 3 2 2 5" xfId="20837"/>
    <cellStyle name="9_DeckblattNeu 2 2 3 2 2 5 2" xfId="35152"/>
    <cellStyle name="9_DeckblattNeu 2 2 3 2 2 6" xfId="27974"/>
    <cellStyle name="9_DeckblattNeu 2 2 3 2 3" xfId="15347"/>
    <cellStyle name="9_DeckblattNeu 2 2 3 2 3 2" xfId="22506"/>
    <cellStyle name="9_DeckblattNeu 2 2 3 2 3 2 2" xfId="36821"/>
    <cellStyle name="9_DeckblattNeu 2 2 3 2 3 3" xfId="29662"/>
    <cellStyle name="9_DeckblattNeu 2 2 3 2 4" xfId="17701"/>
    <cellStyle name="9_DeckblattNeu 2 2 3 2 4 2" xfId="24838"/>
    <cellStyle name="9_DeckblattNeu 2 2 3 2 4 2 2" xfId="39153"/>
    <cellStyle name="9_DeckblattNeu 2 2 3 2 4 3" xfId="32016"/>
    <cellStyle name="9_DeckblattNeu 2 2 4" xfId="746"/>
    <cellStyle name="9_DeckblattNeu 2 2 4 2" xfId="12979"/>
    <cellStyle name="9_DeckblattNeu 2 2 4 2 2" xfId="13612"/>
    <cellStyle name="9_DeckblattNeu 2 2 4 2 2 2" xfId="15981"/>
    <cellStyle name="9_DeckblattNeu 2 2 4 2 2 2 2" xfId="23140"/>
    <cellStyle name="9_DeckblattNeu 2 2 4 2 2 2 2 2" xfId="37455"/>
    <cellStyle name="9_DeckblattNeu 2 2 4 2 2 2 3" xfId="30296"/>
    <cellStyle name="9_DeckblattNeu 2 2 4 2 2 3" xfId="18335"/>
    <cellStyle name="9_DeckblattNeu 2 2 4 2 2 3 2" xfId="25472"/>
    <cellStyle name="9_DeckblattNeu 2 2 4 2 2 3 2 2" xfId="39787"/>
    <cellStyle name="9_DeckblattNeu 2 2 4 2 2 3 3" xfId="32650"/>
    <cellStyle name="9_DeckblattNeu 2 2 4 2 2 4" xfId="19860"/>
    <cellStyle name="9_DeckblattNeu 2 2 4 2 2 4 2" xfId="26997"/>
    <cellStyle name="9_DeckblattNeu 2 2 4 2 2 4 2 2" xfId="41312"/>
    <cellStyle name="9_DeckblattNeu 2 2 4 2 2 4 3" xfId="34175"/>
    <cellStyle name="9_DeckblattNeu 2 2 4 2 2 5" xfId="21075"/>
    <cellStyle name="9_DeckblattNeu 2 2 4 2 2 5 2" xfId="35390"/>
    <cellStyle name="9_DeckblattNeu 2 2 4 2 2 6" xfId="28212"/>
    <cellStyle name="9_DeckblattNeu 2 2 4 2 3" xfId="15348"/>
    <cellStyle name="9_DeckblattNeu 2 2 4 2 3 2" xfId="22507"/>
    <cellStyle name="9_DeckblattNeu 2 2 4 2 3 2 2" xfId="36822"/>
    <cellStyle name="9_DeckblattNeu 2 2 4 2 3 3" xfId="29663"/>
    <cellStyle name="9_DeckblattNeu 2 2 4 2 4" xfId="17702"/>
    <cellStyle name="9_DeckblattNeu 2 2 4 2 4 2" xfId="24839"/>
    <cellStyle name="9_DeckblattNeu 2 2 4 2 4 2 2" xfId="39154"/>
    <cellStyle name="9_DeckblattNeu 2 2 4 2 4 3" xfId="32017"/>
    <cellStyle name="9_DeckblattNeu 2 2 5" xfId="747"/>
    <cellStyle name="9_DeckblattNeu 2 2 5 2" xfId="12980"/>
    <cellStyle name="9_DeckblattNeu 2 2 5 2 2" xfId="14509"/>
    <cellStyle name="9_DeckblattNeu 2 2 5 2 2 2" xfId="16872"/>
    <cellStyle name="9_DeckblattNeu 2 2 5 2 2 2 2" xfId="24031"/>
    <cellStyle name="9_DeckblattNeu 2 2 5 2 2 2 2 2" xfId="38346"/>
    <cellStyle name="9_DeckblattNeu 2 2 5 2 2 2 3" xfId="31187"/>
    <cellStyle name="9_DeckblattNeu 2 2 5 2 2 3" xfId="19226"/>
    <cellStyle name="9_DeckblattNeu 2 2 5 2 2 3 2" xfId="26363"/>
    <cellStyle name="9_DeckblattNeu 2 2 5 2 2 3 2 2" xfId="40678"/>
    <cellStyle name="9_DeckblattNeu 2 2 5 2 2 3 3" xfId="33541"/>
    <cellStyle name="9_DeckblattNeu 2 2 5 2 2 4" xfId="20524"/>
    <cellStyle name="9_DeckblattNeu 2 2 5 2 2 4 2" xfId="27661"/>
    <cellStyle name="9_DeckblattNeu 2 2 5 2 2 4 2 2" xfId="41976"/>
    <cellStyle name="9_DeckblattNeu 2 2 5 2 2 4 3" xfId="34839"/>
    <cellStyle name="9_DeckblattNeu 2 2 5 2 2 5" xfId="21739"/>
    <cellStyle name="9_DeckblattNeu 2 2 5 2 2 5 2" xfId="36054"/>
    <cellStyle name="9_DeckblattNeu 2 2 5 2 2 6" xfId="28876"/>
    <cellStyle name="9_DeckblattNeu 2 2 5 2 3" xfId="15349"/>
    <cellStyle name="9_DeckblattNeu 2 2 5 2 3 2" xfId="22508"/>
    <cellStyle name="9_DeckblattNeu 2 2 5 2 3 2 2" xfId="36823"/>
    <cellStyle name="9_DeckblattNeu 2 2 5 2 3 3" xfId="29664"/>
    <cellStyle name="9_DeckblattNeu 2 2 5 2 4" xfId="17703"/>
    <cellStyle name="9_DeckblattNeu 2 2 5 2 4 2" xfId="24840"/>
    <cellStyle name="9_DeckblattNeu 2 2 5 2 4 2 2" xfId="39155"/>
    <cellStyle name="9_DeckblattNeu 2 2 5 2 4 3" xfId="32018"/>
    <cellStyle name="9_DeckblattNeu 2 2 6" xfId="12976"/>
    <cellStyle name="9_DeckblattNeu 2 2 6 2" xfId="14275"/>
    <cellStyle name="9_DeckblattNeu 2 2 6 2 2" xfId="16644"/>
    <cellStyle name="9_DeckblattNeu 2 2 6 2 2 2" xfId="23803"/>
    <cellStyle name="9_DeckblattNeu 2 2 6 2 2 2 2" xfId="38118"/>
    <cellStyle name="9_DeckblattNeu 2 2 6 2 2 3" xfId="30959"/>
    <cellStyle name="9_DeckblattNeu 2 2 6 2 3" xfId="18998"/>
    <cellStyle name="9_DeckblattNeu 2 2 6 2 3 2" xfId="26135"/>
    <cellStyle name="9_DeckblattNeu 2 2 6 2 3 2 2" xfId="40450"/>
    <cellStyle name="9_DeckblattNeu 2 2 6 2 3 3" xfId="33313"/>
    <cellStyle name="9_DeckblattNeu 2 2 6 2 4" xfId="20318"/>
    <cellStyle name="9_DeckblattNeu 2 2 6 2 4 2" xfId="27455"/>
    <cellStyle name="9_DeckblattNeu 2 2 6 2 4 2 2" xfId="41770"/>
    <cellStyle name="9_DeckblattNeu 2 2 6 2 4 3" xfId="34633"/>
    <cellStyle name="9_DeckblattNeu 2 2 6 2 5" xfId="21533"/>
    <cellStyle name="9_DeckblattNeu 2 2 6 2 5 2" xfId="35848"/>
    <cellStyle name="9_DeckblattNeu 2 2 6 2 6" xfId="28670"/>
    <cellStyle name="9_DeckblattNeu 2 2 6 3" xfId="15345"/>
    <cellStyle name="9_DeckblattNeu 2 2 6 3 2" xfId="22504"/>
    <cellStyle name="9_DeckblattNeu 2 2 6 3 2 2" xfId="36819"/>
    <cellStyle name="9_DeckblattNeu 2 2 6 3 3" xfId="29660"/>
    <cellStyle name="9_DeckblattNeu 2 2 6 4" xfId="17699"/>
    <cellStyle name="9_DeckblattNeu 2 2 6 4 2" xfId="24836"/>
    <cellStyle name="9_DeckblattNeu 2 2 6 4 2 2" xfId="39151"/>
    <cellStyle name="9_DeckblattNeu 2 2 6 4 3" xfId="32014"/>
    <cellStyle name="9_DeckblattNeu 2 3" xfId="748"/>
    <cellStyle name="9_DeckblattNeu 2 3 2" xfId="12981"/>
    <cellStyle name="9_DeckblattNeu 2 3 2 2" xfId="13755"/>
    <cellStyle name="9_DeckblattNeu 2 3 2 2 2" xfId="16124"/>
    <cellStyle name="9_DeckblattNeu 2 3 2 2 2 2" xfId="23283"/>
    <cellStyle name="9_DeckblattNeu 2 3 2 2 2 2 2" xfId="37598"/>
    <cellStyle name="9_DeckblattNeu 2 3 2 2 2 3" xfId="30439"/>
    <cellStyle name="9_DeckblattNeu 2 3 2 2 3" xfId="18478"/>
    <cellStyle name="9_DeckblattNeu 2 3 2 2 3 2" xfId="25615"/>
    <cellStyle name="9_DeckblattNeu 2 3 2 2 3 2 2" xfId="39930"/>
    <cellStyle name="9_DeckblattNeu 2 3 2 2 3 3" xfId="32793"/>
    <cellStyle name="9_DeckblattNeu 2 3 2 2 4" xfId="19919"/>
    <cellStyle name="9_DeckblattNeu 2 3 2 2 4 2" xfId="27056"/>
    <cellStyle name="9_DeckblattNeu 2 3 2 2 4 2 2" xfId="41371"/>
    <cellStyle name="9_DeckblattNeu 2 3 2 2 4 3" xfId="34234"/>
    <cellStyle name="9_DeckblattNeu 2 3 2 2 5" xfId="21134"/>
    <cellStyle name="9_DeckblattNeu 2 3 2 2 5 2" xfId="35449"/>
    <cellStyle name="9_DeckblattNeu 2 3 2 2 6" xfId="28271"/>
    <cellStyle name="9_DeckblattNeu 2 3 2 3" xfId="15350"/>
    <cellStyle name="9_DeckblattNeu 2 3 2 3 2" xfId="22509"/>
    <cellStyle name="9_DeckblattNeu 2 3 2 3 2 2" xfId="36824"/>
    <cellStyle name="9_DeckblattNeu 2 3 2 3 3" xfId="29665"/>
    <cellStyle name="9_DeckblattNeu 2 3 2 4" xfId="17704"/>
    <cellStyle name="9_DeckblattNeu 2 3 2 4 2" xfId="24841"/>
    <cellStyle name="9_DeckblattNeu 2 3 2 4 2 2" xfId="39156"/>
    <cellStyle name="9_DeckblattNeu 2 3 2 4 3" xfId="32019"/>
    <cellStyle name="9_DeckblattNeu 2 4" xfId="749"/>
    <cellStyle name="9_DeckblattNeu 2 4 2" xfId="12982"/>
    <cellStyle name="9_DeckblattNeu 2 4 2 2" xfId="13618"/>
    <cellStyle name="9_DeckblattNeu 2 4 2 2 2" xfId="15987"/>
    <cellStyle name="9_DeckblattNeu 2 4 2 2 2 2" xfId="23146"/>
    <cellStyle name="9_DeckblattNeu 2 4 2 2 2 2 2" xfId="37461"/>
    <cellStyle name="9_DeckblattNeu 2 4 2 2 2 3" xfId="30302"/>
    <cellStyle name="9_DeckblattNeu 2 4 2 2 3" xfId="18341"/>
    <cellStyle name="9_DeckblattNeu 2 4 2 2 3 2" xfId="25478"/>
    <cellStyle name="9_DeckblattNeu 2 4 2 2 3 2 2" xfId="39793"/>
    <cellStyle name="9_DeckblattNeu 2 4 2 2 3 3" xfId="32656"/>
    <cellStyle name="9_DeckblattNeu 2 4 2 2 4" xfId="19866"/>
    <cellStyle name="9_DeckblattNeu 2 4 2 2 4 2" xfId="27003"/>
    <cellStyle name="9_DeckblattNeu 2 4 2 2 4 2 2" xfId="41318"/>
    <cellStyle name="9_DeckblattNeu 2 4 2 2 4 3" xfId="34181"/>
    <cellStyle name="9_DeckblattNeu 2 4 2 2 5" xfId="21081"/>
    <cellStyle name="9_DeckblattNeu 2 4 2 2 5 2" xfId="35396"/>
    <cellStyle name="9_DeckblattNeu 2 4 2 2 6" xfId="28218"/>
    <cellStyle name="9_DeckblattNeu 2 4 2 3" xfId="15351"/>
    <cellStyle name="9_DeckblattNeu 2 4 2 3 2" xfId="22510"/>
    <cellStyle name="9_DeckblattNeu 2 4 2 3 2 2" xfId="36825"/>
    <cellStyle name="9_DeckblattNeu 2 4 2 3 3" xfId="29666"/>
    <cellStyle name="9_DeckblattNeu 2 4 2 4" xfId="17705"/>
    <cellStyle name="9_DeckblattNeu 2 4 2 4 2" xfId="24842"/>
    <cellStyle name="9_DeckblattNeu 2 4 2 4 2 2" xfId="39157"/>
    <cellStyle name="9_DeckblattNeu 2 4 2 4 3" xfId="32020"/>
    <cellStyle name="9_DeckblattNeu 2 5" xfId="750"/>
    <cellStyle name="9_DeckblattNeu 2 5 2" xfId="12983"/>
    <cellStyle name="9_DeckblattNeu 2 5 2 2" xfId="14221"/>
    <cellStyle name="9_DeckblattNeu 2 5 2 2 2" xfId="16590"/>
    <cellStyle name="9_DeckblattNeu 2 5 2 2 2 2" xfId="23749"/>
    <cellStyle name="9_DeckblattNeu 2 5 2 2 2 2 2" xfId="38064"/>
    <cellStyle name="9_DeckblattNeu 2 5 2 2 2 3" xfId="30905"/>
    <cellStyle name="9_DeckblattNeu 2 5 2 2 3" xfId="18944"/>
    <cellStyle name="9_DeckblattNeu 2 5 2 2 3 2" xfId="26081"/>
    <cellStyle name="9_DeckblattNeu 2 5 2 2 3 2 2" xfId="40396"/>
    <cellStyle name="9_DeckblattNeu 2 5 2 2 3 3" xfId="33259"/>
    <cellStyle name="9_DeckblattNeu 2 5 2 2 4" xfId="20277"/>
    <cellStyle name="9_DeckblattNeu 2 5 2 2 4 2" xfId="27414"/>
    <cellStyle name="9_DeckblattNeu 2 5 2 2 4 2 2" xfId="41729"/>
    <cellStyle name="9_DeckblattNeu 2 5 2 2 4 3" xfId="34592"/>
    <cellStyle name="9_DeckblattNeu 2 5 2 2 5" xfId="21492"/>
    <cellStyle name="9_DeckblattNeu 2 5 2 2 5 2" xfId="35807"/>
    <cellStyle name="9_DeckblattNeu 2 5 2 2 6" xfId="28629"/>
    <cellStyle name="9_DeckblattNeu 2 5 2 3" xfId="15352"/>
    <cellStyle name="9_DeckblattNeu 2 5 2 3 2" xfId="22511"/>
    <cellStyle name="9_DeckblattNeu 2 5 2 3 2 2" xfId="36826"/>
    <cellStyle name="9_DeckblattNeu 2 5 2 3 3" xfId="29667"/>
    <cellStyle name="9_DeckblattNeu 2 5 2 4" xfId="17706"/>
    <cellStyle name="9_DeckblattNeu 2 5 2 4 2" xfId="24843"/>
    <cellStyle name="9_DeckblattNeu 2 5 2 4 2 2" xfId="39158"/>
    <cellStyle name="9_DeckblattNeu 2 5 2 4 3" xfId="32021"/>
    <cellStyle name="9_DeckblattNeu 2 6" xfId="751"/>
    <cellStyle name="9_DeckblattNeu 2 6 2" xfId="12984"/>
    <cellStyle name="9_DeckblattNeu 2 6 2 2" xfId="14508"/>
    <cellStyle name="9_DeckblattNeu 2 6 2 2 2" xfId="16871"/>
    <cellStyle name="9_DeckblattNeu 2 6 2 2 2 2" xfId="24030"/>
    <cellStyle name="9_DeckblattNeu 2 6 2 2 2 2 2" xfId="38345"/>
    <cellStyle name="9_DeckblattNeu 2 6 2 2 2 3" xfId="31186"/>
    <cellStyle name="9_DeckblattNeu 2 6 2 2 3" xfId="19225"/>
    <cellStyle name="9_DeckblattNeu 2 6 2 2 3 2" xfId="26362"/>
    <cellStyle name="9_DeckblattNeu 2 6 2 2 3 2 2" xfId="40677"/>
    <cellStyle name="9_DeckblattNeu 2 6 2 2 3 3" xfId="33540"/>
    <cellStyle name="9_DeckblattNeu 2 6 2 2 4" xfId="20523"/>
    <cellStyle name="9_DeckblattNeu 2 6 2 2 4 2" xfId="27660"/>
    <cellStyle name="9_DeckblattNeu 2 6 2 2 4 2 2" xfId="41975"/>
    <cellStyle name="9_DeckblattNeu 2 6 2 2 4 3" xfId="34838"/>
    <cellStyle name="9_DeckblattNeu 2 6 2 2 5" xfId="21738"/>
    <cellStyle name="9_DeckblattNeu 2 6 2 2 5 2" xfId="36053"/>
    <cellStyle name="9_DeckblattNeu 2 6 2 2 6" xfId="28875"/>
    <cellStyle name="9_DeckblattNeu 2 6 2 3" xfId="15353"/>
    <cellStyle name="9_DeckblattNeu 2 6 2 3 2" xfId="22512"/>
    <cellStyle name="9_DeckblattNeu 2 6 2 3 2 2" xfId="36827"/>
    <cellStyle name="9_DeckblattNeu 2 6 2 3 3" xfId="29668"/>
    <cellStyle name="9_DeckblattNeu 2 6 2 4" xfId="17707"/>
    <cellStyle name="9_DeckblattNeu 2 6 2 4 2" xfId="24844"/>
    <cellStyle name="9_DeckblattNeu 2 6 2 4 2 2" xfId="39159"/>
    <cellStyle name="9_DeckblattNeu 2 6 2 4 3" xfId="32022"/>
    <cellStyle name="9_DeckblattNeu 2 7" xfId="12975"/>
    <cellStyle name="9_DeckblattNeu 2 7 2" xfId="14086"/>
    <cellStyle name="9_DeckblattNeu 2 7 2 2" xfId="16455"/>
    <cellStyle name="9_DeckblattNeu 2 7 2 2 2" xfId="23614"/>
    <cellStyle name="9_DeckblattNeu 2 7 2 2 2 2" xfId="37929"/>
    <cellStyle name="9_DeckblattNeu 2 7 2 2 3" xfId="30770"/>
    <cellStyle name="9_DeckblattNeu 2 7 2 3" xfId="18809"/>
    <cellStyle name="9_DeckblattNeu 2 7 2 3 2" xfId="25946"/>
    <cellStyle name="9_DeckblattNeu 2 7 2 3 2 2" xfId="40261"/>
    <cellStyle name="9_DeckblattNeu 2 7 2 3 3" xfId="33124"/>
    <cellStyle name="9_DeckblattNeu 2 7 2 4" xfId="20142"/>
    <cellStyle name="9_DeckblattNeu 2 7 2 4 2" xfId="27279"/>
    <cellStyle name="9_DeckblattNeu 2 7 2 4 2 2" xfId="41594"/>
    <cellStyle name="9_DeckblattNeu 2 7 2 4 3" xfId="34457"/>
    <cellStyle name="9_DeckblattNeu 2 7 2 5" xfId="21357"/>
    <cellStyle name="9_DeckblattNeu 2 7 2 5 2" xfId="35672"/>
    <cellStyle name="9_DeckblattNeu 2 7 2 6" xfId="28494"/>
    <cellStyle name="9_DeckblattNeu 2 7 3" xfId="15344"/>
    <cellStyle name="9_DeckblattNeu 2 7 3 2" xfId="22503"/>
    <cellStyle name="9_DeckblattNeu 2 7 3 2 2" xfId="36818"/>
    <cellStyle name="9_DeckblattNeu 2 7 3 3" xfId="29659"/>
    <cellStyle name="9_DeckblattNeu 2 7 4" xfId="17698"/>
    <cellStyle name="9_DeckblattNeu 2 7 4 2" xfId="24835"/>
    <cellStyle name="9_DeckblattNeu 2 7 4 2 2" xfId="39150"/>
    <cellStyle name="9_DeckblattNeu 2 7 4 3" xfId="32013"/>
    <cellStyle name="9_DeckblattNeu 3" xfId="752"/>
    <cellStyle name="9_DeckblattNeu 3 2" xfId="753"/>
    <cellStyle name="9_DeckblattNeu 3 2 2" xfId="12986"/>
    <cellStyle name="9_DeckblattNeu 3 2 2 2" xfId="13617"/>
    <cellStyle name="9_DeckblattNeu 3 2 2 2 2" xfId="15986"/>
    <cellStyle name="9_DeckblattNeu 3 2 2 2 2 2" xfId="23145"/>
    <cellStyle name="9_DeckblattNeu 3 2 2 2 2 2 2" xfId="37460"/>
    <cellStyle name="9_DeckblattNeu 3 2 2 2 2 3" xfId="30301"/>
    <cellStyle name="9_DeckblattNeu 3 2 2 2 3" xfId="18340"/>
    <cellStyle name="9_DeckblattNeu 3 2 2 2 3 2" xfId="25477"/>
    <cellStyle name="9_DeckblattNeu 3 2 2 2 3 2 2" xfId="39792"/>
    <cellStyle name="9_DeckblattNeu 3 2 2 2 3 3" xfId="32655"/>
    <cellStyle name="9_DeckblattNeu 3 2 2 2 4" xfId="19865"/>
    <cellStyle name="9_DeckblattNeu 3 2 2 2 4 2" xfId="27002"/>
    <cellStyle name="9_DeckblattNeu 3 2 2 2 4 2 2" xfId="41317"/>
    <cellStyle name="9_DeckblattNeu 3 2 2 2 4 3" xfId="34180"/>
    <cellStyle name="9_DeckblattNeu 3 2 2 2 5" xfId="21080"/>
    <cellStyle name="9_DeckblattNeu 3 2 2 2 5 2" xfId="35395"/>
    <cellStyle name="9_DeckblattNeu 3 2 2 2 6" xfId="28217"/>
    <cellStyle name="9_DeckblattNeu 3 2 2 3" xfId="15355"/>
    <cellStyle name="9_DeckblattNeu 3 2 2 3 2" xfId="22514"/>
    <cellStyle name="9_DeckblattNeu 3 2 2 3 2 2" xfId="36829"/>
    <cellStyle name="9_DeckblattNeu 3 2 2 3 3" xfId="29670"/>
    <cellStyle name="9_DeckblattNeu 3 2 2 4" xfId="17709"/>
    <cellStyle name="9_DeckblattNeu 3 2 2 4 2" xfId="24846"/>
    <cellStyle name="9_DeckblattNeu 3 2 2 4 2 2" xfId="39161"/>
    <cellStyle name="9_DeckblattNeu 3 2 2 4 3" xfId="32024"/>
    <cellStyle name="9_DeckblattNeu 3 3" xfId="754"/>
    <cellStyle name="9_DeckblattNeu 3 3 2" xfId="12987"/>
    <cellStyle name="9_DeckblattNeu 3 3 2 2" xfId="14434"/>
    <cellStyle name="9_DeckblattNeu 3 3 2 2 2" xfId="16797"/>
    <cellStyle name="9_DeckblattNeu 3 3 2 2 2 2" xfId="23956"/>
    <cellStyle name="9_DeckblattNeu 3 3 2 2 2 2 2" xfId="38271"/>
    <cellStyle name="9_DeckblattNeu 3 3 2 2 2 3" xfId="31112"/>
    <cellStyle name="9_DeckblattNeu 3 3 2 2 3" xfId="19151"/>
    <cellStyle name="9_DeckblattNeu 3 3 2 2 3 2" xfId="26288"/>
    <cellStyle name="9_DeckblattNeu 3 3 2 2 3 2 2" xfId="40603"/>
    <cellStyle name="9_DeckblattNeu 3 3 2 2 3 3" xfId="33466"/>
    <cellStyle name="9_DeckblattNeu 3 3 2 2 4" xfId="20449"/>
    <cellStyle name="9_DeckblattNeu 3 3 2 2 4 2" xfId="27586"/>
    <cellStyle name="9_DeckblattNeu 3 3 2 2 4 2 2" xfId="41901"/>
    <cellStyle name="9_DeckblattNeu 3 3 2 2 4 3" xfId="34764"/>
    <cellStyle name="9_DeckblattNeu 3 3 2 2 5" xfId="21664"/>
    <cellStyle name="9_DeckblattNeu 3 3 2 2 5 2" xfId="35979"/>
    <cellStyle name="9_DeckblattNeu 3 3 2 2 6" xfId="28801"/>
    <cellStyle name="9_DeckblattNeu 3 3 2 3" xfId="15356"/>
    <cellStyle name="9_DeckblattNeu 3 3 2 3 2" xfId="22515"/>
    <cellStyle name="9_DeckblattNeu 3 3 2 3 2 2" xfId="36830"/>
    <cellStyle name="9_DeckblattNeu 3 3 2 3 3" xfId="29671"/>
    <cellStyle name="9_DeckblattNeu 3 3 2 4" xfId="17710"/>
    <cellStyle name="9_DeckblattNeu 3 3 2 4 2" xfId="24847"/>
    <cellStyle name="9_DeckblattNeu 3 3 2 4 2 2" xfId="39162"/>
    <cellStyle name="9_DeckblattNeu 3 3 2 4 3" xfId="32025"/>
    <cellStyle name="9_DeckblattNeu 3 4" xfId="755"/>
    <cellStyle name="9_DeckblattNeu 3 4 2" xfId="12988"/>
    <cellStyle name="9_DeckblattNeu 3 4 2 2" xfId="14028"/>
    <cellStyle name="9_DeckblattNeu 3 4 2 2 2" xfId="16397"/>
    <cellStyle name="9_DeckblattNeu 3 4 2 2 2 2" xfId="23556"/>
    <cellStyle name="9_DeckblattNeu 3 4 2 2 2 2 2" xfId="37871"/>
    <cellStyle name="9_DeckblattNeu 3 4 2 2 2 3" xfId="30712"/>
    <cellStyle name="9_DeckblattNeu 3 4 2 2 3" xfId="18751"/>
    <cellStyle name="9_DeckblattNeu 3 4 2 2 3 2" xfId="25888"/>
    <cellStyle name="9_DeckblattNeu 3 4 2 2 3 2 2" xfId="40203"/>
    <cellStyle name="9_DeckblattNeu 3 4 2 2 3 3" xfId="33066"/>
    <cellStyle name="9_DeckblattNeu 3 4 2 2 4" xfId="20085"/>
    <cellStyle name="9_DeckblattNeu 3 4 2 2 4 2" xfId="27222"/>
    <cellStyle name="9_DeckblattNeu 3 4 2 2 4 2 2" xfId="41537"/>
    <cellStyle name="9_DeckblattNeu 3 4 2 2 4 3" xfId="34400"/>
    <cellStyle name="9_DeckblattNeu 3 4 2 2 5" xfId="21300"/>
    <cellStyle name="9_DeckblattNeu 3 4 2 2 5 2" xfId="35615"/>
    <cellStyle name="9_DeckblattNeu 3 4 2 2 6" xfId="28437"/>
    <cellStyle name="9_DeckblattNeu 3 4 2 3" xfId="15357"/>
    <cellStyle name="9_DeckblattNeu 3 4 2 3 2" xfId="22516"/>
    <cellStyle name="9_DeckblattNeu 3 4 2 3 2 2" xfId="36831"/>
    <cellStyle name="9_DeckblattNeu 3 4 2 3 3" xfId="29672"/>
    <cellStyle name="9_DeckblattNeu 3 4 2 4" xfId="17711"/>
    <cellStyle name="9_DeckblattNeu 3 4 2 4 2" xfId="24848"/>
    <cellStyle name="9_DeckblattNeu 3 4 2 4 2 2" xfId="39163"/>
    <cellStyle name="9_DeckblattNeu 3 4 2 4 3" xfId="32026"/>
    <cellStyle name="9_DeckblattNeu 3 5" xfId="756"/>
    <cellStyle name="9_DeckblattNeu 3 5 2" xfId="12989"/>
    <cellStyle name="9_DeckblattNeu 3 5 2 2" xfId="13196"/>
    <cellStyle name="9_DeckblattNeu 3 5 2 2 2" xfId="15565"/>
    <cellStyle name="9_DeckblattNeu 3 5 2 2 2 2" xfId="22724"/>
    <cellStyle name="9_DeckblattNeu 3 5 2 2 2 2 2" xfId="37039"/>
    <cellStyle name="9_DeckblattNeu 3 5 2 2 2 3" xfId="29880"/>
    <cellStyle name="9_DeckblattNeu 3 5 2 2 3" xfId="17919"/>
    <cellStyle name="9_DeckblattNeu 3 5 2 2 3 2" xfId="25056"/>
    <cellStyle name="9_DeckblattNeu 3 5 2 2 3 2 2" xfId="39371"/>
    <cellStyle name="9_DeckblattNeu 3 5 2 2 3 3" xfId="32234"/>
    <cellStyle name="9_DeckblattNeu 3 5 2 2 4" xfId="19623"/>
    <cellStyle name="9_DeckblattNeu 3 5 2 2 4 2" xfId="26760"/>
    <cellStyle name="9_DeckblattNeu 3 5 2 2 4 2 2" xfId="41075"/>
    <cellStyle name="9_DeckblattNeu 3 5 2 2 4 3" xfId="33938"/>
    <cellStyle name="9_DeckblattNeu 3 5 2 2 5" xfId="20838"/>
    <cellStyle name="9_DeckblattNeu 3 5 2 2 5 2" xfId="35153"/>
    <cellStyle name="9_DeckblattNeu 3 5 2 2 6" xfId="27975"/>
    <cellStyle name="9_DeckblattNeu 3 5 2 3" xfId="15358"/>
    <cellStyle name="9_DeckblattNeu 3 5 2 3 2" xfId="22517"/>
    <cellStyle name="9_DeckblattNeu 3 5 2 3 2 2" xfId="36832"/>
    <cellStyle name="9_DeckblattNeu 3 5 2 3 3" xfId="29673"/>
    <cellStyle name="9_DeckblattNeu 3 5 2 4" xfId="17712"/>
    <cellStyle name="9_DeckblattNeu 3 5 2 4 2" xfId="24849"/>
    <cellStyle name="9_DeckblattNeu 3 5 2 4 2 2" xfId="39164"/>
    <cellStyle name="9_DeckblattNeu 3 5 2 4 3" xfId="32027"/>
    <cellStyle name="9_DeckblattNeu 3 6" xfId="12985"/>
    <cellStyle name="9_DeckblattNeu 3 6 2" xfId="14326"/>
    <cellStyle name="9_DeckblattNeu 3 6 2 2" xfId="16695"/>
    <cellStyle name="9_DeckblattNeu 3 6 2 2 2" xfId="23854"/>
    <cellStyle name="9_DeckblattNeu 3 6 2 2 2 2" xfId="38169"/>
    <cellStyle name="9_DeckblattNeu 3 6 2 2 3" xfId="31010"/>
    <cellStyle name="9_DeckblattNeu 3 6 2 3" xfId="19049"/>
    <cellStyle name="9_DeckblattNeu 3 6 2 3 2" xfId="26186"/>
    <cellStyle name="9_DeckblattNeu 3 6 2 3 2 2" xfId="40501"/>
    <cellStyle name="9_DeckblattNeu 3 6 2 3 3" xfId="33364"/>
    <cellStyle name="9_DeckblattNeu 3 6 2 4" xfId="20356"/>
    <cellStyle name="9_DeckblattNeu 3 6 2 4 2" xfId="27493"/>
    <cellStyle name="9_DeckblattNeu 3 6 2 4 2 2" xfId="41808"/>
    <cellStyle name="9_DeckblattNeu 3 6 2 4 3" xfId="34671"/>
    <cellStyle name="9_DeckblattNeu 3 6 2 5" xfId="21571"/>
    <cellStyle name="9_DeckblattNeu 3 6 2 5 2" xfId="35886"/>
    <cellStyle name="9_DeckblattNeu 3 6 2 6" xfId="28708"/>
    <cellStyle name="9_DeckblattNeu 3 6 3" xfId="15354"/>
    <cellStyle name="9_DeckblattNeu 3 6 3 2" xfId="22513"/>
    <cellStyle name="9_DeckblattNeu 3 6 3 2 2" xfId="36828"/>
    <cellStyle name="9_DeckblattNeu 3 6 3 3" xfId="29669"/>
    <cellStyle name="9_DeckblattNeu 3 6 4" xfId="17708"/>
    <cellStyle name="9_DeckblattNeu 3 6 4 2" xfId="24845"/>
    <cellStyle name="9_DeckblattNeu 3 6 4 2 2" xfId="39160"/>
    <cellStyle name="9_DeckblattNeu 3 6 4 3" xfId="32023"/>
    <cellStyle name="9_DeckblattNeu 4" xfId="757"/>
    <cellStyle name="9_DeckblattNeu 4 2" xfId="758"/>
    <cellStyle name="9_DeckblattNeu 4 2 2" xfId="12991"/>
    <cellStyle name="9_DeckblattNeu 4 2 2 2" xfId="14222"/>
    <cellStyle name="9_DeckblattNeu 4 2 2 2 2" xfId="16591"/>
    <cellStyle name="9_DeckblattNeu 4 2 2 2 2 2" xfId="23750"/>
    <cellStyle name="9_DeckblattNeu 4 2 2 2 2 2 2" xfId="38065"/>
    <cellStyle name="9_DeckblattNeu 4 2 2 2 2 3" xfId="30906"/>
    <cellStyle name="9_DeckblattNeu 4 2 2 2 3" xfId="18945"/>
    <cellStyle name="9_DeckblattNeu 4 2 2 2 3 2" xfId="26082"/>
    <cellStyle name="9_DeckblattNeu 4 2 2 2 3 2 2" xfId="40397"/>
    <cellStyle name="9_DeckblattNeu 4 2 2 2 3 3" xfId="33260"/>
    <cellStyle name="9_DeckblattNeu 4 2 2 2 4" xfId="20278"/>
    <cellStyle name="9_DeckblattNeu 4 2 2 2 4 2" xfId="27415"/>
    <cellStyle name="9_DeckblattNeu 4 2 2 2 4 2 2" xfId="41730"/>
    <cellStyle name="9_DeckblattNeu 4 2 2 2 4 3" xfId="34593"/>
    <cellStyle name="9_DeckblattNeu 4 2 2 2 5" xfId="21493"/>
    <cellStyle name="9_DeckblattNeu 4 2 2 2 5 2" xfId="35808"/>
    <cellStyle name="9_DeckblattNeu 4 2 2 2 6" xfId="28630"/>
    <cellStyle name="9_DeckblattNeu 4 2 2 3" xfId="15360"/>
    <cellStyle name="9_DeckblattNeu 4 2 2 3 2" xfId="22519"/>
    <cellStyle name="9_DeckblattNeu 4 2 2 3 2 2" xfId="36834"/>
    <cellStyle name="9_DeckblattNeu 4 2 2 3 3" xfId="29675"/>
    <cellStyle name="9_DeckblattNeu 4 2 2 4" xfId="17714"/>
    <cellStyle name="9_DeckblattNeu 4 2 2 4 2" xfId="24851"/>
    <cellStyle name="9_DeckblattNeu 4 2 2 4 2 2" xfId="39166"/>
    <cellStyle name="9_DeckblattNeu 4 2 2 4 3" xfId="32029"/>
    <cellStyle name="9_DeckblattNeu 4 3" xfId="759"/>
    <cellStyle name="9_DeckblattNeu 4 3 2" xfId="12992"/>
    <cellStyle name="9_DeckblattNeu 4 3 2 2" xfId="14507"/>
    <cellStyle name="9_DeckblattNeu 4 3 2 2 2" xfId="16870"/>
    <cellStyle name="9_DeckblattNeu 4 3 2 2 2 2" xfId="24029"/>
    <cellStyle name="9_DeckblattNeu 4 3 2 2 2 2 2" xfId="38344"/>
    <cellStyle name="9_DeckblattNeu 4 3 2 2 2 3" xfId="31185"/>
    <cellStyle name="9_DeckblattNeu 4 3 2 2 3" xfId="19224"/>
    <cellStyle name="9_DeckblattNeu 4 3 2 2 3 2" xfId="26361"/>
    <cellStyle name="9_DeckblattNeu 4 3 2 2 3 2 2" xfId="40676"/>
    <cellStyle name="9_DeckblattNeu 4 3 2 2 3 3" xfId="33539"/>
    <cellStyle name="9_DeckblattNeu 4 3 2 2 4" xfId="20522"/>
    <cellStyle name="9_DeckblattNeu 4 3 2 2 4 2" xfId="27659"/>
    <cellStyle name="9_DeckblattNeu 4 3 2 2 4 2 2" xfId="41974"/>
    <cellStyle name="9_DeckblattNeu 4 3 2 2 4 3" xfId="34837"/>
    <cellStyle name="9_DeckblattNeu 4 3 2 2 5" xfId="21737"/>
    <cellStyle name="9_DeckblattNeu 4 3 2 2 5 2" xfId="36052"/>
    <cellStyle name="9_DeckblattNeu 4 3 2 2 6" xfId="28874"/>
    <cellStyle name="9_DeckblattNeu 4 3 2 3" xfId="15361"/>
    <cellStyle name="9_DeckblattNeu 4 3 2 3 2" xfId="22520"/>
    <cellStyle name="9_DeckblattNeu 4 3 2 3 2 2" xfId="36835"/>
    <cellStyle name="9_DeckblattNeu 4 3 2 3 3" xfId="29676"/>
    <cellStyle name="9_DeckblattNeu 4 3 2 4" xfId="17715"/>
    <cellStyle name="9_DeckblattNeu 4 3 2 4 2" xfId="24852"/>
    <cellStyle name="9_DeckblattNeu 4 3 2 4 2 2" xfId="39167"/>
    <cellStyle name="9_DeckblattNeu 4 3 2 4 3" xfId="32030"/>
    <cellStyle name="9_DeckblattNeu 4 4" xfId="760"/>
    <cellStyle name="9_DeckblattNeu 4 4 2" xfId="12993"/>
    <cellStyle name="9_DeckblattNeu 4 4 2 2" xfId="13263"/>
    <cellStyle name="9_DeckblattNeu 4 4 2 2 2" xfId="15632"/>
    <cellStyle name="9_DeckblattNeu 4 4 2 2 2 2" xfId="22791"/>
    <cellStyle name="9_DeckblattNeu 4 4 2 2 2 2 2" xfId="37106"/>
    <cellStyle name="9_DeckblattNeu 4 4 2 2 2 3" xfId="29947"/>
    <cellStyle name="9_DeckblattNeu 4 4 2 2 3" xfId="17986"/>
    <cellStyle name="9_DeckblattNeu 4 4 2 2 3 2" xfId="25123"/>
    <cellStyle name="9_DeckblattNeu 4 4 2 2 3 2 2" xfId="39438"/>
    <cellStyle name="9_DeckblattNeu 4 4 2 2 3 3" xfId="32301"/>
    <cellStyle name="9_DeckblattNeu 4 4 2 2 4" xfId="19690"/>
    <cellStyle name="9_DeckblattNeu 4 4 2 2 4 2" xfId="26827"/>
    <cellStyle name="9_DeckblattNeu 4 4 2 2 4 2 2" xfId="41142"/>
    <cellStyle name="9_DeckblattNeu 4 4 2 2 4 3" xfId="34005"/>
    <cellStyle name="9_DeckblattNeu 4 4 2 2 5" xfId="20905"/>
    <cellStyle name="9_DeckblattNeu 4 4 2 2 5 2" xfId="35220"/>
    <cellStyle name="9_DeckblattNeu 4 4 2 2 6" xfId="28042"/>
    <cellStyle name="9_DeckblattNeu 4 4 2 3" xfId="15362"/>
    <cellStyle name="9_DeckblattNeu 4 4 2 3 2" xfId="22521"/>
    <cellStyle name="9_DeckblattNeu 4 4 2 3 2 2" xfId="36836"/>
    <cellStyle name="9_DeckblattNeu 4 4 2 3 3" xfId="29677"/>
    <cellStyle name="9_DeckblattNeu 4 4 2 4" xfId="17716"/>
    <cellStyle name="9_DeckblattNeu 4 4 2 4 2" xfId="24853"/>
    <cellStyle name="9_DeckblattNeu 4 4 2 4 2 2" xfId="39168"/>
    <cellStyle name="9_DeckblattNeu 4 4 2 4 3" xfId="32031"/>
    <cellStyle name="9_DeckblattNeu 4 5" xfId="761"/>
    <cellStyle name="9_DeckblattNeu 4 5 2" xfId="12994"/>
    <cellStyle name="9_DeckblattNeu 4 5 2 2" xfId="13852"/>
    <cellStyle name="9_DeckblattNeu 4 5 2 2 2" xfId="16221"/>
    <cellStyle name="9_DeckblattNeu 4 5 2 2 2 2" xfId="23380"/>
    <cellStyle name="9_DeckblattNeu 4 5 2 2 2 2 2" xfId="37695"/>
    <cellStyle name="9_DeckblattNeu 4 5 2 2 2 3" xfId="30536"/>
    <cellStyle name="9_DeckblattNeu 4 5 2 2 3" xfId="18575"/>
    <cellStyle name="9_DeckblattNeu 4 5 2 2 3 2" xfId="25712"/>
    <cellStyle name="9_DeckblattNeu 4 5 2 2 3 2 2" xfId="40027"/>
    <cellStyle name="9_DeckblattNeu 4 5 2 2 3 3" xfId="32890"/>
    <cellStyle name="9_DeckblattNeu 4 5 2 2 4" xfId="19943"/>
    <cellStyle name="9_DeckblattNeu 4 5 2 2 4 2" xfId="27080"/>
    <cellStyle name="9_DeckblattNeu 4 5 2 2 4 2 2" xfId="41395"/>
    <cellStyle name="9_DeckblattNeu 4 5 2 2 4 3" xfId="34258"/>
    <cellStyle name="9_DeckblattNeu 4 5 2 2 5" xfId="21158"/>
    <cellStyle name="9_DeckblattNeu 4 5 2 2 5 2" xfId="35473"/>
    <cellStyle name="9_DeckblattNeu 4 5 2 2 6" xfId="28295"/>
    <cellStyle name="9_DeckblattNeu 4 5 2 3" xfId="15363"/>
    <cellStyle name="9_DeckblattNeu 4 5 2 3 2" xfId="22522"/>
    <cellStyle name="9_DeckblattNeu 4 5 2 3 2 2" xfId="36837"/>
    <cellStyle name="9_DeckblattNeu 4 5 2 3 3" xfId="29678"/>
    <cellStyle name="9_DeckblattNeu 4 5 2 4" xfId="17717"/>
    <cellStyle name="9_DeckblattNeu 4 5 2 4 2" xfId="24854"/>
    <cellStyle name="9_DeckblattNeu 4 5 2 4 2 2" xfId="39169"/>
    <cellStyle name="9_DeckblattNeu 4 5 2 4 3" xfId="32032"/>
    <cellStyle name="9_DeckblattNeu 4 6" xfId="12990"/>
    <cellStyle name="9_DeckblattNeu 4 6 2" xfId="14343"/>
    <cellStyle name="9_DeckblattNeu 4 6 2 2" xfId="16712"/>
    <cellStyle name="9_DeckblattNeu 4 6 2 2 2" xfId="23871"/>
    <cellStyle name="9_DeckblattNeu 4 6 2 2 2 2" xfId="38186"/>
    <cellStyle name="9_DeckblattNeu 4 6 2 2 3" xfId="31027"/>
    <cellStyle name="9_DeckblattNeu 4 6 2 3" xfId="19066"/>
    <cellStyle name="9_DeckblattNeu 4 6 2 3 2" xfId="26203"/>
    <cellStyle name="9_DeckblattNeu 4 6 2 3 2 2" xfId="40518"/>
    <cellStyle name="9_DeckblattNeu 4 6 2 3 3" xfId="33381"/>
    <cellStyle name="9_DeckblattNeu 4 6 2 4" xfId="20373"/>
    <cellStyle name="9_DeckblattNeu 4 6 2 4 2" xfId="27510"/>
    <cellStyle name="9_DeckblattNeu 4 6 2 4 2 2" xfId="41825"/>
    <cellStyle name="9_DeckblattNeu 4 6 2 4 3" xfId="34688"/>
    <cellStyle name="9_DeckblattNeu 4 6 2 5" xfId="21588"/>
    <cellStyle name="9_DeckblattNeu 4 6 2 5 2" xfId="35903"/>
    <cellStyle name="9_DeckblattNeu 4 6 2 6" xfId="28725"/>
    <cellStyle name="9_DeckblattNeu 4 6 3" xfId="15359"/>
    <cellStyle name="9_DeckblattNeu 4 6 3 2" xfId="22518"/>
    <cellStyle name="9_DeckblattNeu 4 6 3 2 2" xfId="36833"/>
    <cellStyle name="9_DeckblattNeu 4 6 3 3" xfId="29674"/>
    <cellStyle name="9_DeckblattNeu 4 6 4" xfId="17713"/>
    <cellStyle name="9_DeckblattNeu 4 6 4 2" xfId="24850"/>
    <cellStyle name="9_DeckblattNeu 4 6 4 2 2" xfId="39165"/>
    <cellStyle name="9_DeckblattNeu 4 6 4 3" xfId="32028"/>
    <cellStyle name="9_DeckblattNeu 5" xfId="762"/>
    <cellStyle name="9_DeckblattNeu 5 2" xfId="12995"/>
    <cellStyle name="9_DeckblattNeu 5 2 2" xfId="13746"/>
    <cellStyle name="9_DeckblattNeu 5 2 2 2" xfId="16115"/>
    <cellStyle name="9_DeckblattNeu 5 2 2 2 2" xfId="23274"/>
    <cellStyle name="9_DeckblattNeu 5 2 2 2 2 2" xfId="37589"/>
    <cellStyle name="9_DeckblattNeu 5 2 2 2 3" xfId="30430"/>
    <cellStyle name="9_DeckblattNeu 5 2 2 3" xfId="18469"/>
    <cellStyle name="9_DeckblattNeu 5 2 2 3 2" xfId="25606"/>
    <cellStyle name="9_DeckblattNeu 5 2 2 3 2 2" xfId="39921"/>
    <cellStyle name="9_DeckblattNeu 5 2 2 3 3" xfId="32784"/>
    <cellStyle name="9_DeckblattNeu 5 2 2 4" xfId="19910"/>
    <cellStyle name="9_DeckblattNeu 5 2 2 4 2" xfId="27047"/>
    <cellStyle name="9_DeckblattNeu 5 2 2 4 2 2" xfId="41362"/>
    <cellStyle name="9_DeckblattNeu 5 2 2 4 3" xfId="34225"/>
    <cellStyle name="9_DeckblattNeu 5 2 2 5" xfId="21125"/>
    <cellStyle name="9_DeckblattNeu 5 2 2 5 2" xfId="35440"/>
    <cellStyle name="9_DeckblattNeu 5 2 2 6" xfId="28262"/>
    <cellStyle name="9_DeckblattNeu 5 2 3" xfId="15364"/>
    <cellStyle name="9_DeckblattNeu 5 2 3 2" xfId="22523"/>
    <cellStyle name="9_DeckblattNeu 5 2 3 2 2" xfId="36838"/>
    <cellStyle name="9_DeckblattNeu 5 2 3 3" xfId="29679"/>
    <cellStyle name="9_DeckblattNeu 5 2 4" xfId="17718"/>
    <cellStyle name="9_DeckblattNeu 5 2 4 2" xfId="24855"/>
    <cellStyle name="9_DeckblattNeu 5 2 4 2 2" xfId="39170"/>
    <cellStyle name="9_DeckblattNeu 5 2 4 3" xfId="32033"/>
    <cellStyle name="9_DeckblattNeu 6" xfId="763"/>
    <cellStyle name="9_DeckblattNeu 6 2" xfId="12996"/>
    <cellStyle name="9_DeckblattNeu 6 2 2" xfId="14034"/>
    <cellStyle name="9_DeckblattNeu 6 2 2 2" xfId="16403"/>
    <cellStyle name="9_DeckblattNeu 6 2 2 2 2" xfId="23562"/>
    <cellStyle name="9_DeckblattNeu 6 2 2 2 2 2" xfId="37877"/>
    <cellStyle name="9_DeckblattNeu 6 2 2 2 3" xfId="30718"/>
    <cellStyle name="9_DeckblattNeu 6 2 2 3" xfId="18757"/>
    <cellStyle name="9_DeckblattNeu 6 2 2 3 2" xfId="25894"/>
    <cellStyle name="9_DeckblattNeu 6 2 2 3 2 2" xfId="40209"/>
    <cellStyle name="9_DeckblattNeu 6 2 2 3 3" xfId="33072"/>
    <cellStyle name="9_DeckblattNeu 6 2 2 4" xfId="20091"/>
    <cellStyle name="9_DeckblattNeu 6 2 2 4 2" xfId="27228"/>
    <cellStyle name="9_DeckblattNeu 6 2 2 4 2 2" xfId="41543"/>
    <cellStyle name="9_DeckblattNeu 6 2 2 4 3" xfId="34406"/>
    <cellStyle name="9_DeckblattNeu 6 2 2 5" xfId="21306"/>
    <cellStyle name="9_DeckblattNeu 6 2 2 5 2" xfId="35621"/>
    <cellStyle name="9_DeckblattNeu 6 2 2 6" xfId="28443"/>
    <cellStyle name="9_DeckblattNeu 6 2 3" xfId="15365"/>
    <cellStyle name="9_DeckblattNeu 6 2 3 2" xfId="22524"/>
    <cellStyle name="9_DeckblattNeu 6 2 3 2 2" xfId="36839"/>
    <cellStyle name="9_DeckblattNeu 6 2 3 3" xfId="29680"/>
    <cellStyle name="9_DeckblattNeu 6 2 4" xfId="17719"/>
    <cellStyle name="9_DeckblattNeu 6 2 4 2" xfId="24856"/>
    <cellStyle name="9_DeckblattNeu 6 2 4 2 2" xfId="39171"/>
    <cellStyle name="9_DeckblattNeu 6 2 4 3" xfId="32034"/>
    <cellStyle name="9_DeckblattNeu 7" xfId="764"/>
    <cellStyle name="9_DeckblattNeu 7 2" xfId="12997"/>
    <cellStyle name="9_DeckblattNeu 7 2 2" xfId="13358"/>
    <cellStyle name="9_DeckblattNeu 7 2 2 2" xfId="15727"/>
    <cellStyle name="9_DeckblattNeu 7 2 2 2 2" xfId="22886"/>
    <cellStyle name="9_DeckblattNeu 7 2 2 2 2 2" xfId="37201"/>
    <cellStyle name="9_DeckblattNeu 7 2 2 2 3" xfId="30042"/>
    <cellStyle name="9_DeckblattNeu 7 2 2 3" xfId="18081"/>
    <cellStyle name="9_DeckblattNeu 7 2 2 3 2" xfId="25218"/>
    <cellStyle name="9_DeckblattNeu 7 2 2 3 2 2" xfId="39533"/>
    <cellStyle name="9_DeckblattNeu 7 2 2 3 3" xfId="32396"/>
    <cellStyle name="9_DeckblattNeu 7 2 2 4" xfId="19706"/>
    <cellStyle name="9_DeckblattNeu 7 2 2 4 2" xfId="26843"/>
    <cellStyle name="9_DeckblattNeu 7 2 2 4 2 2" xfId="41158"/>
    <cellStyle name="9_DeckblattNeu 7 2 2 4 3" xfId="34021"/>
    <cellStyle name="9_DeckblattNeu 7 2 2 5" xfId="20921"/>
    <cellStyle name="9_DeckblattNeu 7 2 2 5 2" xfId="35236"/>
    <cellStyle name="9_DeckblattNeu 7 2 2 6" xfId="28058"/>
    <cellStyle name="9_DeckblattNeu 7 2 3" xfId="15366"/>
    <cellStyle name="9_DeckblattNeu 7 2 3 2" xfId="22525"/>
    <cellStyle name="9_DeckblattNeu 7 2 3 2 2" xfId="36840"/>
    <cellStyle name="9_DeckblattNeu 7 2 3 3" xfId="29681"/>
    <cellStyle name="9_DeckblattNeu 7 2 4" xfId="17720"/>
    <cellStyle name="9_DeckblattNeu 7 2 4 2" xfId="24857"/>
    <cellStyle name="9_DeckblattNeu 7 2 4 2 2" xfId="39172"/>
    <cellStyle name="9_DeckblattNeu 7 2 4 3" xfId="32035"/>
    <cellStyle name="9_DeckblattNeu 8" xfId="765"/>
    <cellStyle name="9_DeckblattNeu 8 2" xfId="12998"/>
    <cellStyle name="9_DeckblattNeu 8 2 2" xfId="14342"/>
    <cellStyle name="9_DeckblattNeu 8 2 2 2" xfId="16711"/>
    <cellStyle name="9_DeckblattNeu 8 2 2 2 2" xfId="23870"/>
    <cellStyle name="9_DeckblattNeu 8 2 2 2 2 2" xfId="38185"/>
    <cellStyle name="9_DeckblattNeu 8 2 2 2 3" xfId="31026"/>
    <cellStyle name="9_DeckblattNeu 8 2 2 3" xfId="19065"/>
    <cellStyle name="9_DeckblattNeu 8 2 2 3 2" xfId="26202"/>
    <cellStyle name="9_DeckblattNeu 8 2 2 3 2 2" xfId="40517"/>
    <cellStyle name="9_DeckblattNeu 8 2 2 3 3" xfId="33380"/>
    <cellStyle name="9_DeckblattNeu 8 2 2 4" xfId="20372"/>
    <cellStyle name="9_DeckblattNeu 8 2 2 4 2" xfId="27509"/>
    <cellStyle name="9_DeckblattNeu 8 2 2 4 2 2" xfId="41824"/>
    <cellStyle name="9_DeckblattNeu 8 2 2 4 3" xfId="34687"/>
    <cellStyle name="9_DeckblattNeu 8 2 2 5" xfId="21587"/>
    <cellStyle name="9_DeckblattNeu 8 2 2 5 2" xfId="35902"/>
    <cellStyle name="9_DeckblattNeu 8 2 2 6" xfId="28724"/>
    <cellStyle name="9_DeckblattNeu 8 2 3" xfId="15367"/>
    <cellStyle name="9_DeckblattNeu 8 2 3 2" xfId="22526"/>
    <cellStyle name="9_DeckblattNeu 8 2 3 2 2" xfId="36841"/>
    <cellStyle name="9_DeckblattNeu 8 2 3 3" xfId="29682"/>
    <cellStyle name="9_DeckblattNeu 8 2 4" xfId="17721"/>
    <cellStyle name="9_DeckblattNeu 8 2 4 2" xfId="24858"/>
    <cellStyle name="9_DeckblattNeu 8 2 4 2 2" xfId="39173"/>
    <cellStyle name="9_DeckblattNeu 8 2 4 3" xfId="32036"/>
    <cellStyle name="9_DeckblattNeu 9" xfId="12974"/>
    <cellStyle name="9_DeckblattNeu 9 2" xfId="14435"/>
    <cellStyle name="9_DeckblattNeu 9 2 2" xfId="16798"/>
    <cellStyle name="9_DeckblattNeu 9 2 2 2" xfId="23957"/>
    <cellStyle name="9_DeckblattNeu 9 2 2 2 2" xfId="38272"/>
    <cellStyle name="9_DeckblattNeu 9 2 2 3" xfId="31113"/>
    <cellStyle name="9_DeckblattNeu 9 2 3" xfId="19152"/>
    <cellStyle name="9_DeckblattNeu 9 2 3 2" xfId="26289"/>
    <cellStyle name="9_DeckblattNeu 9 2 3 2 2" xfId="40604"/>
    <cellStyle name="9_DeckblattNeu 9 2 3 3" xfId="33467"/>
    <cellStyle name="9_DeckblattNeu 9 2 4" xfId="20450"/>
    <cellStyle name="9_DeckblattNeu 9 2 4 2" xfId="27587"/>
    <cellStyle name="9_DeckblattNeu 9 2 4 2 2" xfId="41902"/>
    <cellStyle name="9_DeckblattNeu 9 2 4 3" xfId="34765"/>
    <cellStyle name="9_DeckblattNeu 9 2 5" xfId="21665"/>
    <cellStyle name="9_DeckblattNeu 9 2 5 2" xfId="35980"/>
    <cellStyle name="9_DeckblattNeu 9 2 6" xfId="28802"/>
    <cellStyle name="9_DeckblattNeu 9 3" xfId="15343"/>
    <cellStyle name="9_DeckblattNeu 9 3 2" xfId="22502"/>
    <cellStyle name="9_DeckblattNeu 9 3 2 2" xfId="36817"/>
    <cellStyle name="9_DeckblattNeu 9 3 3" xfId="29658"/>
    <cellStyle name="9_DeckblattNeu 9 4" xfId="17697"/>
    <cellStyle name="9_DeckblattNeu 9 4 2" xfId="24834"/>
    <cellStyle name="9_DeckblattNeu 9 4 2 2" xfId="39149"/>
    <cellStyle name="9_DeckblattNeu 9 4 3" xfId="32012"/>
    <cellStyle name="9_III_Tagesbetreuung_2010_Rev1" xfId="47"/>
    <cellStyle name="9_III_Tagesbetreuung_2010_Rev1 2" xfId="766"/>
    <cellStyle name="9_III_Tagesbetreuung_2010_Rev1 2 2" xfId="767"/>
    <cellStyle name="9_III_Tagesbetreuung_2010_Rev1 2 2 2" xfId="768"/>
    <cellStyle name="9_III_Tagesbetreuung_2010_Rev1 2 2 2 2" xfId="13002"/>
    <cellStyle name="9_III_Tagesbetreuung_2010_Rev1 2 2 2 2 2" xfId="13615"/>
    <cellStyle name="9_III_Tagesbetreuung_2010_Rev1 2 2 2 2 2 2" xfId="15984"/>
    <cellStyle name="9_III_Tagesbetreuung_2010_Rev1 2 2 2 2 2 2 2" xfId="23143"/>
    <cellStyle name="9_III_Tagesbetreuung_2010_Rev1 2 2 2 2 2 2 2 2" xfId="37458"/>
    <cellStyle name="9_III_Tagesbetreuung_2010_Rev1 2 2 2 2 2 2 3" xfId="30299"/>
    <cellStyle name="9_III_Tagesbetreuung_2010_Rev1 2 2 2 2 2 3" xfId="18338"/>
    <cellStyle name="9_III_Tagesbetreuung_2010_Rev1 2 2 2 2 2 3 2" xfId="25475"/>
    <cellStyle name="9_III_Tagesbetreuung_2010_Rev1 2 2 2 2 2 3 2 2" xfId="39790"/>
    <cellStyle name="9_III_Tagesbetreuung_2010_Rev1 2 2 2 2 2 3 3" xfId="32653"/>
    <cellStyle name="9_III_Tagesbetreuung_2010_Rev1 2 2 2 2 2 4" xfId="19863"/>
    <cellStyle name="9_III_Tagesbetreuung_2010_Rev1 2 2 2 2 2 4 2" xfId="27000"/>
    <cellStyle name="9_III_Tagesbetreuung_2010_Rev1 2 2 2 2 2 4 2 2" xfId="41315"/>
    <cellStyle name="9_III_Tagesbetreuung_2010_Rev1 2 2 2 2 2 4 3" xfId="34178"/>
    <cellStyle name="9_III_Tagesbetreuung_2010_Rev1 2 2 2 2 2 5" xfId="21078"/>
    <cellStyle name="9_III_Tagesbetreuung_2010_Rev1 2 2 2 2 2 5 2" xfId="35393"/>
    <cellStyle name="9_III_Tagesbetreuung_2010_Rev1 2 2 2 2 2 6" xfId="28215"/>
    <cellStyle name="9_III_Tagesbetreuung_2010_Rev1 2 2 2 2 3" xfId="15371"/>
    <cellStyle name="9_III_Tagesbetreuung_2010_Rev1 2 2 2 2 3 2" xfId="22530"/>
    <cellStyle name="9_III_Tagesbetreuung_2010_Rev1 2 2 2 2 3 2 2" xfId="36845"/>
    <cellStyle name="9_III_Tagesbetreuung_2010_Rev1 2 2 2 2 3 3" xfId="29686"/>
    <cellStyle name="9_III_Tagesbetreuung_2010_Rev1 2 2 2 2 4" xfId="17725"/>
    <cellStyle name="9_III_Tagesbetreuung_2010_Rev1 2 2 2 2 4 2" xfId="24862"/>
    <cellStyle name="9_III_Tagesbetreuung_2010_Rev1 2 2 2 2 4 2 2" xfId="39177"/>
    <cellStyle name="9_III_Tagesbetreuung_2010_Rev1 2 2 2 2 4 3" xfId="32040"/>
    <cellStyle name="9_III_Tagesbetreuung_2010_Rev1 2 2 3" xfId="769"/>
    <cellStyle name="9_III_Tagesbetreuung_2010_Rev1 2 2 3 2" xfId="13003"/>
    <cellStyle name="9_III_Tagesbetreuung_2010_Rev1 2 2 3 2 2" xfId="13853"/>
    <cellStyle name="9_III_Tagesbetreuung_2010_Rev1 2 2 3 2 2 2" xfId="16222"/>
    <cellStyle name="9_III_Tagesbetreuung_2010_Rev1 2 2 3 2 2 2 2" xfId="23381"/>
    <cellStyle name="9_III_Tagesbetreuung_2010_Rev1 2 2 3 2 2 2 2 2" xfId="37696"/>
    <cellStyle name="9_III_Tagesbetreuung_2010_Rev1 2 2 3 2 2 2 3" xfId="30537"/>
    <cellStyle name="9_III_Tagesbetreuung_2010_Rev1 2 2 3 2 2 3" xfId="18576"/>
    <cellStyle name="9_III_Tagesbetreuung_2010_Rev1 2 2 3 2 2 3 2" xfId="25713"/>
    <cellStyle name="9_III_Tagesbetreuung_2010_Rev1 2 2 3 2 2 3 2 2" xfId="40028"/>
    <cellStyle name="9_III_Tagesbetreuung_2010_Rev1 2 2 3 2 2 3 3" xfId="32891"/>
    <cellStyle name="9_III_Tagesbetreuung_2010_Rev1 2 2 3 2 2 4" xfId="19944"/>
    <cellStyle name="9_III_Tagesbetreuung_2010_Rev1 2 2 3 2 2 4 2" xfId="27081"/>
    <cellStyle name="9_III_Tagesbetreuung_2010_Rev1 2 2 3 2 2 4 2 2" xfId="41396"/>
    <cellStyle name="9_III_Tagesbetreuung_2010_Rev1 2 2 3 2 2 4 3" xfId="34259"/>
    <cellStyle name="9_III_Tagesbetreuung_2010_Rev1 2 2 3 2 2 5" xfId="21159"/>
    <cellStyle name="9_III_Tagesbetreuung_2010_Rev1 2 2 3 2 2 5 2" xfId="35474"/>
    <cellStyle name="9_III_Tagesbetreuung_2010_Rev1 2 2 3 2 2 6" xfId="28296"/>
    <cellStyle name="9_III_Tagesbetreuung_2010_Rev1 2 2 3 2 3" xfId="15372"/>
    <cellStyle name="9_III_Tagesbetreuung_2010_Rev1 2 2 3 2 3 2" xfId="22531"/>
    <cellStyle name="9_III_Tagesbetreuung_2010_Rev1 2 2 3 2 3 2 2" xfId="36846"/>
    <cellStyle name="9_III_Tagesbetreuung_2010_Rev1 2 2 3 2 3 3" xfId="29687"/>
    <cellStyle name="9_III_Tagesbetreuung_2010_Rev1 2 2 3 2 4" xfId="17726"/>
    <cellStyle name="9_III_Tagesbetreuung_2010_Rev1 2 2 3 2 4 2" xfId="24863"/>
    <cellStyle name="9_III_Tagesbetreuung_2010_Rev1 2 2 3 2 4 2 2" xfId="39178"/>
    <cellStyle name="9_III_Tagesbetreuung_2010_Rev1 2 2 3 2 4 3" xfId="32041"/>
    <cellStyle name="9_III_Tagesbetreuung_2010_Rev1 2 2 4" xfId="770"/>
    <cellStyle name="9_III_Tagesbetreuung_2010_Rev1 2 2 4 2" xfId="13004"/>
    <cellStyle name="9_III_Tagesbetreuung_2010_Rev1 2 2 4 2 2" xfId="14339"/>
    <cellStyle name="9_III_Tagesbetreuung_2010_Rev1 2 2 4 2 2 2" xfId="16708"/>
    <cellStyle name="9_III_Tagesbetreuung_2010_Rev1 2 2 4 2 2 2 2" xfId="23867"/>
    <cellStyle name="9_III_Tagesbetreuung_2010_Rev1 2 2 4 2 2 2 2 2" xfId="38182"/>
    <cellStyle name="9_III_Tagesbetreuung_2010_Rev1 2 2 4 2 2 2 3" xfId="31023"/>
    <cellStyle name="9_III_Tagesbetreuung_2010_Rev1 2 2 4 2 2 3" xfId="19062"/>
    <cellStyle name="9_III_Tagesbetreuung_2010_Rev1 2 2 4 2 2 3 2" xfId="26199"/>
    <cellStyle name="9_III_Tagesbetreuung_2010_Rev1 2 2 4 2 2 3 2 2" xfId="40514"/>
    <cellStyle name="9_III_Tagesbetreuung_2010_Rev1 2 2 4 2 2 3 3" xfId="33377"/>
    <cellStyle name="9_III_Tagesbetreuung_2010_Rev1 2 2 4 2 2 4" xfId="20369"/>
    <cellStyle name="9_III_Tagesbetreuung_2010_Rev1 2 2 4 2 2 4 2" xfId="27506"/>
    <cellStyle name="9_III_Tagesbetreuung_2010_Rev1 2 2 4 2 2 4 2 2" xfId="41821"/>
    <cellStyle name="9_III_Tagesbetreuung_2010_Rev1 2 2 4 2 2 4 3" xfId="34684"/>
    <cellStyle name="9_III_Tagesbetreuung_2010_Rev1 2 2 4 2 2 5" xfId="21584"/>
    <cellStyle name="9_III_Tagesbetreuung_2010_Rev1 2 2 4 2 2 5 2" xfId="35899"/>
    <cellStyle name="9_III_Tagesbetreuung_2010_Rev1 2 2 4 2 2 6" xfId="28721"/>
    <cellStyle name="9_III_Tagesbetreuung_2010_Rev1 2 2 4 2 3" xfId="15373"/>
    <cellStyle name="9_III_Tagesbetreuung_2010_Rev1 2 2 4 2 3 2" xfId="22532"/>
    <cellStyle name="9_III_Tagesbetreuung_2010_Rev1 2 2 4 2 3 2 2" xfId="36847"/>
    <cellStyle name="9_III_Tagesbetreuung_2010_Rev1 2 2 4 2 3 3" xfId="29688"/>
    <cellStyle name="9_III_Tagesbetreuung_2010_Rev1 2 2 4 2 4" xfId="17727"/>
    <cellStyle name="9_III_Tagesbetreuung_2010_Rev1 2 2 4 2 4 2" xfId="24864"/>
    <cellStyle name="9_III_Tagesbetreuung_2010_Rev1 2 2 4 2 4 2 2" xfId="39179"/>
    <cellStyle name="9_III_Tagesbetreuung_2010_Rev1 2 2 4 2 4 3" xfId="32042"/>
    <cellStyle name="9_III_Tagesbetreuung_2010_Rev1 2 2 5" xfId="771"/>
    <cellStyle name="9_III_Tagesbetreuung_2010_Rev1 2 2 5 2" xfId="13005"/>
    <cellStyle name="9_III_Tagesbetreuung_2010_Rev1 2 2 5 2 2" xfId="14506"/>
    <cellStyle name="9_III_Tagesbetreuung_2010_Rev1 2 2 5 2 2 2" xfId="16869"/>
    <cellStyle name="9_III_Tagesbetreuung_2010_Rev1 2 2 5 2 2 2 2" xfId="24028"/>
    <cellStyle name="9_III_Tagesbetreuung_2010_Rev1 2 2 5 2 2 2 2 2" xfId="38343"/>
    <cellStyle name="9_III_Tagesbetreuung_2010_Rev1 2 2 5 2 2 2 3" xfId="31184"/>
    <cellStyle name="9_III_Tagesbetreuung_2010_Rev1 2 2 5 2 2 3" xfId="19223"/>
    <cellStyle name="9_III_Tagesbetreuung_2010_Rev1 2 2 5 2 2 3 2" xfId="26360"/>
    <cellStyle name="9_III_Tagesbetreuung_2010_Rev1 2 2 5 2 2 3 2 2" xfId="40675"/>
    <cellStyle name="9_III_Tagesbetreuung_2010_Rev1 2 2 5 2 2 3 3" xfId="33538"/>
    <cellStyle name="9_III_Tagesbetreuung_2010_Rev1 2 2 5 2 2 4" xfId="20521"/>
    <cellStyle name="9_III_Tagesbetreuung_2010_Rev1 2 2 5 2 2 4 2" xfId="27658"/>
    <cellStyle name="9_III_Tagesbetreuung_2010_Rev1 2 2 5 2 2 4 2 2" xfId="41973"/>
    <cellStyle name="9_III_Tagesbetreuung_2010_Rev1 2 2 5 2 2 4 3" xfId="34836"/>
    <cellStyle name="9_III_Tagesbetreuung_2010_Rev1 2 2 5 2 2 5" xfId="21736"/>
    <cellStyle name="9_III_Tagesbetreuung_2010_Rev1 2 2 5 2 2 5 2" xfId="36051"/>
    <cellStyle name="9_III_Tagesbetreuung_2010_Rev1 2 2 5 2 2 6" xfId="28873"/>
    <cellStyle name="9_III_Tagesbetreuung_2010_Rev1 2 2 5 2 3" xfId="15374"/>
    <cellStyle name="9_III_Tagesbetreuung_2010_Rev1 2 2 5 2 3 2" xfId="22533"/>
    <cellStyle name="9_III_Tagesbetreuung_2010_Rev1 2 2 5 2 3 2 2" xfId="36848"/>
    <cellStyle name="9_III_Tagesbetreuung_2010_Rev1 2 2 5 2 3 3" xfId="29689"/>
    <cellStyle name="9_III_Tagesbetreuung_2010_Rev1 2 2 5 2 4" xfId="17728"/>
    <cellStyle name="9_III_Tagesbetreuung_2010_Rev1 2 2 5 2 4 2" xfId="24865"/>
    <cellStyle name="9_III_Tagesbetreuung_2010_Rev1 2 2 5 2 4 2 2" xfId="39180"/>
    <cellStyle name="9_III_Tagesbetreuung_2010_Rev1 2 2 5 2 4 3" xfId="32043"/>
    <cellStyle name="9_III_Tagesbetreuung_2010_Rev1 2 2 6" xfId="13001"/>
    <cellStyle name="9_III_Tagesbetreuung_2010_Rev1 2 2 6 2" xfId="14250"/>
    <cellStyle name="9_III_Tagesbetreuung_2010_Rev1 2 2 6 2 2" xfId="16619"/>
    <cellStyle name="9_III_Tagesbetreuung_2010_Rev1 2 2 6 2 2 2" xfId="23778"/>
    <cellStyle name="9_III_Tagesbetreuung_2010_Rev1 2 2 6 2 2 2 2" xfId="38093"/>
    <cellStyle name="9_III_Tagesbetreuung_2010_Rev1 2 2 6 2 2 3" xfId="30934"/>
    <cellStyle name="9_III_Tagesbetreuung_2010_Rev1 2 2 6 2 3" xfId="18973"/>
    <cellStyle name="9_III_Tagesbetreuung_2010_Rev1 2 2 6 2 3 2" xfId="26110"/>
    <cellStyle name="9_III_Tagesbetreuung_2010_Rev1 2 2 6 2 3 2 2" xfId="40425"/>
    <cellStyle name="9_III_Tagesbetreuung_2010_Rev1 2 2 6 2 3 3" xfId="33288"/>
    <cellStyle name="9_III_Tagesbetreuung_2010_Rev1 2 2 6 2 4" xfId="20306"/>
    <cellStyle name="9_III_Tagesbetreuung_2010_Rev1 2 2 6 2 4 2" xfId="27443"/>
    <cellStyle name="9_III_Tagesbetreuung_2010_Rev1 2 2 6 2 4 2 2" xfId="41758"/>
    <cellStyle name="9_III_Tagesbetreuung_2010_Rev1 2 2 6 2 4 3" xfId="34621"/>
    <cellStyle name="9_III_Tagesbetreuung_2010_Rev1 2 2 6 2 5" xfId="21521"/>
    <cellStyle name="9_III_Tagesbetreuung_2010_Rev1 2 2 6 2 5 2" xfId="35836"/>
    <cellStyle name="9_III_Tagesbetreuung_2010_Rev1 2 2 6 2 6" xfId="28658"/>
    <cellStyle name="9_III_Tagesbetreuung_2010_Rev1 2 2 6 3" xfId="15370"/>
    <cellStyle name="9_III_Tagesbetreuung_2010_Rev1 2 2 6 3 2" xfId="22529"/>
    <cellStyle name="9_III_Tagesbetreuung_2010_Rev1 2 2 6 3 2 2" xfId="36844"/>
    <cellStyle name="9_III_Tagesbetreuung_2010_Rev1 2 2 6 3 3" xfId="29685"/>
    <cellStyle name="9_III_Tagesbetreuung_2010_Rev1 2 2 6 4" xfId="17724"/>
    <cellStyle name="9_III_Tagesbetreuung_2010_Rev1 2 2 6 4 2" xfId="24861"/>
    <cellStyle name="9_III_Tagesbetreuung_2010_Rev1 2 2 6 4 2 2" xfId="39176"/>
    <cellStyle name="9_III_Tagesbetreuung_2010_Rev1 2 2 6 4 3" xfId="32039"/>
    <cellStyle name="9_III_Tagesbetreuung_2010_Rev1 2 3" xfId="772"/>
    <cellStyle name="9_III_Tagesbetreuung_2010_Rev1 2 3 2" xfId="13006"/>
    <cellStyle name="9_III_Tagesbetreuung_2010_Rev1 2 3 2 2" xfId="13624"/>
    <cellStyle name="9_III_Tagesbetreuung_2010_Rev1 2 3 2 2 2" xfId="15993"/>
    <cellStyle name="9_III_Tagesbetreuung_2010_Rev1 2 3 2 2 2 2" xfId="23152"/>
    <cellStyle name="9_III_Tagesbetreuung_2010_Rev1 2 3 2 2 2 2 2" xfId="37467"/>
    <cellStyle name="9_III_Tagesbetreuung_2010_Rev1 2 3 2 2 2 3" xfId="30308"/>
    <cellStyle name="9_III_Tagesbetreuung_2010_Rev1 2 3 2 2 3" xfId="18347"/>
    <cellStyle name="9_III_Tagesbetreuung_2010_Rev1 2 3 2 2 3 2" xfId="25484"/>
    <cellStyle name="9_III_Tagesbetreuung_2010_Rev1 2 3 2 2 3 2 2" xfId="39799"/>
    <cellStyle name="9_III_Tagesbetreuung_2010_Rev1 2 3 2 2 3 3" xfId="32662"/>
    <cellStyle name="9_III_Tagesbetreuung_2010_Rev1 2 3 2 2 4" xfId="19868"/>
    <cellStyle name="9_III_Tagesbetreuung_2010_Rev1 2 3 2 2 4 2" xfId="27005"/>
    <cellStyle name="9_III_Tagesbetreuung_2010_Rev1 2 3 2 2 4 2 2" xfId="41320"/>
    <cellStyle name="9_III_Tagesbetreuung_2010_Rev1 2 3 2 2 4 3" xfId="34183"/>
    <cellStyle name="9_III_Tagesbetreuung_2010_Rev1 2 3 2 2 5" xfId="21083"/>
    <cellStyle name="9_III_Tagesbetreuung_2010_Rev1 2 3 2 2 5 2" xfId="35398"/>
    <cellStyle name="9_III_Tagesbetreuung_2010_Rev1 2 3 2 2 6" xfId="28220"/>
    <cellStyle name="9_III_Tagesbetreuung_2010_Rev1 2 3 2 3" xfId="15375"/>
    <cellStyle name="9_III_Tagesbetreuung_2010_Rev1 2 3 2 3 2" xfId="22534"/>
    <cellStyle name="9_III_Tagesbetreuung_2010_Rev1 2 3 2 3 2 2" xfId="36849"/>
    <cellStyle name="9_III_Tagesbetreuung_2010_Rev1 2 3 2 3 3" xfId="29690"/>
    <cellStyle name="9_III_Tagesbetreuung_2010_Rev1 2 3 2 4" xfId="17729"/>
    <cellStyle name="9_III_Tagesbetreuung_2010_Rev1 2 3 2 4 2" xfId="24866"/>
    <cellStyle name="9_III_Tagesbetreuung_2010_Rev1 2 3 2 4 2 2" xfId="39181"/>
    <cellStyle name="9_III_Tagesbetreuung_2010_Rev1 2 3 2 4 3" xfId="32044"/>
    <cellStyle name="9_III_Tagesbetreuung_2010_Rev1 2 4" xfId="773"/>
    <cellStyle name="9_III_Tagesbetreuung_2010_Rev1 2 4 2" xfId="13007"/>
    <cellStyle name="9_III_Tagesbetreuung_2010_Rev1 2 4 2 2" xfId="13613"/>
    <cellStyle name="9_III_Tagesbetreuung_2010_Rev1 2 4 2 2 2" xfId="15982"/>
    <cellStyle name="9_III_Tagesbetreuung_2010_Rev1 2 4 2 2 2 2" xfId="23141"/>
    <cellStyle name="9_III_Tagesbetreuung_2010_Rev1 2 4 2 2 2 2 2" xfId="37456"/>
    <cellStyle name="9_III_Tagesbetreuung_2010_Rev1 2 4 2 2 2 3" xfId="30297"/>
    <cellStyle name="9_III_Tagesbetreuung_2010_Rev1 2 4 2 2 3" xfId="18336"/>
    <cellStyle name="9_III_Tagesbetreuung_2010_Rev1 2 4 2 2 3 2" xfId="25473"/>
    <cellStyle name="9_III_Tagesbetreuung_2010_Rev1 2 4 2 2 3 2 2" xfId="39788"/>
    <cellStyle name="9_III_Tagesbetreuung_2010_Rev1 2 4 2 2 3 3" xfId="32651"/>
    <cellStyle name="9_III_Tagesbetreuung_2010_Rev1 2 4 2 2 4" xfId="19861"/>
    <cellStyle name="9_III_Tagesbetreuung_2010_Rev1 2 4 2 2 4 2" xfId="26998"/>
    <cellStyle name="9_III_Tagesbetreuung_2010_Rev1 2 4 2 2 4 2 2" xfId="41313"/>
    <cellStyle name="9_III_Tagesbetreuung_2010_Rev1 2 4 2 2 4 3" xfId="34176"/>
    <cellStyle name="9_III_Tagesbetreuung_2010_Rev1 2 4 2 2 5" xfId="21076"/>
    <cellStyle name="9_III_Tagesbetreuung_2010_Rev1 2 4 2 2 5 2" xfId="35391"/>
    <cellStyle name="9_III_Tagesbetreuung_2010_Rev1 2 4 2 2 6" xfId="28213"/>
    <cellStyle name="9_III_Tagesbetreuung_2010_Rev1 2 4 2 3" xfId="15376"/>
    <cellStyle name="9_III_Tagesbetreuung_2010_Rev1 2 4 2 3 2" xfId="22535"/>
    <cellStyle name="9_III_Tagesbetreuung_2010_Rev1 2 4 2 3 2 2" xfId="36850"/>
    <cellStyle name="9_III_Tagesbetreuung_2010_Rev1 2 4 2 3 3" xfId="29691"/>
    <cellStyle name="9_III_Tagesbetreuung_2010_Rev1 2 4 2 4" xfId="17730"/>
    <cellStyle name="9_III_Tagesbetreuung_2010_Rev1 2 4 2 4 2" xfId="24867"/>
    <cellStyle name="9_III_Tagesbetreuung_2010_Rev1 2 4 2 4 2 2" xfId="39182"/>
    <cellStyle name="9_III_Tagesbetreuung_2010_Rev1 2 4 2 4 3" xfId="32045"/>
    <cellStyle name="9_III_Tagesbetreuung_2010_Rev1 2 5" xfId="774"/>
    <cellStyle name="9_III_Tagesbetreuung_2010_Rev1 2 5 2" xfId="13008"/>
    <cellStyle name="9_III_Tagesbetreuung_2010_Rev1 2 5 2 2" xfId="14249"/>
    <cellStyle name="9_III_Tagesbetreuung_2010_Rev1 2 5 2 2 2" xfId="16618"/>
    <cellStyle name="9_III_Tagesbetreuung_2010_Rev1 2 5 2 2 2 2" xfId="23777"/>
    <cellStyle name="9_III_Tagesbetreuung_2010_Rev1 2 5 2 2 2 2 2" xfId="38092"/>
    <cellStyle name="9_III_Tagesbetreuung_2010_Rev1 2 5 2 2 2 3" xfId="30933"/>
    <cellStyle name="9_III_Tagesbetreuung_2010_Rev1 2 5 2 2 3" xfId="18972"/>
    <cellStyle name="9_III_Tagesbetreuung_2010_Rev1 2 5 2 2 3 2" xfId="26109"/>
    <cellStyle name="9_III_Tagesbetreuung_2010_Rev1 2 5 2 2 3 2 2" xfId="40424"/>
    <cellStyle name="9_III_Tagesbetreuung_2010_Rev1 2 5 2 2 3 3" xfId="33287"/>
    <cellStyle name="9_III_Tagesbetreuung_2010_Rev1 2 5 2 2 4" xfId="20305"/>
    <cellStyle name="9_III_Tagesbetreuung_2010_Rev1 2 5 2 2 4 2" xfId="27442"/>
    <cellStyle name="9_III_Tagesbetreuung_2010_Rev1 2 5 2 2 4 2 2" xfId="41757"/>
    <cellStyle name="9_III_Tagesbetreuung_2010_Rev1 2 5 2 2 4 3" xfId="34620"/>
    <cellStyle name="9_III_Tagesbetreuung_2010_Rev1 2 5 2 2 5" xfId="21520"/>
    <cellStyle name="9_III_Tagesbetreuung_2010_Rev1 2 5 2 2 5 2" xfId="35835"/>
    <cellStyle name="9_III_Tagesbetreuung_2010_Rev1 2 5 2 2 6" xfId="28657"/>
    <cellStyle name="9_III_Tagesbetreuung_2010_Rev1 2 5 2 3" xfId="15377"/>
    <cellStyle name="9_III_Tagesbetreuung_2010_Rev1 2 5 2 3 2" xfId="22536"/>
    <cellStyle name="9_III_Tagesbetreuung_2010_Rev1 2 5 2 3 2 2" xfId="36851"/>
    <cellStyle name="9_III_Tagesbetreuung_2010_Rev1 2 5 2 3 3" xfId="29692"/>
    <cellStyle name="9_III_Tagesbetreuung_2010_Rev1 2 5 2 4" xfId="17731"/>
    <cellStyle name="9_III_Tagesbetreuung_2010_Rev1 2 5 2 4 2" xfId="24868"/>
    <cellStyle name="9_III_Tagesbetreuung_2010_Rev1 2 5 2 4 2 2" xfId="39183"/>
    <cellStyle name="9_III_Tagesbetreuung_2010_Rev1 2 5 2 4 3" xfId="32046"/>
    <cellStyle name="9_III_Tagesbetreuung_2010_Rev1 2 6" xfId="775"/>
    <cellStyle name="9_III_Tagesbetreuung_2010_Rev1 2 6 2" xfId="13009"/>
    <cellStyle name="9_III_Tagesbetreuung_2010_Rev1 2 6 2 2" xfId="14358"/>
    <cellStyle name="9_III_Tagesbetreuung_2010_Rev1 2 6 2 2 2" xfId="16727"/>
    <cellStyle name="9_III_Tagesbetreuung_2010_Rev1 2 6 2 2 2 2" xfId="23886"/>
    <cellStyle name="9_III_Tagesbetreuung_2010_Rev1 2 6 2 2 2 2 2" xfId="38201"/>
    <cellStyle name="9_III_Tagesbetreuung_2010_Rev1 2 6 2 2 2 3" xfId="31042"/>
    <cellStyle name="9_III_Tagesbetreuung_2010_Rev1 2 6 2 2 3" xfId="19081"/>
    <cellStyle name="9_III_Tagesbetreuung_2010_Rev1 2 6 2 2 3 2" xfId="26218"/>
    <cellStyle name="9_III_Tagesbetreuung_2010_Rev1 2 6 2 2 3 2 2" xfId="40533"/>
    <cellStyle name="9_III_Tagesbetreuung_2010_Rev1 2 6 2 2 3 3" xfId="33396"/>
    <cellStyle name="9_III_Tagesbetreuung_2010_Rev1 2 6 2 2 4" xfId="20382"/>
    <cellStyle name="9_III_Tagesbetreuung_2010_Rev1 2 6 2 2 4 2" xfId="27519"/>
    <cellStyle name="9_III_Tagesbetreuung_2010_Rev1 2 6 2 2 4 2 2" xfId="41834"/>
    <cellStyle name="9_III_Tagesbetreuung_2010_Rev1 2 6 2 2 4 3" xfId="34697"/>
    <cellStyle name="9_III_Tagesbetreuung_2010_Rev1 2 6 2 2 5" xfId="21597"/>
    <cellStyle name="9_III_Tagesbetreuung_2010_Rev1 2 6 2 2 5 2" xfId="35912"/>
    <cellStyle name="9_III_Tagesbetreuung_2010_Rev1 2 6 2 2 6" xfId="28734"/>
    <cellStyle name="9_III_Tagesbetreuung_2010_Rev1 2 6 2 3" xfId="15378"/>
    <cellStyle name="9_III_Tagesbetreuung_2010_Rev1 2 6 2 3 2" xfId="22537"/>
    <cellStyle name="9_III_Tagesbetreuung_2010_Rev1 2 6 2 3 2 2" xfId="36852"/>
    <cellStyle name="9_III_Tagesbetreuung_2010_Rev1 2 6 2 3 3" xfId="29693"/>
    <cellStyle name="9_III_Tagesbetreuung_2010_Rev1 2 6 2 4" xfId="17732"/>
    <cellStyle name="9_III_Tagesbetreuung_2010_Rev1 2 6 2 4 2" xfId="24869"/>
    <cellStyle name="9_III_Tagesbetreuung_2010_Rev1 2 6 2 4 2 2" xfId="39184"/>
    <cellStyle name="9_III_Tagesbetreuung_2010_Rev1 2 6 2 4 3" xfId="32047"/>
    <cellStyle name="9_III_Tagesbetreuung_2010_Rev1 2 7" xfId="13000"/>
    <cellStyle name="9_III_Tagesbetreuung_2010_Rev1 2 7 2" xfId="13616"/>
    <cellStyle name="9_III_Tagesbetreuung_2010_Rev1 2 7 2 2" xfId="15985"/>
    <cellStyle name="9_III_Tagesbetreuung_2010_Rev1 2 7 2 2 2" xfId="23144"/>
    <cellStyle name="9_III_Tagesbetreuung_2010_Rev1 2 7 2 2 2 2" xfId="37459"/>
    <cellStyle name="9_III_Tagesbetreuung_2010_Rev1 2 7 2 2 3" xfId="30300"/>
    <cellStyle name="9_III_Tagesbetreuung_2010_Rev1 2 7 2 3" xfId="18339"/>
    <cellStyle name="9_III_Tagesbetreuung_2010_Rev1 2 7 2 3 2" xfId="25476"/>
    <cellStyle name="9_III_Tagesbetreuung_2010_Rev1 2 7 2 3 2 2" xfId="39791"/>
    <cellStyle name="9_III_Tagesbetreuung_2010_Rev1 2 7 2 3 3" xfId="32654"/>
    <cellStyle name="9_III_Tagesbetreuung_2010_Rev1 2 7 2 4" xfId="19864"/>
    <cellStyle name="9_III_Tagesbetreuung_2010_Rev1 2 7 2 4 2" xfId="27001"/>
    <cellStyle name="9_III_Tagesbetreuung_2010_Rev1 2 7 2 4 2 2" xfId="41316"/>
    <cellStyle name="9_III_Tagesbetreuung_2010_Rev1 2 7 2 4 3" xfId="34179"/>
    <cellStyle name="9_III_Tagesbetreuung_2010_Rev1 2 7 2 5" xfId="21079"/>
    <cellStyle name="9_III_Tagesbetreuung_2010_Rev1 2 7 2 5 2" xfId="35394"/>
    <cellStyle name="9_III_Tagesbetreuung_2010_Rev1 2 7 2 6" xfId="28216"/>
    <cellStyle name="9_III_Tagesbetreuung_2010_Rev1 2 7 3" xfId="15369"/>
    <cellStyle name="9_III_Tagesbetreuung_2010_Rev1 2 7 3 2" xfId="22528"/>
    <cellStyle name="9_III_Tagesbetreuung_2010_Rev1 2 7 3 2 2" xfId="36843"/>
    <cellStyle name="9_III_Tagesbetreuung_2010_Rev1 2 7 3 3" xfId="29684"/>
    <cellStyle name="9_III_Tagesbetreuung_2010_Rev1 2 7 4" xfId="17723"/>
    <cellStyle name="9_III_Tagesbetreuung_2010_Rev1 2 7 4 2" xfId="24860"/>
    <cellStyle name="9_III_Tagesbetreuung_2010_Rev1 2 7 4 2 2" xfId="39175"/>
    <cellStyle name="9_III_Tagesbetreuung_2010_Rev1 2 7 4 3" xfId="32038"/>
    <cellStyle name="9_III_Tagesbetreuung_2010_Rev1 3" xfId="776"/>
    <cellStyle name="9_III_Tagesbetreuung_2010_Rev1 3 2" xfId="777"/>
    <cellStyle name="9_III_Tagesbetreuung_2010_Rev1 3 2 2" xfId="778"/>
    <cellStyle name="9_III_Tagesbetreuung_2010_Rev1 3 2 2 2" xfId="13012"/>
    <cellStyle name="9_III_Tagesbetreuung_2010_Rev1 3 2 2 2 2" xfId="14248"/>
    <cellStyle name="9_III_Tagesbetreuung_2010_Rev1 3 2 2 2 2 2" xfId="16617"/>
    <cellStyle name="9_III_Tagesbetreuung_2010_Rev1 3 2 2 2 2 2 2" xfId="23776"/>
    <cellStyle name="9_III_Tagesbetreuung_2010_Rev1 3 2 2 2 2 2 2 2" xfId="38091"/>
    <cellStyle name="9_III_Tagesbetreuung_2010_Rev1 3 2 2 2 2 2 3" xfId="30932"/>
    <cellStyle name="9_III_Tagesbetreuung_2010_Rev1 3 2 2 2 2 3" xfId="18971"/>
    <cellStyle name="9_III_Tagesbetreuung_2010_Rev1 3 2 2 2 2 3 2" xfId="26108"/>
    <cellStyle name="9_III_Tagesbetreuung_2010_Rev1 3 2 2 2 2 3 2 2" xfId="40423"/>
    <cellStyle name="9_III_Tagesbetreuung_2010_Rev1 3 2 2 2 2 3 3" xfId="33286"/>
    <cellStyle name="9_III_Tagesbetreuung_2010_Rev1 3 2 2 2 2 4" xfId="20304"/>
    <cellStyle name="9_III_Tagesbetreuung_2010_Rev1 3 2 2 2 2 4 2" xfId="27441"/>
    <cellStyle name="9_III_Tagesbetreuung_2010_Rev1 3 2 2 2 2 4 2 2" xfId="41756"/>
    <cellStyle name="9_III_Tagesbetreuung_2010_Rev1 3 2 2 2 2 4 3" xfId="34619"/>
    <cellStyle name="9_III_Tagesbetreuung_2010_Rev1 3 2 2 2 2 5" xfId="21519"/>
    <cellStyle name="9_III_Tagesbetreuung_2010_Rev1 3 2 2 2 2 5 2" xfId="35834"/>
    <cellStyle name="9_III_Tagesbetreuung_2010_Rev1 3 2 2 2 2 6" xfId="28656"/>
    <cellStyle name="9_III_Tagesbetreuung_2010_Rev1 3 2 2 2 3" xfId="15381"/>
    <cellStyle name="9_III_Tagesbetreuung_2010_Rev1 3 2 2 2 3 2" xfId="22540"/>
    <cellStyle name="9_III_Tagesbetreuung_2010_Rev1 3 2 2 2 3 2 2" xfId="36855"/>
    <cellStyle name="9_III_Tagesbetreuung_2010_Rev1 3 2 2 2 3 3" xfId="29696"/>
    <cellStyle name="9_III_Tagesbetreuung_2010_Rev1 3 2 2 2 4" xfId="17735"/>
    <cellStyle name="9_III_Tagesbetreuung_2010_Rev1 3 2 2 2 4 2" xfId="24872"/>
    <cellStyle name="9_III_Tagesbetreuung_2010_Rev1 3 2 2 2 4 2 2" xfId="39187"/>
    <cellStyle name="9_III_Tagesbetreuung_2010_Rev1 3 2 2 2 4 3" xfId="32050"/>
    <cellStyle name="9_III_Tagesbetreuung_2010_Rev1 3 2 3" xfId="779"/>
    <cellStyle name="9_III_Tagesbetreuung_2010_Rev1 3 2 3 2" xfId="13013"/>
    <cellStyle name="9_III_Tagesbetreuung_2010_Rev1 3 2 3 2 2" xfId="14433"/>
    <cellStyle name="9_III_Tagesbetreuung_2010_Rev1 3 2 3 2 2 2" xfId="16796"/>
    <cellStyle name="9_III_Tagesbetreuung_2010_Rev1 3 2 3 2 2 2 2" xfId="23955"/>
    <cellStyle name="9_III_Tagesbetreuung_2010_Rev1 3 2 3 2 2 2 2 2" xfId="38270"/>
    <cellStyle name="9_III_Tagesbetreuung_2010_Rev1 3 2 3 2 2 2 3" xfId="31111"/>
    <cellStyle name="9_III_Tagesbetreuung_2010_Rev1 3 2 3 2 2 3" xfId="19150"/>
    <cellStyle name="9_III_Tagesbetreuung_2010_Rev1 3 2 3 2 2 3 2" xfId="26287"/>
    <cellStyle name="9_III_Tagesbetreuung_2010_Rev1 3 2 3 2 2 3 2 2" xfId="40602"/>
    <cellStyle name="9_III_Tagesbetreuung_2010_Rev1 3 2 3 2 2 3 3" xfId="33465"/>
    <cellStyle name="9_III_Tagesbetreuung_2010_Rev1 3 2 3 2 2 4" xfId="20448"/>
    <cellStyle name="9_III_Tagesbetreuung_2010_Rev1 3 2 3 2 2 4 2" xfId="27585"/>
    <cellStyle name="9_III_Tagesbetreuung_2010_Rev1 3 2 3 2 2 4 2 2" xfId="41900"/>
    <cellStyle name="9_III_Tagesbetreuung_2010_Rev1 3 2 3 2 2 4 3" xfId="34763"/>
    <cellStyle name="9_III_Tagesbetreuung_2010_Rev1 3 2 3 2 2 5" xfId="21663"/>
    <cellStyle name="9_III_Tagesbetreuung_2010_Rev1 3 2 3 2 2 5 2" xfId="35978"/>
    <cellStyle name="9_III_Tagesbetreuung_2010_Rev1 3 2 3 2 2 6" xfId="28800"/>
    <cellStyle name="9_III_Tagesbetreuung_2010_Rev1 3 2 3 2 3" xfId="15382"/>
    <cellStyle name="9_III_Tagesbetreuung_2010_Rev1 3 2 3 2 3 2" xfId="22541"/>
    <cellStyle name="9_III_Tagesbetreuung_2010_Rev1 3 2 3 2 3 2 2" xfId="36856"/>
    <cellStyle name="9_III_Tagesbetreuung_2010_Rev1 3 2 3 2 3 3" xfId="29697"/>
    <cellStyle name="9_III_Tagesbetreuung_2010_Rev1 3 2 3 2 4" xfId="17736"/>
    <cellStyle name="9_III_Tagesbetreuung_2010_Rev1 3 2 3 2 4 2" xfId="24873"/>
    <cellStyle name="9_III_Tagesbetreuung_2010_Rev1 3 2 3 2 4 2 2" xfId="39188"/>
    <cellStyle name="9_III_Tagesbetreuung_2010_Rev1 3 2 3 2 4 3" xfId="32051"/>
    <cellStyle name="9_III_Tagesbetreuung_2010_Rev1 3 2 4" xfId="780"/>
    <cellStyle name="9_III_Tagesbetreuung_2010_Rev1 3 2 4 2" xfId="13014"/>
    <cellStyle name="9_III_Tagesbetreuung_2010_Rev1 3 2 4 2 2" xfId="14340"/>
    <cellStyle name="9_III_Tagesbetreuung_2010_Rev1 3 2 4 2 2 2" xfId="16709"/>
    <cellStyle name="9_III_Tagesbetreuung_2010_Rev1 3 2 4 2 2 2 2" xfId="23868"/>
    <cellStyle name="9_III_Tagesbetreuung_2010_Rev1 3 2 4 2 2 2 2 2" xfId="38183"/>
    <cellStyle name="9_III_Tagesbetreuung_2010_Rev1 3 2 4 2 2 2 3" xfId="31024"/>
    <cellStyle name="9_III_Tagesbetreuung_2010_Rev1 3 2 4 2 2 3" xfId="19063"/>
    <cellStyle name="9_III_Tagesbetreuung_2010_Rev1 3 2 4 2 2 3 2" xfId="26200"/>
    <cellStyle name="9_III_Tagesbetreuung_2010_Rev1 3 2 4 2 2 3 2 2" xfId="40515"/>
    <cellStyle name="9_III_Tagesbetreuung_2010_Rev1 3 2 4 2 2 3 3" xfId="33378"/>
    <cellStyle name="9_III_Tagesbetreuung_2010_Rev1 3 2 4 2 2 4" xfId="20370"/>
    <cellStyle name="9_III_Tagesbetreuung_2010_Rev1 3 2 4 2 2 4 2" xfId="27507"/>
    <cellStyle name="9_III_Tagesbetreuung_2010_Rev1 3 2 4 2 2 4 2 2" xfId="41822"/>
    <cellStyle name="9_III_Tagesbetreuung_2010_Rev1 3 2 4 2 2 4 3" xfId="34685"/>
    <cellStyle name="9_III_Tagesbetreuung_2010_Rev1 3 2 4 2 2 5" xfId="21585"/>
    <cellStyle name="9_III_Tagesbetreuung_2010_Rev1 3 2 4 2 2 5 2" xfId="35900"/>
    <cellStyle name="9_III_Tagesbetreuung_2010_Rev1 3 2 4 2 2 6" xfId="28722"/>
    <cellStyle name="9_III_Tagesbetreuung_2010_Rev1 3 2 4 2 3" xfId="15383"/>
    <cellStyle name="9_III_Tagesbetreuung_2010_Rev1 3 2 4 2 3 2" xfId="22542"/>
    <cellStyle name="9_III_Tagesbetreuung_2010_Rev1 3 2 4 2 3 2 2" xfId="36857"/>
    <cellStyle name="9_III_Tagesbetreuung_2010_Rev1 3 2 4 2 3 3" xfId="29698"/>
    <cellStyle name="9_III_Tagesbetreuung_2010_Rev1 3 2 4 2 4" xfId="17737"/>
    <cellStyle name="9_III_Tagesbetreuung_2010_Rev1 3 2 4 2 4 2" xfId="24874"/>
    <cellStyle name="9_III_Tagesbetreuung_2010_Rev1 3 2 4 2 4 2 2" xfId="39189"/>
    <cellStyle name="9_III_Tagesbetreuung_2010_Rev1 3 2 4 2 4 3" xfId="32052"/>
    <cellStyle name="9_III_Tagesbetreuung_2010_Rev1 3 2 5" xfId="781"/>
    <cellStyle name="9_III_Tagesbetreuung_2010_Rev1 3 2 5 2" xfId="13015"/>
    <cellStyle name="9_III_Tagesbetreuung_2010_Rev1 3 2 5 2 2" xfId="14007"/>
    <cellStyle name="9_III_Tagesbetreuung_2010_Rev1 3 2 5 2 2 2" xfId="16376"/>
    <cellStyle name="9_III_Tagesbetreuung_2010_Rev1 3 2 5 2 2 2 2" xfId="23535"/>
    <cellStyle name="9_III_Tagesbetreuung_2010_Rev1 3 2 5 2 2 2 2 2" xfId="37850"/>
    <cellStyle name="9_III_Tagesbetreuung_2010_Rev1 3 2 5 2 2 2 3" xfId="30691"/>
    <cellStyle name="9_III_Tagesbetreuung_2010_Rev1 3 2 5 2 2 3" xfId="18730"/>
    <cellStyle name="9_III_Tagesbetreuung_2010_Rev1 3 2 5 2 2 3 2" xfId="25867"/>
    <cellStyle name="9_III_Tagesbetreuung_2010_Rev1 3 2 5 2 2 3 2 2" xfId="40182"/>
    <cellStyle name="9_III_Tagesbetreuung_2010_Rev1 3 2 5 2 2 3 3" xfId="33045"/>
    <cellStyle name="9_III_Tagesbetreuung_2010_Rev1 3 2 5 2 2 4" xfId="20064"/>
    <cellStyle name="9_III_Tagesbetreuung_2010_Rev1 3 2 5 2 2 4 2" xfId="27201"/>
    <cellStyle name="9_III_Tagesbetreuung_2010_Rev1 3 2 5 2 2 4 2 2" xfId="41516"/>
    <cellStyle name="9_III_Tagesbetreuung_2010_Rev1 3 2 5 2 2 4 3" xfId="34379"/>
    <cellStyle name="9_III_Tagesbetreuung_2010_Rev1 3 2 5 2 2 5" xfId="21279"/>
    <cellStyle name="9_III_Tagesbetreuung_2010_Rev1 3 2 5 2 2 5 2" xfId="35594"/>
    <cellStyle name="9_III_Tagesbetreuung_2010_Rev1 3 2 5 2 2 6" xfId="28416"/>
    <cellStyle name="9_III_Tagesbetreuung_2010_Rev1 3 2 5 2 3" xfId="15384"/>
    <cellStyle name="9_III_Tagesbetreuung_2010_Rev1 3 2 5 2 3 2" xfId="22543"/>
    <cellStyle name="9_III_Tagesbetreuung_2010_Rev1 3 2 5 2 3 2 2" xfId="36858"/>
    <cellStyle name="9_III_Tagesbetreuung_2010_Rev1 3 2 5 2 3 3" xfId="29699"/>
    <cellStyle name="9_III_Tagesbetreuung_2010_Rev1 3 2 5 2 4" xfId="17738"/>
    <cellStyle name="9_III_Tagesbetreuung_2010_Rev1 3 2 5 2 4 2" xfId="24875"/>
    <cellStyle name="9_III_Tagesbetreuung_2010_Rev1 3 2 5 2 4 2 2" xfId="39190"/>
    <cellStyle name="9_III_Tagesbetreuung_2010_Rev1 3 2 5 2 4 3" xfId="32053"/>
    <cellStyle name="9_III_Tagesbetreuung_2010_Rev1 3 2 6" xfId="13011"/>
    <cellStyle name="9_III_Tagesbetreuung_2010_Rev1 3 2 6 2" xfId="14058"/>
    <cellStyle name="9_III_Tagesbetreuung_2010_Rev1 3 2 6 2 2" xfId="16427"/>
    <cellStyle name="9_III_Tagesbetreuung_2010_Rev1 3 2 6 2 2 2" xfId="23586"/>
    <cellStyle name="9_III_Tagesbetreuung_2010_Rev1 3 2 6 2 2 2 2" xfId="37901"/>
    <cellStyle name="9_III_Tagesbetreuung_2010_Rev1 3 2 6 2 2 3" xfId="30742"/>
    <cellStyle name="9_III_Tagesbetreuung_2010_Rev1 3 2 6 2 3" xfId="18781"/>
    <cellStyle name="9_III_Tagesbetreuung_2010_Rev1 3 2 6 2 3 2" xfId="25918"/>
    <cellStyle name="9_III_Tagesbetreuung_2010_Rev1 3 2 6 2 3 2 2" xfId="40233"/>
    <cellStyle name="9_III_Tagesbetreuung_2010_Rev1 3 2 6 2 3 3" xfId="33096"/>
    <cellStyle name="9_III_Tagesbetreuung_2010_Rev1 3 2 6 2 4" xfId="20114"/>
    <cellStyle name="9_III_Tagesbetreuung_2010_Rev1 3 2 6 2 4 2" xfId="27251"/>
    <cellStyle name="9_III_Tagesbetreuung_2010_Rev1 3 2 6 2 4 2 2" xfId="41566"/>
    <cellStyle name="9_III_Tagesbetreuung_2010_Rev1 3 2 6 2 4 3" xfId="34429"/>
    <cellStyle name="9_III_Tagesbetreuung_2010_Rev1 3 2 6 2 5" xfId="21329"/>
    <cellStyle name="9_III_Tagesbetreuung_2010_Rev1 3 2 6 2 5 2" xfId="35644"/>
    <cellStyle name="9_III_Tagesbetreuung_2010_Rev1 3 2 6 2 6" xfId="28466"/>
    <cellStyle name="9_III_Tagesbetreuung_2010_Rev1 3 2 6 3" xfId="15380"/>
    <cellStyle name="9_III_Tagesbetreuung_2010_Rev1 3 2 6 3 2" xfId="22539"/>
    <cellStyle name="9_III_Tagesbetreuung_2010_Rev1 3 2 6 3 2 2" xfId="36854"/>
    <cellStyle name="9_III_Tagesbetreuung_2010_Rev1 3 2 6 3 3" xfId="29695"/>
    <cellStyle name="9_III_Tagesbetreuung_2010_Rev1 3 2 6 4" xfId="17734"/>
    <cellStyle name="9_III_Tagesbetreuung_2010_Rev1 3 2 6 4 2" xfId="24871"/>
    <cellStyle name="9_III_Tagesbetreuung_2010_Rev1 3 2 6 4 2 2" xfId="39186"/>
    <cellStyle name="9_III_Tagesbetreuung_2010_Rev1 3 2 6 4 3" xfId="32049"/>
    <cellStyle name="9_III_Tagesbetreuung_2010_Rev1 3 3" xfId="782"/>
    <cellStyle name="9_III_Tagesbetreuung_2010_Rev1 3 3 2" xfId="13016"/>
    <cellStyle name="9_III_Tagesbetreuung_2010_Rev1 3 3 2 2" xfId="13715"/>
    <cellStyle name="9_III_Tagesbetreuung_2010_Rev1 3 3 2 2 2" xfId="16084"/>
    <cellStyle name="9_III_Tagesbetreuung_2010_Rev1 3 3 2 2 2 2" xfId="23243"/>
    <cellStyle name="9_III_Tagesbetreuung_2010_Rev1 3 3 2 2 2 2 2" xfId="37558"/>
    <cellStyle name="9_III_Tagesbetreuung_2010_Rev1 3 3 2 2 2 3" xfId="30399"/>
    <cellStyle name="9_III_Tagesbetreuung_2010_Rev1 3 3 2 2 3" xfId="18438"/>
    <cellStyle name="9_III_Tagesbetreuung_2010_Rev1 3 3 2 2 3 2" xfId="25575"/>
    <cellStyle name="9_III_Tagesbetreuung_2010_Rev1 3 3 2 2 3 2 2" xfId="39890"/>
    <cellStyle name="9_III_Tagesbetreuung_2010_Rev1 3 3 2 2 3 3" xfId="32753"/>
    <cellStyle name="9_III_Tagesbetreuung_2010_Rev1 3 3 2 2 4" xfId="19885"/>
    <cellStyle name="9_III_Tagesbetreuung_2010_Rev1 3 3 2 2 4 2" xfId="27022"/>
    <cellStyle name="9_III_Tagesbetreuung_2010_Rev1 3 3 2 2 4 2 2" xfId="41337"/>
    <cellStyle name="9_III_Tagesbetreuung_2010_Rev1 3 3 2 2 4 3" xfId="34200"/>
    <cellStyle name="9_III_Tagesbetreuung_2010_Rev1 3 3 2 2 5" xfId="21100"/>
    <cellStyle name="9_III_Tagesbetreuung_2010_Rev1 3 3 2 2 5 2" xfId="35415"/>
    <cellStyle name="9_III_Tagesbetreuung_2010_Rev1 3 3 2 2 6" xfId="28237"/>
    <cellStyle name="9_III_Tagesbetreuung_2010_Rev1 3 3 2 3" xfId="15385"/>
    <cellStyle name="9_III_Tagesbetreuung_2010_Rev1 3 3 2 3 2" xfId="22544"/>
    <cellStyle name="9_III_Tagesbetreuung_2010_Rev1 3 3 2 3 2 2" xfId="36859"/>
    <cellStyle name="9_III_Tagesbetreuung_2010_Rev1 3 3 2 3 3" xfId="29700"/>
    <cellStyle name="9_III_Tagesbetreuung_2010_Rev1 3 3 2 4" xfId="17739"/>
    <cellStyle name="9_III_Tagesbetreuung_2010_Rev1 3 3 2 4 2" xfId="24876"/>
    <cellStyle name="9_III_Tagesbetreuung_2010_Rev1 3 3 2 4 2 2" xfId="39191"/>
    <cellStyle name="9_III_Tagesbetreuung_2010_Rev1 3 3 2 4 3" xfId="32054"/>
    <cellStyle name="9_III_Tagesbetreuung_2010_Rev1 3 4" xfId="783"/>
    <cellStyle name="9_III_Tagesbetreuung_2010_Rev1 3 4 2" xfId="13017"/>
    <cellStyle name="9_III_Tagesbetreuung_2010_Rev1 3 4 2 2" xfId="14470"/>
    <cellStyle name="9_III_Tagesbetreuung_2010_Rev1 3 4 2 2 2" xfId="16833"/>
    <cellStyle name="9_III_Tagesbetreuung_2010_Rev1 3 4 2 2 2 2" xfId="23992"/>
    <cellStyle name="9_III_Tagesbetreuung_2010_Rev1 3 4 2 2 2 2 2" xfId="38307"/>
    <cellStyle name="9_III_Tagesbetreuung_2010_Rev1 3 4 2 2 2 3" xfId="31148"/>
    <cellStyle name="9_III_Tagesbetreuung_2010_Rev1 3 4 2 2 3" xfId="19187"/>
    <cellStyle name="9_III_Tagesbetreuung_2010_Rev1 3 4 2 2 3 2" xfId="26324"/>
    <cellStyle name="9_III_Tagesbetreuung_2010_Rev1 3 4 2 2 3 2 2" xfId="40639"/>
    <cellStyle name="9_III_Tagesbetreuung_2010_Rev1 3 4 2 2 3 3" xfId="33502"/>
    <cellStyle name="9_III_Tagesbetreuung_2010_Rev1 3 4 2 2 4" xfId="20485"/>
    <cellStyle name="9_III_Tagesbetreuung_2010_Rev1 3 4 2 2 4 2" xfId="27622"/>
    <cellStyle name="9_III_Tagesbetreuung_2010_Rev1 3 4 2 2 4 2 2" xfId="41937"/>
    <cellStyle name="9_III_Tagesbetreuung_2010_Rev1 3 4 2 2 4 3" xfId="34800"/>
    <cellStyle name="9_III_Tagesbetreuung_2010_Rev1 3 4 2 2 5" xfId="21700"/>
    <cellStyle name="9_III_Tagesbetreuung_2010_Rev1 3 4 2 2 5 2" xfId="36015"/>
    <cellStyle name="9_III_Tagesbetreuung_2010_Rev1 3 4 2 2 6" xfId="28837"/>
    <cellStyle name="9_III_Tagesbetreuung_2010_Rev1 3 4 2 3" xfId="15386"/>
    <cellStyle name="9_III_Tagesbetreuung_2010_Rev1 3 4 2 3 2" xfId="22545"/>
    <cellStyle name="9_III_Tagesbetreuung_2010_Rev1 3 4 2 3 2 2" xfId="36860"/>
    <cellStyle name="9_III_Tagesbetreuung_2010_Rev1 3 4 2 3 3" xfId="29701"/>
    <cellStyle name="9_III_Tagesbetreuung_2010_Rev1 3 4 2 4" xfId="17740"/>
    <cellStyle name="9_III_Tagesbetreuung_2010_Rev1 3 4 2 4 2" xfId="24877"/>
    <cellStyle name="9_III_Tagesbetreuung_2010_Rev1 3 4 2 4 2 2" xfId="39192"/>
    <cellStyle name="9_III_Tagesbetreuung_2010_Rev1 3 4 2 4 3" xfId="32055"/>
    <cellStyle name="9_III_Tagesbetreuung_2010_Rev1 3 5" xfId="784"/>
    <cellStyle name="9_III_Tagesbetreuung_2010_Rev1 3 5 2" xfId="13018"/>
    <cellStyle name="9_III_Tagesbetreuung_2010_Rev1 3 5 2 2" xfId="13854"/>
    <cellStyle name="9_III_Tagesbetreuung_2010_Rev1 3 5 2 2 2" xfId="16223"/>
    <cellStyle name="9_III_Tagesbetreuung_2010_Rev1 3 5 2 2 2 2" xfId="23382"/>
    <cellStyle name="9_III_Tagesbetreuung_2010_Rev1 3 5 2 2 2 2 2" xfId="37697"/>
    <cellStyle name="9_III_Tagesbetreuung_2010_Rev1 3 5 2 2 2 3" xfId="30538"/>
    <cellStyle name="9_III_Tagesbetreuung_2010_Rev1 3 5 2 2 3" xfId="18577"/>
    <cellStyle name="9_III_Tagesbetreuung_2010_Rev1 3 5 2 2 3 2" xfId="25714"/>
    <cellStyle name="9_III_Tagesbetreuung_2010_Rev1 3 5 2 2 3 2 2" xfId="40029"/>
    <cellStyle name="9_III_Tagesbetreuung_2010_Rev1 3 5 2 2 3 3" xfId="32892"/>
    <cellStyle name="9_III_Tagesbetreuung_2010_Rev1 3 5 2 2 4" xfId="19945"/>
    <cellStyle name="9_III_Tagesbetreuung_2010_Rev1 3 5 2 2 4 2" xfId="27082"/>
    <cellStyle name="9_III_Tagesbetreuung_2010_Rev1 3 5 2 2 4 2 2" xfId="41397"/>
    <cellStyle name="9_III_Tagesbetreuung_2010_Rev1 3 5 2 2 4 3" xfId="34260"/>
    <cellStyle name="9_III_Tagesbetreuung_2010_Rev1 3 5 2 2 5" xfId="21160"/>
    <cellStyle name="9_III_Tagesbetreuung_2010_Rev1 3 5 2 2 5 2" xfId="35475"/>
    <cellStyle name="9_III_Tagesbetreuung_2010_Rev1 3 5 2 2 6" xfId="28297"/>
    <cellStyle name="9_III_Tagesbetreuung_2010_Rev1 3 5 2 3" xfId="15387"/>
    <cellStyle name="9_III_Tagesbetreuung_2010_Rev1 3 5 2 3 2" xfId="22546"/>
    <cellStyle name="9_III_Tagesbetreuung_2010_Rev1 3 5 2 3 2 2" xfId="36861"/>
    <cellStyle name="9_III_Tagesbetreuung_2010_Rev1 3 5 2 3 3" xfId="29702"/>
    <cellStyle name="9_III_Tagesbetreuung_2010_Rev1 3 5 2 4" xfId="17741"/>
    <cellStyle name="9_III_Tagesbetreuung_2010_Rev1 3 5 2 4 2" xfId="24878"/>
    <cellStyle name="9_III_Tagesbetreuung_2010_Rev1 3 5 2 4 2 2" xfId="39193"/>
    <cellStyle name="9_III_Tagesbetreuung_2010_Rev1 3 5 2 4 3" xfId="32056"/>
    <cellStyle name="9_III_Tagesbetreuung_2010_Rev1 3 6" xfId="785"/>
    <cellStyle name="9_III_Tagesbetreuung_2010_Rev1 3 6 2" xfId="13019"/>
    <cellStyle name="9_III_Tagesbetreuung_2010_Rev1 3 6 2 2" xfId="14247"/>
    <cellStyle name="9_III_Tagesbetreuung_2010_Rev1 3 6 2 2 2" xfId="16616"/>
    <cellStyle name="9_III_Tagesbetreuung_2010_Rev1 3 6 2 2 2 2" xfId="23775"/>
    <cellStyle name="9_III_Tagesbetreuung_2010_Rev1 3 6 2 2 2 2 2" xfId="38090"/>
    <cellStyle name="9_III_Tagesbetreuung_2010_Rev1 3 6 2 2 2 3" xfId="30931"/>
    <cellStyle name="9_III_Tagesbetreuung_2010_Rev1 3 6 2 2 3" xfId="18970"/>
    <cellStyle name="9_III_Tagesbetreuung_2010_Rev1 3 6 2 2 3 2" xfId="26107"/>
    <cellStyle name="9_III_Tagesbetreuung_2010_Rev1 3 6 2 2 3 2 2" xfId="40422"/>
    <cellStyle name="9_III_Tagesbetreuung_2010_Rev1 3 6 2 2 3 3" xfId="33285"/>
    <cellStyle name="9_III_Tagesbetreuung_2010_Rev1 3 6 2 2 4" xfId="20303"/>
    <cellStyle name="9_III_Tagesbetreuung_2010_Rev1 3 6 2 2 4 2" xfId="27440"/>
    <cellStyle name="9_III_Tagesbetreuung_2010_Rev1 3 6 2 2 4 2 2" xfId="41755"/>
    <cellStyle name="9_III_Tagesbetreuung_2010_Rev1 3 6 2 2 4 3" xfId="34618"/>
    <cellStyle name="9_III_Tagesbetreuung_2010_Rev1 3 6 2 2 5" xfId="21518"/>
    <cellStyle name="9_III_Tagesbetreuung_2010_Rev1 3 6 2 2 5 2" xfId="35833"/>
    <cellStyle name="9_III_Tagesbetreuung_2010_Rev1 3 6 2 2 6" xfId="28655"/>
    <cellStyle name="9_III_Tagesbetreuung_2010_Rev1 3 6 2 3" xfId="15388"/>
    <cellStyle name="9_III_Tagesbetreuung_2010_Rev1 3 6 2 3 2" xfId="22547"/>
    <cellStyle name="9_III_Tagesbetreuung_2010_Rev1 3 6 2 3 2 2" xfId="36862"/>
    <cellStyle name="9_III_Tagesbetreuung_2010_Rev1 3 6 2 3 3" xfId="29703"/>
    <cellStyle name="9_III_Tagesbetreuung_2010_Rev1 3 6 2 4" xfId="17742"/>
    <cellStyle name="9_III_Tagesbetreuung_2010_Rev1 3 6 2 4 2" xfId="24879"/>
    <cellStyle name="9_III_Tagesbetreuung_2010_Rev1 3 6 2 4 2 2" xfId="39194"/>
    <cellStyle name="9_III_Tagesbetreuung_2010_Rev1 3 6 2 4 3" xfId="32057"/>
    <cellStyle name="9_III_Tagesbetreuung_2010_Rev1 3 7" xfId="13010"/>
    <cellStyle name="9_III_Tagesbetreuung_2010_Rev1 3 7 2" xfId="14471"/>
    <cellStyle name="9_III_Tagesbetreuung_2010_Rev1 3 7 2 2" xfId="16834"/>
    <cellStyle name="9_III_Tagesbetreuung_2010_Rev1 3 7 2 2 2" xfId="23993"/>
    <cellStyle name="9_III_Tagesbetreuung_2010_Rev1 3 7 2 2 2 2" xfId="38308"/>
    <cellStyle name="9_III_Tagesbetreuung_2010_Rev1 3 7 2 2 3" xfId="31149"/>
    <cellStyle name="9_III_Tagesbetreuung_2010_Rev1 3 7 2 3" xfId="19188"/>
    <cellStyle name="9_III_Tagesbetreuung_2010_Rev1 3 7 2 3 2" xfId="26325"/>
    <cellStyle name="9_III_Tagesbetreuung_2010_Rev1 3 7 2 3 2 2" xfId="40640"/>
    <cellStyle name="9_III_Tagesbetreuung_2010_Rev1 3 7 2 3 3" xfId="33503"/>
    <cellStyle name="9_III_Tagesbetreuung_2010_Rev1 3 7 2 4" xfId="20486"/>
    <cellStyle name="9_III_Tagesbetreuung_2010_Rev1 3 7 2 4 2" xfId="27623"/>
    <cellStyle name="9_III_Tagesbetreuung_2010_Rev1 3 7 2 4 2 2" xfId="41938"/>
    <cellStyle name="9_III_Tagesbetreuung_2010_Rev1 3 7 2 4 3" xfId="34801"/>
    <cellStyle name="9_III_Tagesbetreuung_2010_Rev1 3 7 2 5" xfId="21701"/>
    <cellStyle name="9_III_Tagesbetreuung_2010_Rev1 3 7 2 5 2" xfId="36016"/>
    <cellStyle name="9_III_Tagesbetreuung_2010_Rev1 3 7 2 6" xfId="28838"/>
    <cellStyle name="9_III_Tagesbetreuung_2010_Rev1 3 7 3" xfId="15379"/>
    <cellStyle name="9_III_Tagesbetreuung_2010_Rev1 3 7 3 2" xfId="22538"/>
    <cellStyle name="9_III_Tagesbetreuung_2010_Rev1 3 7 3 2 2" xfId="36853"/>
    <cellStyle name="9_III_Tagesbetreuung_2010_Rev1 3 7 3 3" xfId="29694"/>
    <cellStyle name="9_III_Tagesbetreuung_2010_Rev1 3 7 4" xfId="17733"/>
    <cellStyle name="9_III_Tagesbetreuung_2010_Rev1 3 7 4 2" xfId="24870"/>
    <cellStyle name="9_III_Tagesbetreuung_2010_Rev1 3 7 4 2 2" xfId="39185"/>
    <cellStyle name="9_III_Tagesbetreuung_2010_Rev1 3 7 4 3" xfId="32048"/>
    <cellStyle name="9_III_Tagesbetreuung_2010_Rev1 4" xfId="786"/>
    <cellStyle name="9_III_Tagesbetreuung_2010_Rev1 4 2" xfId="787"/>
    <cellStyle name="9_III_Tagesbetreuung_2010_Rev1 4 2 2" xfId="13021"/>
    <cellStyle name="9_III_Tagesbetreuung_2010_Rev1 4 2 2 2" xfId="13567"/>
    <cellStyle name="9_III_Tagesbetreuung_2010_Rev1 4 2 2 2 2" xfId="15936"/>
    <cellStyle name="9_III_Tagesbetreuung_2010_Rev1 4 2 2 2 2 2" xfId="23095"/>
    <cellStyle name="9_III_Tagesbetreuung_2010_Rev1 4 2 2 2 2 2 2" xfId="37410"/>
    <cellStyle name="9_III_Tagesbetreuung_2010_Rev1 4 2 2 2 2 3" xfId="30251"/>
    <cellStyle name="9_III_Tagesbetreuung_2010_Rev1 4 2 2 2 3" xfId="18290"/>
    <cellStyle name="9_III_Tagesbetreuung_2010_Rev1 4 2 2 2 3 2" xfId="25427"/>
    <cellStyle name="9_III_Tagesbetreuung_2010_Rev1 4 2 2 2 3 2 2" xfId="39742"/>
    <cellStyle name="9_III_Tagesbetreuung_2010_Rev1 4 2 2 2 3 3" xfId="32605"/>
    <cellStyle name="9_III_Tagesbetreuung_2010_Rev1 4 2 2 2 4" xfId="19816"/>
    <cellStyle name="9_III_Tagesbetreuung_2010_Rev1 4 2 2 2 4 2" xfId="26953"/>
    <cellStyle name="9_III_Tagesbetreuung_2010_Rev1 4 2 2 2 4 2 2" xfId="41268"/>
    <cellStyle name="9_III_Tagesbetreuung_2010_Rev1 4 2 2 2 4 3" xfId="34131"/>
    <cellStyle name="9_III_Tagesbetreuung_2010_Rev1 4 2 2 2 5" xfId="21031"/>
    <cellStyle name="9_III_Tagesbetreuung_2010_Rev1 4 2 2 2 5 2" xfId="35346"/>
    <cellStyle name="9_III_Tagesbetreuung_2010_Rev1 4 2 2 2 6" xfId="28168"/>
    <cellStyle name="9_III_Tagesbetreuung_2010_Rev1 4 2 2 3" xfId="15390"/>
    <cellStyle name="9_III_Tagesbetreuung_2010_Rev1 4 2 2 3 2" xfId="22549"/>
    <cellStyle name="9_III_Tagesbetreuung_2010_Rev1 4 2 2 3 2 2" xfId="36864"/>
    <cellStyle name="9_III_Tagesbetreuung_2010_Rev1 4 2 2 3 3" xfId="29705"/>
    <cellStyle name="9_III_Tagesbetreuung_2010_Rev1 4 2 2 4" xfId="17744"/>
    <cellStyle name="9_III_Tagesbetreuung_2010_Rev1 4 2 2 4 2" xfId="24881"/>
    <cellStyle name="9_III_Tagesbetreuung_2010_Rev1 4 2 2 4 2 2" xfId="39196"/>
    <cellStyle name="9_III_Tagesbetreuung_2010_Rev1 4 2 2 4 3" xfId="32059"/>
    <cellStyle name="9_III_Tagesbetreuung_2010_Rev1 4 3" xfId="788"/>
    <cellStyle name="9_III_Tagesbetreuung_2010_Rev1 4 3 2" xfId="13022"/>
    <cellStyle name="9_III_Tagesbetreuung_2010_Rev1 4 3 2 2" xfId="13499"/>
    <cellStyle name="9_III_Tagesbetreuung_2010_Rev1 4 3 2 2 2" xfId="15868"/>
    <cellStyle name="9_III_Tagesbetreuung_2010_Rev1 4 3 2 2 2 2" xfId="23027"/>
    <cellStyle name="9_III_Tagesbetreuung_2010_Rev1 4 3 2 2 2 2 2" xfId="37342"/>
    <cellStyle name="9_III_Tagesbetreuung_2010_Rev1 4 3 2 2 2 3" xfId="30183"/>
    <cellStyle name="9_III_Tagesbetreuung_2010_Rev1 4 3 2 2 3" xfId="18222"/>
    <cellStyle name="9_III_Tagesbetreuung_2010_Rev1 4 3 2 2 3 2" xfId="25359"/>
    <cellStyle name="9_III_Tagesbetreuung_2010_Rev1 4 3 2 2 3 2 2" xfId="39674"/>
    <cellStyle name="9_III_Tagesbetreuung_2010_Rev1 4 3 2 2 3 3" xfId="32537"/>
    <cellStyle name="9_III_Tagesbetreuung_2010_Rev1 4 3 2 2 4" xfId="19748"/>
    <cellStyle name="9_III_Tagesbetreuung_2010_Rev1 4 3 2 2 4 2" xfId="26885"/>
    <cellStyle name="9_III_Tagesbetreuung_2010_Rev1 4 3 2 2 4 2 2" xfId="41200"/>
    <cellStyle name="9_III_Tagesbetreuung_2010_Rev1 4 3 2 2 4 3" xfId="34063"/>
    <cellStyle name="9_III_Tagesbetreuung_2010_Rev1 4 3 2 2 5" xfId="20963"/>
    <cellStyle name="9_III_Tagesbetreuung_2010_Rev1 4 3 2 2 5 2" xfId="35278"/>
    <cellStyle name="9_III_Tagesbetreuung_2010_Rev1 4 3 2 2 6" xfId="28100"/>
    <cellStyle name="9_III_Tagesbetreuung_2010_Rev1 4 3 2 3" xfId="15391"/>
    <cellStyle name="9_III_Tagesbetreuung_2010_Rev1 4 3 2 3 2" xfId="22550"/>
    <cellStyle name="9_III_Tagesbetreuung_2010_Rev1 4 3 2 3 2 2" xfId="36865"/>
    <cellStyle name="9_III_Tagesbetreuung_2010_Rev1 4 3 2 3 3" xfId="29706"/>
    <cellStyle name="9_III_Tagesbetreuung_2010_Rev1 4 3 2 4" xfId="17745"/>
    <cellStyle name="9_III_Tagesbetreuung_2010_Rev1 4 3 2 4 2" xfId="24882"/>
    <cellStyle name="9_III_Tagesbetreuung_2010_Rev1 4 3 2 4 2 2" xfId="39197"/>
    <cellStyle name="9_III_Tagesbetreuung_2010_Rev1 4 3 2 4 3" xfId="32060"/>
    <cellStyle name="9_III_Tagesbetreuung_2010_Rev1 4 4" xfId="789"/>
    <cellStyle name="9_III_Tagesbetreuung_2010_Rev1 4 4 2" xfId="13023"/>
    <cellStyle name="9_III_Tagesbetreuung_2010_Rev1 4 4 2 2" xfId="14355"/>
    <cellStyle name="9_III_Tagesbetreuung_2010_Rev1 4 4 2 2 2" xfId="16724"/>
    <cellStyle name="9_III_Tagesbetreuung_2010_Rev1 4 4 2 2 2 2" xfId="23883"/>
    <cellStyle name="9_III_Tagesbetreuung_2010_Rev1 4 4 2 2 2 2 2" xfId="38198"/>
    <cellStyle name="9_III_Tagesbetreuung_2010_Rev1 4 4 2 2 2 3" xfId="31039"/>
    <cellStyle name="9_III_Tagesbetreuung_2010_Rev1 4 4 2 2 3" xfId="19078"/>
    <cellStyle name="9_III_Tagesbetreuung_2010_Rev1 4 4 2 2 3 2" xfId="26215"/>
    <cellStyle name="9_III_Tagesbetreuung_2010_Rev1 4 4 2 2 3 2 2" xfId="40530"/>
    <cellStyle name="9_III_Tagesbetreuung_2010_Rev1 4 4 2 2 3 3" xfId="33393"/>
    <cellStyle name="9_III_Tagesbetreuung_2010_Rev1 4 4 2 2 4" xfId="20379"/>
    <cellStyle name="9_III_Tagesbetreuung_2010_Rev1 4 4 2 2 4 2" xfId="27516"/>
    <cellStyle name="9_III_Tagesbetreuung_2010_Rev1 4 4 2 2 4 2 2" xfId="41831"/>
    <cellStyle name="9_III_Tagesbetreuung_2010_Rev1 4 4 2 2 4 3" xfId="34694"/>
    <cellStyle name="9_III_Tagesbetreuung_2010_Rev1 4 4 2 2 5" xfId="21594"/>
    <cellStyle name="9_III_Tagesbetreuung_2010_Rev1 4 4 2 2 5 2" xfId="35909"/>
    <cellStyle name="9_III_Tagesbetreuung_2010_Rev1 4 4 2 2 6" xfId="28731"/>
    <cellStyle name="9_III_Tagesbetreuung_2010_Rev1 4 4 2 3" xfId="15392"/>
    <cellStyle name="9_III_Tagesbetreuung_2010_Rev1 4 4 2 3 2" xfId="22551"/>
    <cellStyle name="9_III_Tagesbetreuung_2010_Rev1 4 4 2 3 2 2" xfId="36866"/>
    <cellStyle name="9_III_Tagesbetreuung_2010_Rev1 4 4 2 3 3" xfId="29707"/>
    <cellStyle name="9_III_Tagesbetreuung_2010_Rev1 4 4 2 4" xfId="17746"/>
    <cellStyle name="9_III_Tagesbetreuung_2010_Rev1 4 4 2 4 2" xfId="24883"/>
    <cellStyle name="9_III_Tagesbetreuung_2010_Rev1 4 4 2 4 2 2" xfId="39198"/>
    <cellStyle name="9_III_Tagesbetreuung_2010_Rev1 4 4 2 4 3" xfId="32061"/>
    <cellStyle name="9_III_Tagesbetreuung_2010_Rev1 4 5" xfId="790"/>
    <cellStyle name="9_III_Tagesbetreuung_2010_Rev1 4 5 2" xfId="13024"/>
    <cellStyle name="9_III_Tagesbetreuung_2010_Rev1 4 5 2 2" xfId="13554"/>
    <cellStyle name="9_III_Tagesbetreuung_2010_Rev1 4 5 2 2 2" xfId="15923"/>
    <cellStyle name="9_III_Tagesbetreuung_2010_Rev1 4 5 2 2 2 2" xfId="23082"/>
    <cellStyle name="9_III_Tagesbetreuung_2010_Rev1 4 5 2 2 2 2 2" xfId="37397"/>
    <cellStyle name="9_III_Tagesbetreuung_2010_Rev1 4 5 2 2 2 3" xfId="30238"/>
    <cellStyle name="9_III_Tagesbetreuung_2010_Rev1 4 5 2 2 3" xfId="18277"/>
    <cellStyle name="9_III_Tagesbetreuung_2010_Rev1 4 5 2 2 3 2" xfId="25414"/>
    <cellStyle name="9_III_Tagesbetreuung_2010_Rev1 4 5 2 2 3 2 2" xfId="39729"/>
    <cellStyle name="9_III_Tagesbetreuung_2010_Rev1 4 5 2 2 3 3" xfId="32592"/>
    <cellStyle name="9_III_Tagesbetreuung_2010_Rev1 4 5 2 2 4" xfId="19803"/>
    <cellStyle name="9_III_Tagesbetreuung_2010_Rev1 4 5 2 2 4 2" xfId="26940"/>
    <cellStyle name="9_III_Tagesbetreuung_2010_Rev1 4 5 2 2 4 2 2" xfId="41255"/>
    <cellStyle name="9_III_Tagesbetreuung_2010_Rev1 4 5 2 2 4 3" xfId="34118"/>
    <cellStyle name="9_III_Tagesbetreuung_2010_Rev1 4 5 2 2 5" xfId="21018"/>
    <cellStyle name="9_III_Tagesbetreuung_2010_Rev1 4 5 2 2 5 2" xfId="35333"/>
    <cellStyle name="9_III_Tagesbetreuung_2010_Rev1 4 5 2 2 6" xfId="28155"/>
    <cellStyle name="9_III_Tagesbetreuung_2010_Rev1 4 5 2 3" xfId="15393"/>
    <cellStyle name="9_III_Tagesbetreuung_2010_Rev1 4 5 2 3 2" xfId="22552"/>
    <cellStyle name="9_III_Tagesbetreuung_2010_Rev1 4 5 2 3 2 2" xfId="36867"/>
    <cellStyle name="9_III_Tagesbetreuung_2010_Rev1 4 5 2 3 3" xfId="29708"/>
    <cellStyle name="9_III_Tagesbetreuung_2010_Rev1 4 5 2 4" xfId="17747"/>
    <cellStyle name="9_III_Tagesbetreuung_2010_Rev1 4 5 2 4 2" xfId="24884"/>
    <cellStyle name="9_III_Tagesbetreuung_2010_Rev1 4 5 2 4 2 2" xfId="39199"/>
    <cellStyle name="9_III_Tagesbetreuung_2010_Rev1 4 5 2 4 3" xfId="32062"/>
    <cellStyle name="9_III_Tagesbetreuung_2010_Rev1 4 6" xfId="13020"/>
    <cellStyle name="9_III_Tagesbetreuung_2010_Rev1 4 6 2" xfId="14069"/>
    <cellStyle name="9_III_Tagesbetreuung_2010_Rev1 4 6 2 2" xfId="16438"/>
    <cellStyle name="9_III_Tagesbetreuung_2010_Rev1 4 6 2 2 2" xfId="23597"/>
    <cellStyle name="9_III_Tagesbetreuung_2010_Rev1 4 6 2 2 2 2" xfId="37912"/>
    <cellStyle name="9_III_Tagesbetreuung_2010_Rev1 4 6 2 2 3" xfId="30753"/>
    <cellStyle name="9_III_Tagesbetreuung_2010_Rev1 4 6 2 3" xfId="18792"/>
    <cellStyle name="9_III_Tagesbetreuung_2010_Rev1 4 6 2 3 2" xfId="25929"/>
    <cellStyle name="9_III_Tagesbetreuung_2010_Rev1 4 6 2 3 2 2" xfId="40244"/>
    <cellStyle name="9_III_Tagesbetreuung_2010_Rev1 4 6 2 3 3" xfId="33107"/>
    <cellStyle name="9_III_Tagesbetreuung_2010_Rev1 4 6 2 4" xfId="20125"/>
    <cellStyle name="9_III_Tagesbetreuung_2010_Rev1 4 6 2 4 2" xfId="27262"/>
    <cellStyle name="9_III_Tagesbetreuung_2010_Rev1 4 6 2 4 2 2" xfId="41577"/>
    <cellStyle name="9_III_Tagesbetreuung_2010_Rev1 4 6 2 4 3" xfId="34440"/>
    <cellStyle name="9_III_Tagesbetreuung_2010_Rev1 4 6 2 5" xfId="21340"/>
    <cellStyle name="9_III_Tagesbetreuung_2010_Rev1 4 6 2 5 2" xfId="35655"/>
    <cellStyle name="9_III_Tagesbetreuung_2010_Rev1 4 6 2 6" xfId="28477"/>
    <cellStyle name="9_III_Tagesbetreuung_2010_Rev1 4 6 3" xfId="15389"/>
    <cellStyle name="9_III_Tagesbetreuung_2010_Rev1 4 6 3 2" xfId="22548"/>
    <cellStyle name="9_III_Tagesbetreuung_2010_Rev1 4 6 3 2 2" xfId="36863"/>
    <cellStyle name="9_III_Tagesbetreuung_2010_Rev1 4 6 3 3" xfId="29704"/>
    <cellStyle name="9_III_Tagesbetreuung_2010_Rev1 4 6 4" xfId="17743"/>
    <cellStyle name="9_III_Tagesbetreuung_2010_Rev1 4 6 4 2" xfId="24880"/>
    <cellStyle name="9_III_Tagesbetreuung_2010_Rev1 4 6 4 2 2" xfId="39195"/>
    <cellStyle name="9_III_Tagesbetreuung_2010_Rev1 4 6 4 3" xfId="32058"/>
    <cellStyle name="9_III_Tagesbetreuung_2010_Rev1 5" xfId="791"/>
    <cellStyle name="9_III_Tagesbetreuung_2010_Rev1 5 2" xfId="13025"/>
    <cellStyle name="9_III_Tagesbetreuung_2010_Rev1 5 2 2" xfId="14088"/>
    <cellStyle name="9_III_Tagesbetreuung_2010_Rev1 5 2 2 2" xfId="16457"/>
    <cellStyle name="9_III_Tagesbetreuung_2010_Rev1 5 2 2 2 2" xfId="23616"/>
    <cellStyle name="9_III_Tagesbetreuung_2010_Rev1 5 2 2 2 2 2" xfId="37931"/>
    <cellStyle name="9_III_Tagesbetreuung_2010_Rev1 5 2 2 2 3" xfId="30772"/>
    <cellStyle name="9_III_Tagesbetreuung_2010_Rev1 5 2 2 3" xfId="18811"/>
    <cellStyle name="9_III_Tagesbetreuung_2010_Rev1 5 2 2 3 2" xfId="25948"/>
    <cellStyle name="9_III_Tagesbetreuung_2010_Rev1 5 2 2 3 2 2" xfId="40263"/>
    <cellStyle name="9_III_Tagesbetreuung_2010_Rev1 5 2 2 3 3" xfId="33126"/>
    <cellStyle name="9_III_Tagesbetreuung_2010_Rev1 5 2 2 4" xfId="20144"/>
    <cellStyle name="9_III_Tagesbetreuung_2010_Rev1 5 2 2 4 2" xfId="27281"/>
    <cellStyle name="9_III_Tagesbetreuung_2010_Rev1 5 2 2 4 2 2" xfId="41596"/>
    <cellStyle name="9_III_Tagesbetreuung_2010_Rev1 5 2 2 4 3" xfId="34459"/>
    <cellStyle name="9_III_Tagesbetreuung_2010_Rev1 5 2 2 5" xfId="21359"/>
    <cellStyle name="9_III_Tagesbetreuung_2010_Rev1 5 2 2 5 2" xfId="35674"/>
    <cellStyle name="9_III_Tagesbetreuung_2010_Rev1 5 2 2 6" xfId="28496"/>
    <cellStyle name="9_III_Tagesbetreuung_2010_Rev1 5 2 3" xfId="15394"/>
    <cellStyle name="9_III_Tagesbetreuung_2010_Rev1 5 2 3 2" xfId="22553"/>
    <cellStyle name="9_III_Tagesbetreuung_2010_Rev1 5 2 3 2 2" xfId="36868"/>
    <cellStyle name="9_III_Tagesbetreuung_2010_Rev1 5 2 3 3" xfId="29709"/>
    <cellStyle name="9_III_Tagesbetreuung_2010_Rev1 5 2 4" xfId="17748"/>
    <cellStyle name="9_III_Tagesbetreuung_2010_Rev1 5 2 4 2" xfId="24885"/>
    <cellStyle name="9_III_Tagesbetreuung_2010_Rev1 5 2 4 2 2" xfId="39200"/>
    <cellStyle name="9_III_Tagesbetreuung_2010_Rev1 5 2 4 3" xfId="32063"/>
    <cellStyle name="9_III_Tagesbetreuung_2010_Rev1 6" xfId="792"/>
    <cellStyle name="9_III_Tagesbetreuung_2010_Rev1 6 2" xfId="13026"/>
    <cellStyle name="9_III_Tagesbetreuung_2010_Rev1 6 2 2" xfId="14432"/>
    <cellStyle name="9_III_Tagesbetreuung_2010_Rev1 6 2 2 2" xfId="16795"/>
    <cellStyle name="9_III_Tagesbetreuung_2010_Rev1 6 2 2 2 2" xfId="23954"/>
    <cellStyle name="9_III_Tagesbetreuung_2010_Rev1 6 2 2 2 2 2" xfId="38269"/>
    <cellStyle name="9_III_Tagesbetreuung_2010_Rev1 6 2 2 2 3" xfId="31110"/>
    <cellStyle name="9_III_Tagesbetreuung_2010_Rev1 6 2 2 3" xfId="19149"/>
    <cellStyle name="9_III_Tagesbetreuung_2010_Rev1 6 2 2 3 2" xfId="26286"/>
    <cellStyle name="9_III_Tagesbetreuung_2010_Rev1 6 2 2 3 2 2" xfId="40601"/>
    <cellStyle name="9_III_Tagesbetreuung_2010_Rev1 6 2 2 3 3" xfId="33464"/>
    <cellStyle name="9_III_Tagesbetreuung_2010_Rev1 6 2 2 4" xfId="20447"/>
    <cellStyle name="9_III_Tagesbetreuung_2010_Rev1 6 2 2 4 2" xfId="27584"/>
    <cellStyle name="9_III_Tagesbetreuung_2010_Rev1 6 2 2 4 2 2" xfId="41899"/>
    <cellStyle name="9_III_Tagesbetreuung_2010_Rev1 6 2 2 4 3" xfId="34762"/>
    <cellStyle name="9_III_Tagesbetreuung_2010_Rev1 6 2 2 5" xfId="21662"/>
    <cellStyle name="9_III_Tagesbetreuung_2010_Rev1 6 2 2 5 2" xfId="35977"/>
    <cellStyle name="9_III_Tagesbetreuung_2010_Rev1 6 2 2 6" xfId="28799"/>
    <cellStyle name="9_III_Tagesbetreuung_2010_Rev1 6 2 3" xfId="15395"/>
    <cellStyle name="9_III_Tagesbetreuung_2010_Rev1 6 2 3 2" xfId="22554"/>
    <cellStyle name="9_III_Tagesbetreuung_2010_Rev1 6 2 3 2 2" xfId="36869"/>
    <cellStyle name="9_III_Tagesbetreuung_2010_Rev1 6 2 3 3" xfId="29710"/>
    <cellStyle name="9_III_Tagesbetreuung_2010_Rev1 6 2 4" xfId="17749"/>
    <cellStyle name="9_III_Tagesbetreuung_2010_Rev1 6 2 4 2" xfId="24886"/>
    <cellStyle name="9_III_Tagesbetreuung_2010_Rev1 6 2 4 2 2" xfId="39201"/>
    <cellStyle name="9_III_Tagesbetreuung_2010_Rev1 6 2 4 3" xfId="32064"/>
    <cellStyle name="9_III_Tagesbetreuung_2010_Rev1 7" xfId="793"/>
    <cellStyle name="9_III_Tagesbetreuung_2010_Rev1 7 2" xfId="13027"/>
    <cellStyle name="9_III_Tagesbetreuung_2010_Rev1 7 2 2" xfId="13500"/>
    <cellStyle name="9_III_Tagesbetreuung_2010_Rev1 7 2 2 2" xfId="15869"/>
    <cellStyle name="9_III_Tagesbetreuung_2010_Rev1 7 2 2 2 2" xfId="23028"/>
    <cellStyle name="9_III_Tagesbetreuung_2010_Rev1 7 2 2 2 2 2" xfId="37343"/>
    <cellStyle name="9_III_Tagesbetreuung_2010_Rev1 7 2 2 2 3" xfId="30184"/>
    <cellStyle name="9_III_Tagesbetreuung_2010_Rev1 7 2 2 3" xfId="18223"/>
    <cellStyle name="9_III_Tagesbetreuung_2010_Rev1 7 2 2 3 2" xfId="25360"/>
    <cellStyle name="9_III_Tagesbetreuung_2010_Rev1 7 2 2 3 2 2" xfId="39675"/>
    <cellStyle name="9_III_Tagesbetreuung_2010_Rev1 7 2 2 3 3" xfId="32538"/>
    <cellStyle name="9_III_Tagesbetreuung_2010_Rev1 7 2 2 4" xfId="19749"/>
    <cellStyle name="9_III_Tagesbetreuung_2010_Rev1 7 2 2 4 2" xfId="26886"/>
    <cellStyle name="9_III_Tagesbetreuung_2010_Rev1 7 2 2 4 2 2" xfId="41201"/>
    <cellStyle name="9_III_Tagesbetreuung_2010_Rev1 7 2 2 4 3" xfId="34064"/>
    <cellStyle name="9_III_Tagesbetreuung_2010_Rev1 7 2 2 5" xfId="20964"/>
    <cellStyle name="9_III_Tagesbetreuung_2010_Rev1 7 2 2 5 2" xfId="35279"/>
    <cellStyle name="9_III_Tagesbetreuung_2010_Rev1 7 2 2 6" xfId="28101"/>
    <cellStyle name="9_III_Tagesbetreuung_2010_Rev1 7 2 3" xfId="15396"/>
    <cellStyle name="9_III_Tagesbetreuung_2010_Rev1 7 2 3 2" xfId="22555"/>
    <cellStyle name="9_III_Tagesbetreuung_2010_Rev1 7 2 3 2 2" xfId="36870"/>
    <cellStyle name="9_III_Tagesbetreuung_2010_Rev1 7 2 3 3" xfId="29711"/>
    <cellStyle name="9_III_Tagesbetreuung_2010_Rev1 7 2 4" xfId="17750"/>
    <cellStyle name="9_III_Tagesbetreuung_2010_Rev1 7 2 4 2" xfId="24887"/>
    <cellStyle name="9_III_Tagesbetreuung_2010_Rev1 7 2 4 2 2" xfId="39202"/>
    <cellStyle name="9_III_Tagesbetreuung_2010_Rev1 7 2 4 3" xfId="32065"/>
    <cellStyle name="9_III_Tagesbetreuung_2010_Rev1 8" xfId="794"/>
    <cellStyle name="9_III_Tagesbetreuung_2010_Rev1 8 2" xfId="13028"/>
    <cellStyle name="9_III_Tagesbetreuung_2010_Rev1 8 2 2" xfId="14431"/>
    <cellStyle name="9_III_Tagesbetreuung_2010_Rev1 8 2 2 2" xfId="16794"/>
    <cellStyle name="9_III_Tagesbetreuung_2010_Rev1 8 2 2 2 2" xfId="23953"/>
    <cellStyle name="9_III_Tagesbetreuung_2010_Rev1 8 2 2 2 2 2" xfId="38268"/>
    <cellStyle name="9_III_Tagesbetreuung_2010_Rev1 8 2 2 2 3" xfId="31109"/>
    <cellStyle name="9_III_Tagesbetreuung_2010_Rev1 8 2 2 3" xfId="19148"/>
    <cellStyle name="9_III_Tagesbetreuung_2010_Rev1 8 2 2 3 2" xfId="26285"/>
    <cellStyle name="9_III_Tagesbetreuung_2010_Rev1 8 2 2 3 2 2" xfId="40600"/>
    <cellStyle name="9_III_Tagesbetreuung_2010_Rev1 8 2 2 3 3" xfId="33463"/>
    <cellStyle name="9_III_Tagesbetreuung_2010_Rev1 8 2 2 4" xfId="20446"/>
    <cellStyle name="9_III_Tagesbetreuung_2010_Rev1 8 2 2 4 2" xfId="27583"/>
    <cellStyle name="9_III_Tagesbetreuung_2010_Rev1 8 2 2 4 2 2" xfId="41898"/>
    <cellStyle name="9_III_Tagesbetreuung_2010_Rev1 8 2 2 4 3" xfId="34761"/>
    <cellStyle name="9_III_Tagesbetreuung_2010_Rev1 8 2 2 5" xfId="21661"/>
    <cellStyle name="9_III_Tagesbetreuung_2010_Rev1 8 2 2 5 2" xfId="35976"/>
    <cellStyle name="9_III_Tagesbetreuung_2010_Rev1 8 2 2 6" xfId="28798"/>
    <cellStyle name="9_III_Tagesbetreuung_2010_Rev1 8 2 3" xfId="15397"/>
    <cellStyle name="9_III_Tagesbetreuung_2010_Rev1 8 2 3 2" xfId="22556"/>
    <cellStyle name="9_III_Tagesbetreuung_2010_Rev1 8 2 3 2 2" xfId="36871"/>
    <cellStyle name="9_III_Tagesbetreuung_2010_Rev1 8 2 3 3" xfId="29712"/>
    <cellStyle name="9_III_Tagesbetreuung_2010_Rev1 8 2 4" xfId="17751"/>
    <cellStyle name="9_III_Tagesbetreuung_2010_Rev1 8 2 4 2" xfId="24888"/>
    <cellStyle name="9_III_Tagesbetreuung_2010_Rev1 8 2 4 2 2" xfId="39203"/>
    <cellStyle name="9_III_Tagesbetreuung_2010_Rev1 8 2 4 3" xfId="32066"/>
    <cellStyle name="9_III_Tagesbetreuung_2010_Rev1 9" xfId="12999"/>
    <cellStyle name="9_III_Tagesbetreuung_2010_Rev1 9 2" xfId="13256"/>
    <cellStyle name="9_III_Tagesbetreuung_2010_Rev1 9 2 2" xfId="15625"/>
    <cellStyle name="9_III_Tagesbetreuung_2010_Rev1 9 2 2 2" xfId="22784"/>
    <cellStyle name="9_III_Tagesbetreuung_2010_Rev1 9 2 2 2 2" xfId="37099"/>
    <cellStyle name="9_III_Tagesbetreuung_2010_Rev1 9 2 2 3" xfId="29940"/>
    <cellStyle name="9_III_Tagesbetreuung_2010_Rev1 9 2 3" xfId="17979"/>
    <cellStyle name="9_III_Tagesbetreuung_2010_Rev1 9 2 3 2" xfId="25116"/>
    <cellStyle name="9_III_Tagesbetreuung_2010_Rev1 9 2 3 2 2" xfId="39431"/>
    <cellStyle name="9_III_Tagesbetreuung_2010_Rev1 9 2 3 3" xfId="32294"/>
    <cellStyle name="9_III_Tagesbetreuung_2010_Rev1 9 2 4" xfId="19683"/>
    <cellStyle name="9_III_Tagesbetreuung_2010_Rev1 9 2 4 2" xfId="26820"/>
    <cellStyle name="9_III_Tagesbetreuung_2010_Rev1 9 2 4 2 2" xfId="41135"/>
    <cellStyle name="9_III_Tagesbetreuung_2010_Rev1 9 2 4 3" xfId="33998"/>
    <cellStyle name="9_III_Tagesbetreuung_2010_Rev1 9 2 5" xfId="20898"/>
    <cellStyle name="9_III_Tagesbetreuung_2010_Rev1 9 2 5 2" xfId="35213"/>
    <cellStyle name="9_III_Tagesbetreuung_2010_Rev1 9 2 6" xfId="28035"/>
    <cellStyle name="9_III_Tagesbetreuung_2010_Rev1 9 3" xfId="15368"/>
    <cellStyle name="9_III_Tagesbetreuung_2010_Rev1 9 3 2" xfId="22527"/>
    <cellStyle name="9_III_Tagesbetreuung_2010_Rev1 9 3 2 2" xfId="36842"/>
    <cellStyle name="9_III_Tagesbetreuung_2010_Rev1 9 3 3" xfId="29683"/>
    <cellStyle name="9_III_Tagesbetreuung_2010_Rev1 9 4" xfId="17722"/>
    <cellStyle name="9_III_Tagesbetreuung_2010_Rev1 9 4 2" xfId="24859"/>
    <cellStyle name="9_III_Tagesbetreuung_2010_Rev1 9 4 2 2" xfId="39174"/>
    <cellStyle name="9_III_Tagesbetreuung_2010_Rev1 9 4 3" xfId="32037"/>
    <cellStyle name="9_leertabellen_teil_iii" xfId="48"/>
    <cellStyle name="9_leertabellen_teil_iii 2" xfId="795"/>
    <cellStyle name="9_leertabellen_teil_iii 2 2" xfId="796"/>
    <cellStyle name="9_leertabellen_teil_iii 2 2 2" xfId="797"/>
    <cellStyle name="9_leertabellen_teil_iii 2 2 2 2" xfId="13032"/>
    <cellStyle name="9_leertabellen_teil_iii 2 2 2 2 2" xfId="14469"/>
    <cellStyle name="9_leertabellen_teil_iii 2 2 2 2 2 2" xfId="16832"/>
    <cellStyle name="9_leertabellen_teil_iii 2 2 2 2 2 2 2" xfId="23991"/>
    <cellStyle name="9_leertabellen_teil_iii 2 2 2 2 2 2 2 2" xfId="38306"/>
    <cellStyle name="9_leertabellen_teil_iii 2 2 2 2 2 2 3" xfId="31147"/>
    <cellStyle name="9_leertabellen_teil_iii 2 2 2 2 2 3" xfId="19186"/>
    <cellStyle name="9_leertabellen_teil_iii 2 2 2 2 2 3 2" xfId="26323"/>
    <cellStyle name="9_leertabellen_teil_iii 2 2 2 2 2 3 2 2" xfId="40638"/>
    <cellStyle name="9_leertabellen_teil_iii 2 2 2 2 2 3 3" xfId="33501"/>
    <cellStyle name="9_leertabellen_teil_iii 2 2 2 2 2 4" xfId="20484"/>
    <cellStyle name="9_leertabellen_teil_iii 2 2 2 2 2 4 2" xfId="27621"/>
    <cellStyle name="9_leertabellen_teil_iii 2 2 2 2 2 4 2 2" xfId="41936"/>
    <cellStyle name="9_leertabellen_teil_iii 2 2 2 2 2 4 3" xfId="34799"/>
    <cellStyle name="9_leertabellen_teil_iii 2 2 2 2 2 5" xfId="21699"/>
    <cellStyle name="9_leertabellen_teil_iii 2 2 2 2 2 5 2" xfId="36014"/>
    <cellStyle name="9_leertabellen_teil_iii 2 2 2 2 2 6" xfId="28836"/>
    <cellStyle name="9_leertabellen_teil_iii 2 2 2 2 3" xfId="15401"/>
    <cellStyle name="9_leertabellen_teil_iii 2 2 2 2 3 2" xfId="22560"/>
    <cellStyle name="9_leertabellen_teil_iii 2 2 2 2 3 2 2" xfId="36875"/>
    <cellStyle name="9_leertabellen_teil_iii 2 2 2 2 3 3" xfId="29716"/>
    <cellStyle name="9_leertabellen_teil_iii 2 2 2 2 4" xfId="17755"/>
    <cellStyle name="9_leertabellen_teil_iii 2 2 2 2 4 2" xfId="24892"/>
    <cellStyle name="9_leertabellen_teil_iii 2 2 2 2 4 2 2" xfId="39207"/>
    <cellStyle name="9_leertabellen_teil_iii 2 2 2 2 4 3" xfId="32070"/>
    <cellStyle name="9_leertabellen_teil_iii 2 2 3" xfId="798"/>
    <cellStyle name="9_leertabellen_teil_iii 2 2 3 2" xfId="13033"/>
    <cellStyle name="9_leertabellen_teil_iii 2 2 3 2 2" xfId="14094"/>
    <cellStyle name="9_leertabellen_teil_iii 2 2 3 2 2 2" xfId="16463"/>
    <cellStyle name="9_leertabellen_teil_iii 2 2 3 2 2 2 2" xfId="23622"/>
    <cellStyle name="9_leertabellen_teil_iii 2 2 3 2 2 2 2 2" xfId="37937"/>
    <cellStyle name="9_leertabellen_teil_iii 2 2 3 2 2 2 3" xfId="30778"/>
    <cellStyle name="9_leertabellen_teil_iii 2 2 3 2 2 3" xfId="18817"/>
    <cellStyle name="9_leertabellen_teil_iii 2 2 3 2 2 3 2" xfId="25954"/>
    <cellStyle name="9_leertabellen_teil_iii 2 2 3 2 2 3 2 2" xfId="40269"/>
    <cellStyle name="9_leertabellen_teil_iii 2 2 3 2 2 3 3" xfId="33132"/>
    <cellStyle name="9_leertabellen_teil_iii 2 2 3 2 2 4" xfId="20150"/>
    <cellStyle name="9_leertabellen_teil_iii 2 2 3 2 2 4 2" xfId="27287"/>
    <cellStyle name="9_leertabellen_teil_iii 2 2 3 2 2 4 2 2" xfId="41602"/>
    <cellStyle name="9_leertabellen_teil_iii 2 2 3 2 2 4 3" xfId="34465"/>
    <cellStyle name="9_leertabellen_teil_iii 2 2 3 2 2 5" xfId="21365"/>
    <cellStyle name="9_leertabellen_teil_iii 2 2 3 2 2 5 2" xfId="35680"/>
    <cellStyle name="9_leertabellen_teil_iii 2 2 3 2 2 6" xfId="28502"/>
    <cellStyle name="9_leertabellen_teil_iii 2 2 3 2 3" xfId="15402"/>
    <cellStyle name="9_leertabellen_teil_iii 2 2 3 2 3 2" xfId="22561"/>
    <cellStyle name="9_leertabellen_teil_iii 2 2 3 2 3 2 2" xfId="36876"/>
    <cellStyle name="9_leertabellen_teil_iii 2 2 3 2 3 3" xfId="29717"/>
    <cellStyle name="9_leertabellen_teil_iii 2 2 3 2 4" xfId="17756"/>
    <cellStyle name="9_leertabellen_teil_iii 2 2 3 2 4 2" xfId="24893"/>
    <cellStyle name="9_leertabellen_teil_iii 2 2 3 2 4 2 2" xfId="39208"/>
    <cellStyle name="9_leertabellen_teil_iii 2 2 3 2 4 3" xfId="32071"/>
    <cellStyle name="9_leertabellen_teil_iii 2 2 4" xfId="799"/>
    <cellStyle name="9_leertabellen_teil_iii 2 2 4 2" xfId="13034"/>
    <cellStyle name="9_leertabellen_teil_iii 2 2 4 2 2" xfId="13598"/>
    <cellStyle name="9_leertabellen_teil_iii 2 2 4 2 2 2" xfId="15967"/>
    <cellStyle name="9_leertabellen_teil_iii 2 2 4 2 2 2 2" xfId="23126"/>
    <cellStyle name="9_leertabellen_teil_iii 2 2 4 2 2 2 2 2" xfId="37441"/>
    <cellStyle name="9_leertabellen_teil_iii 2 2 4 2 2 2 3" xfId="30282"/>
    <cellStyle name="9_leertabellen_teil_iii 2 2 4 2 2 3" xfId="18321"/>
    <cellStyle name="9_leertabellen_teil_iii 2 2 4 2 2 3 2" xfId="25458"/>
    <cellStyle name="9_leertabellen_teil_iii 2 2 4 2 2 3 2 2" xfId="39773"/>
    <cellStyle name="9_leertabellen_teil_iii 2 2 4 2 2 3 3" xfId="32636"/>
    <cellStyle name="9_leertabellen_teil_iii 2 2 4 2 2 4" xfId="19846"/>
    <cellStyle name="9_leertabellen_teil_iii 2 2 4 2 2 4 2" xfId="26983"/>
    <cellStyle name="9_leertabellen_teil_iii 2 2 4 2 2 4 2 2" xfId="41298"/>
    <cellStyle name="9_leertabellen_teil_iii 2 2 4 2 2 4 3" xfId="34161"/>
    <cellStyle name="9_leertabellen_teil_iii 2 2 4 2 2 5" xfId="21061"/>
    <cellStyle name="9_leertabellen_teil_iii 2 2 4 2 2 5 2" xfId="35376"/>
    <cellStyle name="9_leertabellen_teil_iii 2 2 4 2 2 6" xfId="28198"/>
    <cellStyle name="9_leertabellen_teil_iii 2 2 4 2 3" xfId="15403"/>
    <cellStyle name="9_leertabellen_teil_iii 2 2 4 2 3 2" xfId="22562"/>
    <cellStyle name="9_leertabellen_teil_iii 2 2 4 2 3 2 2" xfId="36877"/>
    <cellStyle name="9_leertabellen_teil_iii 2 2 4 2 3 3" xfId="29718"/>
    <cellStyle name="9_leertabellen_teil_iii 2 2 4 2 4" xfId="17757"/>
    <cellStyle name="9_leertabellen_teil_iii 2 2 4 2 4 2" xfId="24894"/>
    <cellStyle name="9_leertabellen_teil_iii 2 2 4 2 4 2 2" xfId="39209"/>
    <cellStyle name="9_leertabellen_teil_iii 2 2 4 2 4 3" xfId="32072"/>
    <cellStyle name="9_leertabellen_teil_iii 2 2 5" xfId="800"/>
    <cellStyle name="9_leertabellen_teil_iii 2 2 5 2" xfId="13035"/>
    <cellStyle name="9_leertabellen_teil_iii 2 2 5 2 2" xfId="14246"/>
    <cellStyle name="9_leertabellen_teil_iii 2 2 5 2 2 2" xfId="16615"/>
    <cellStyle name="9_leertabellen_teil_iii 2 2 5 2 2 2 2" xfId="23774"/>
    <cellStyle name="9_leertabellen_teil_iii 2 2 5 2 2 2 2 2" xfId="38089"/>
    <cellStyle name="9_leertabellen_teil_iii 2 2 5 2 2 2 3" xfId="30930"/>
    <cellStyle name="9_leertabellen_teil_iii 2 2 5 2 2 3" xfId="18969"/>
    <cellStyle name="9_leertabellen_teil_iii 2 2 5 2 2 3 2" xfId="26106"/>
    <cellStyle name="9_leertabellen_teil_iii 2 2 5 2 2 3 2 2" xfId="40421"/>
    <cellStyle name="9_leertabellen_teil_iii 2 2 5 2 2 3 3" xfId="33284"/>
    <cellStyle name="9_leertabellen_teil_iii 2 2 5 2 2 4" xfId="20302"/>
    <cellStyle name="9_leertabellen_teil_iii 2 2 5 2 2 4 2" xfId="27439"/>
    <cellStyle name="9_leertabellen_teil_iii 2 2 5 2 2 4 2 2" xfId="41754"/>
    <cellStyle name="9_leertabellen_teil_iii 2 2 5 2 2 4 3" xfId="34617"/>
    <cellStyle name="9_leertabellen_teil_iii 2 2 5 2 2 5" xfId="21517"/>
    <cellStyle name="9_leertabellen_teil_iii 2 2 5 2 2 5 2" xfId="35832"/>
    <cellStyle name="9_leertabellen_teil_iii 2 2 5 2 2 6" xfId="28654"/>
    <cellStyle name="9_leertabellen_teil_iii 2 2 5 2 3" xfId="15404"/>
    <cellStyle name="9_leertabellen_teil_iii 2 2 5 2 3 2" xfId="22563"/>
    <cellStyle name="9_leertabellen_teil_iii 2 2 5 2 3 2 2" xfId="36878"/>
    <cellStyle name="9_leertabellen_teil_iii 2 2 5 2 3 3" xfId="29719"/>
    <cellStyle name="9_leertabellen_teil_iii 2 2 5 2 4" xfId="17758"/>
    <cellStyle name="9_leertabellen_teil_iii 2 2 5 2 4 2" xfId="24895"/>
    <cellStyle name="9_leertabellen_teil_iii 2 2 5 2 4 2 2" xfId="39210"/>
    <cellStyle name="9_leertabellen_teil_iii 2 2 5 2 4 3" xfId="32073"/>
    <cellStyle name="9_leertabellen_teil_iii 2 2 6" xfId="13031"/>
    <cellStyle name="9_leertabellen_teil_iii 2 2 6 2" xfId="14093"/>
    <cellStyle name="9_leertabellen_teil_iii 2 2 6 2 2" xfId="16462"/>
    <cellStyle name="9_leertabellen_teil_iii 2 2 6 2 2 2" xfId="23621"/>
    <cellStyle name="9_leertabellen_teil_iii 2 2 6 2 2 2 2" xfId="37936"/>
    <cellStyle name="9_leertabellen_teil_iii 2 2 6 2 2 3" xfId="30777"/>
    <cellStyle name="9_leertabellen_teil_iii 2 2 6 2 3" xfId="18816"/>
    <cellStyle name="9_leertabellen_teil_iii 2 2 6 2 3 2" xfId="25953"/>
    <cellStyle name="9_leertabellen_teil_iii 2 2 6 2 3 2 2" xfId="40268"/>
    <cellStyle name="9_leertabellen_teil_iii 2 2 6 2 3 3" xfId="33131"/>
    <cellStyle name="9_leertabellen_teil_iii 2 2 6 2 4" xfId="20149"/>
    <cellStyle name="9_leertabellen_teil_iii 2 2 6 2 4 2" xfId="27286"/>
    <cellStyle name="9_leertabellen_teil_iii 2 2 6 2 4 2 2" xfId="41601"/>
    <cellStyle name="9_leertabellen_teil_iii 2 2 6 2 4 3" xfId="34464"/>
    <cellStyle name="9_leertabellen_teil_iii 2 2 6 2 5" xfId="21364"/>
    <cellStyle name="9_leertabellen_teil_iii 2 2 6 2 5 2" xfId="35679"/>
    <cellStyle name="9_leertabellen_teil_iii 2 2 6 2 6" xfId="28501"/>
    <cellStyle name="9_leertabellen_teil_iii 2 2 6 3" xfId="15400"/>
    <cellStyle name="9_leertabellen_teil_iii 2 2 6 3 2" xfId="22559"/>
    <cellStyle name="9_leertabellen_teil_iii 2 2 6 3 2 2" xfId="36874"/>
    <cellStyle name="9_leertabellen_teil_iii 2 2 6 3 3" xfId="29715"/>
    <cellStyle name="9_leertabellen_teil_iii 2 2 6 4" xfId="17754"/>
    <cellStyle name="9_leertabellen_teil_iii 2 2 6 4 2" xfId="24891"/>
    <cellStyle name="9_leertabellen_teil_iii 2 2 6 4 2 2" xfId="39206"/>
    <cellStyle name="9_leertabellen_teil_iii 2 2 6 4 3" xfId="32069"/>
    <cellStyle name="9_leertabellen_teil_iii 2 3" xfId="801"/>
    <cellStyle name="9_leertabellen_teil_iii 2 3 2" xfId="13036"/>
    <cellStyle name="9_leertabellen_teil_iii 2 3 2 2" xfId="13218"/>
    <cellStyle name="9_leertabellen_teil_iii 2 3 2 2 2" xfId="15587"/>
    <cellStyle name="9_leertabellen_teil_iii 2 3 2 2 2 2" xfId="22746"/>
    <cellStyle name="9_leertabellen_teil_iii 2 3 2 2 2 2 2" xfId="37061"/>
    <cellStyle name="9_leertabellen_teil_iii 2 3 2 2 2 3" xfId="29902"/>
    <cellStyle name="9_leertabellen_teil_iii 2 3 2 2 3" xfId="17941"/>
    <cellStyle name="9_leertabellen_teil_iii 2 3 2 2 3 2" xfId="25078"/>
    <cellStyle name="9_leertabellen_teil_iii 2 3 2 2 3 2 2" xfId="39393"/>
    <cellStyle name="9_leertabellen_teil_iii 2 3 2 2 3 3" xfId="32256"/>
    <cellStyle name="9_leertabellen_teil_iii 2 3 2 2 4" xfId="19645"/>
    <cellStyle name="9_leertabellen_teil_iii 2 3 2 2 4 2" xfId="26782"/>
    <cellStyle name="9_leertabellen_teil_iii 2 3 2 2 4 2 2" xfId="41097"/>
    <cellStyle name="9_leertabellen_teil_iii 2 3 2 2 4 3" xfId="33960"/>
    <cellStyle name="9_leertabellen_teil_iii 2 3 2 2 5" xfId="20860"/>
    <cellStyle name="9_leertabellen_teil_iii 2 3 2 2 5 2" xfId="35175"/>
    <cellStyle name="9_leertabellen_teil_iii 2 3 2 2 6" xfId="27997"/>
    <cellStyle name="9_leertabellen_teil_iii 2 3 2 3" xfId="15405"/>
    <cellStyle name="9_leertabellen_teil_iii 2 3 2 3 2" xfId="22564"/>
    <cellStyle name="9_leertabellen_teil_iii 2 3 2 3 2 2" xfId="36879"/>
    <cellStyle name="9_leertabellen_teil_iii 2 3 2 3 3" xfId="29720"/>
    <cellStyle name="9_leertabellen_teil_iii 2 3 2 4" xfId="17759"/>
    <cellStyle name="9_leertabellen_teil_iii 2 3 2 4 2" xfId="24896"/>
    <cellStyle name="9_leertabellen_teil_iii 2 3 2 4 2 2" xfId="39211"/>
    <cellStyle name="9_leertabellen_teil_iii 2 3 2 4 3" xfId="32074"/>
    <cellStyle name="9_leertabellen_teil_iii 2 4" xfId="802"/>
    <cellStyle name="9_leertabellen_teil_iii 2 4 2" xfId="13037"/>
    <cellStyle name="9_leertabellen_teil_iii 2 4 2 2" xfId="14095"/>
    <cellStyle name="9_leertabellen_teil_iii 2 4 2 2 2" xfId="16464"/>
    <cellStyle name="9_leertabellen_teil_iii 2 4 2 2 2 2" xfId="23623"/>
    <cellStyle name="9_leertabellen_teil_iii 2 4 2 2 2 2 2" xfId="37938"/>
    <cellStyle name="9_leertabellen_teil_iii 2 4 2 2 2 3" xfId="30779"/>
    <cellStyle name="9_leertabellen_teil_iii 2 4 2 2 3" xfId="18818"/>
    <cellStyle name="9_leertabellen_teil_iii 2 4 2 2 3 2" xfId="25955"/>
    <cellStyle name="9_leertabellen_teil_iii 2 4 2 2 3 2 2" xfId="40270"/>
    <cellStyle name="9_leertabellen_teil_iii 2 4 2 2 3 3" xfId="33133"/>
    <cellStyle name="9_leertabellen_teil_iii 2 4 2 2 4" xfId="20151"/>
    <cellStyle name="9_leertabellen_teil_iii 2 4 2 2 4 2" xfId="27288"/>
    <cellStyle name="9_leertabellen_teil_iii 2 4 2 2 4 2 2" xfId="41603"/>
    <cellStyle name="9_leertabellen_teil_iii 2 4 2 2 4 3" xfId="34466"/>
    <cellStyle name="9_leertabellen_teil_iii 2 4 2 2 5" xfId="21366"/>
    <cellStyle name="9_leertabellen_teil_iii 2 4 2 2 5 2" xfId="35681"/>
    <cellStyle name="9_leertabellen_teil_iii 2 4 2 2 6" xfId="28503"/>
    <cellStyle name="9_leertabellen_teil_iii 2 4 2 3" xfId="15406"/>
    <cellStyle name="9_leertabellen_teil_iii 2 4 2 3 2" xfId="22565"/>
    <cellStyle name="9_leertabellen_teil_iii 2 4 2 3 2 2" xfId="36880"/>
    <cellStyle name="9_leertabellen_teil_iii 2 4 2 3 3" xfId="29721"/>
    <cellStyle name="9_leertabellen_teil_iii 2 4 2 4" xfId="17760"/>
    <cellStyle name="9_leertabellen_teil_iii 2 4 2 4 2" xfId="24897"/>
    <cellStyle name="9_leertabellen_teil_iii 2 4 2 4 2 2" xfId="39212"/>
    <cellStyle name="9_leertabellen_teil_iii 2 4 2 4 3" xfId="32075"/>
    <cellStyle name="9_leertabellen_teil_iii 2 5" xfId="803"/>
    <cellStyle name="9_leertabellen_teil_iii 2 5 2" xfId="13038"/>
    <cellStyle name="9_leertabellen_teil_iii 2 5 2 2" xfId="14008"/>
    <cellStyle name="9_leertabellen_teil_iii 2 5 2 2 2" xfId="16377"/>
    <cellStyle name="9_leertabellen_teil_iii 2 5 2 2 2 2" xfId="23536"/>
    <cellStyle name="9_leertabellen_teil_iii 2 5 2 2 2 2 2" xfId="37851"/>
    <cellStyle name="9_leertabellen_teil_iii 2 5 2 2 2 3" xfId="30692"/>
    <cellStyle name="9_leertabellen_teil_iii 2 5 2 2 3" xfId="18731"/>
    <cellStyle name="9_leertabellen_teil_iii 2 5 2 2 3 2" xfId="25868"/>
    <cellStyle name="9_leertabellen_teil_iii 2 5 2 2 3 2 2" xfId="40183"/>
    <cellStyle name="9_leertabellen_teil_iii 2 5 2 2 3 3" xfId="33046"/>
    <cellStyle name="9_leertabellen_teil_iii 2 5 2 2 4" xfId="20065"/>
    <cellStyle name="9_leertabellen_teil_iii 2 5 2 2 4 2" xfId="27202"/>
    <cellStyle name="9_leertabellen_teil_iii 2 5 2 2 4 2 2" xfId="41517"/>
    <cellStyle name="9_leertabellen_teil_iii 2 5 2 2 4 3" xfId="34380"/>
    <cellStyle name="9_leertabellen_teil_iii 2 5 2 2 5" xfId="21280"/>
    <cellStyle name="9_leertabellen_teil_iii 2 5 2 2 5 2" xfId="35595"/>
    <cellStyle name="9_leertabellen_teil_iii 2 5 2 2 6" xfId="28417"/>
    <cellStyle name="9_leertabellen_teil_iii 2 5 2 3" xfId="15407"/>
    <cellStyle name="9_leertabellen_teil_iii 2 5 2 3 2" xfId="22566"/>
    <cellStyle name="9_leertabellen_teil_iii 2 5 2 3 2 2" xfId="36881"/>
    <cellStyle name="9_leertabellen_teil_iii 2 5 2 3 3" xfId="29722"/>
    <cellStyle name="9_leertabellen_teil_iii 2 5 2 4" xfId="17761"/>
    <cellStyle name="9_leertabellen_teil_iii 2 5 2 4 2" xfId="24898"/>
    <cellStyle name="9_leertabellen_teil_iii 2 5 2 4 2 2" xfId="39213"/>
    <cellStyle name="9_leertabellen_teil_iii 2 5 2 4 3" xfId="32076"/>
    <cellStyle name="9_leertabellen_teil_iii 2 6" xfId="804"/>
    <cellStyle name="9_leertabellen_teil_iii 2 6 2" xfId="13039"/>
    <cellStyle name="9_leertabellen_teil_iii 2 6 2 2" xfId="14009"/>
    <cellStyle name="9_leertabellen_teil_iii 2 6 2 2 2" xfId="16378"/>
    <cellStyle name="9_leertabellen_teil_iii 2 6 2 2 2 2" xfId="23537"/>
    <cellStyle name="9_leertabellen_teil_iii 2 6 2 2 2 2 2" xfId="37852"/>
    <cellStyle name="9_leertabellen_teil_iii 2 6 2 2 2 3" xfId="30693"/>
    <cellStyle name="9_leertabellen_teil_iii 2 6 2 2 3" xfId="18732"/>
    <cellStyle name="9_leertabellen_teil_iii 2 6 2 2 3 2" xfId="25869"/>
    <cellStyle name="9_leertabellen_teil_iii 2 6 2 2 3 2 2" xfId="40184"/>
    <cellStyle name="9_leertabellen_teil_iii 2 6 2 2 3 3" xfId="33047"/>
    <cellStyle name="9_leertabellen_teil_iii 2 6 2 2 4" xfId="20066"/>
    <cellStyle name="9_leertabellen_teil_iii 2 6 2 2 4 2" xfId="27203"/>
    <cellStyle name="9_leertabellen_teil_iii 2 6 2 2 4 2 2" xfId="41518"/>
    <cellStyle name="9_leertabellen_teil_iii 2 6 2 2 4 3" xfId="34381"/>
    <cellStyle name="9_leertabellen_teil_iii 2 6 2 2 5" xfId="21281"/>
    <cellStyle name="9_leertabellen_teil_iii 2 6 2 2 5 2" xfId="35596"/>
    <cellStyle name="9_leertabellen_teil_iii 2 6 2 2 6" xfId="28418"/>
    <cellStyle name="9_leertabellen_teil_iii 2 6 2 3" xfId="15408"/>
    <cellStyle name="9_leertabellen_teil_iii 2 6 2 3 2" xfId="22567"/>
    <cellStyle name="9_leertabellen_teil_iii 2 6 2 3 2 2" xfId="36882"/>
    <cellStyle name="9_leertabellen_teil_iii 2 6 2 3 3" xfId="29723"/>
    <cellStyle name="9_leertabellen_teil_iii 2 6 2 4" xfId="17762"/>
    <cellStyle name="9_leertabellen_teil_iii 2 6 2 4 2" xfId="24899"/>
    <cellStyle name="9_leertabellen_teil_iii 2 6 2 4 2 2" xfId="39214"/>
    <cellStyle name="9_leertabellen_teil_iii 2 6 2 4 3" xfId="32077"/>
    <cellStyle name="9_leertabellen_teil_iii 2 7" xfId="13030"/>
    <cellStyle name="9_leertabellen_teil_iii 2 7 2" xfId="14430"/>
    <cellStyle name="9_leertabellen_teil_iii 2 7 2 2" xfId="16793"/>
    <cellStyle name="9_leertabellen_teil_iii 2 7 2 2 2" xfId="23952"/>
    <cellStyle name="9_leertabellen_teil_iii 2 7 2 2 2 2" xfId="38267"/>
    <cellStyle name="9_leertabellen_teil_iii 2 7 2 2 3" xfId="31108"/>
    <cellStyle name="9_leertabellen_teil_iii 2 7 2 3" xfId="19147"/>
    <cellStyle name="9_leertabellen_teil_iii 2 7 2 3 2" xfId="26284"/>
    <cellStyle name="9_leertabellen_teil_iii 2 7 2 3 2 2" xfId="40599"/>
    <cellStyle name="9_leertabellen_teil_iii 2 7 2 3 3" xfId="33462"/>
    <cellStyle name="9_leertabellen_teil_iii 2 7 2 4" xfId="20445"/>
    <cellStyle name="9_leertabellen_teil_iii 2 7 2 4 2" xfId="27582"/>
    <cellStyle name="9_leertabellen_teil_iii 2 7 2 4 2 2" xfId="41897"/>
    <cellStyle name="9_leertabellen_teil_iii 2 7 2 4 3" xfId="34760"/>
    <cellStyle name="9_leertabellen_teil_iii 2 7 2 5" xfId="21660"/>
    <cellStyle name="9_leertabellen_teil_iii 2 7 2 5 2" xfId="35975"/>
    <cellStyle name="9_leertabellen_teil_iii 2 7 2 6" xfId="28797"/>
    <cellStyle name="9_leertabellen_teil_iii 2 7 3" xfId="15399"/>
    <cellStyle name="9_leertabellen_teil_iii 2 7 3 2" xfId="22558"/>
    <cellStyle name="9_leertabellen_teil_iii 2 7 3 2 2" xfId="36873"/>
    <cellStyle name="9_leertabellen_teil_iii 2 7 3 3" xfId="29714"/>
    <cellStyle name="9_leertabellen_teil_iii 2 7 4" xfId="17753"/>
    <cellStyle name="9_leertabellen_teil_iii 2 7 4 2" xfId="24890"/>
    <cellStyle name="9_leertabellen_teil_iii 2 7 4 2 2" xfId="39205"/>
    <cellStyle name="9_leertabellen_teil_iii 2 7 4 3" xfId="32068"/>
    <cellStyle name="9_leertabellen_teil_iii 3" xfId="805"/>
    <cellStyle name="9_leertabellen_teil_iii 3 2" xfId="806"/>
    <cellStyle name="9_leertabellen_teil_iii 3 2 2" xfId="807"/>
    <cellStyle name="9_leertabellen_teil_iii 3 2 2 2" xfId="13042"/>
    <cellStyle name="9_leertabellen_teil_iii 3 2 2 2 2" xfId="13180"/>
    <cellStyle name="9_leertabellen_teil_iii 3 2 2 2 2 2" xfId="15549"/>
    <cellStyle name="9_leertabellen_teil_iii 3 2 2 2 2 2 2" xfId="22708"/>
    <cellStyle name="9_leertabellen_teil_iii 3 2 2 2 2 2 2 2" xfId="37023"/>
    <cellStyle name="9_leertabellen_teil_iii 3 2 2 2 2 2 3" xfId="29864"/>
    <cellStyle name="9_leertabellen_teil_iii 3 2 2 2 2 3" xfId="17903"/>
    <cellStyle name="9_leertabellen_teil_iii 3 2 2 2 2 3 2" xfId="25040"/>
    <cellStyle name="9_leertabellen_teil_iii 3 2 2 2 2 3 2 2" xfId="39355"/>
    <cellStyle name="9_leertabellen_teil_iii 3 2 2 2 2 3 3" xfId="32218"/>
    <cellStyle name="9_leertabellen_teil_iii 3 2 2 2 2 4" xfId="19607"/>
    <cellStyle name="9_leertabellen_teil_iii 3 2 2 2 2 4 2" xfId="26744"/>
    <cellStyle name="9_leertabellen_teil_iii 3 2 2 2 2 4 2 2" xfId="41059"/>
    <cellStyle name="9_leertabellen_teil_iii 3 2 2 2 2 4 3" xfId="33922"/>
    <cellStyle name="9_leertabellen_teil_iii 3 2 2 2 2 5" xfId="20822"/>
    <cellStyle name="9_leertabellen_teil_iii 3 2 2 2 2 5 2" xfId="35137"/>
    <cellStyle name="9_leertabellen_teil_iii 3 2 2 2 2 6" xfId="27959"/>
    <cellStyle name="9_leertabellen_teil_iii 3 2 2 2 3" xfId="15411"/>
    <cellStyle name="9_leertabellen_teil_iii 3 2 2 2 3 2" xfId="22570"/>
    <cellStyle name="9_leertabellen_teil_iii 3 2 2 2 3 2 2" xfId="36885"/>
    <cellStyle name="9_leertabellen_teil_iii 3 2 2 2 3 3" xfId="29726"/>
    <cellStyle name="9_leertabellen_teil_iii 3 2 2 2 4" xfId="17765"/>
    <cellStyle name="9_leertabellen_teil_iii 3 2 2 2 4 2" xfId="24902"/>
    <cellStyle name="9_leertabellen_teil_iii 3 2 2 2 4 2 2" xfId="39217"/>
    <cellStyle name="9_leertabellen_teil_iii 3 2 2 2 4 3" xfId="32080"/>
    <cellStyle name="9_leertabellen_teil_iii 3 2 3" xfId="808"/>
    <cellStyle name="9_leertabellen_teil_iii 3 2 3 2" xfId="13043"/>
    <cellStyle name="9_leertabellen_teil_iii 3 2 3 2 2" xfId="14097"/>
    <cellStyle name="9_leertabellen_teil_iii 3 2 3 2 2 2" xfId="16466"/>
    <cellStyle name="9_leertabellen_teil_iii 3 2 3 2 2 2 2" xfId="23625"/>
    <cellStyle name="9_leertabellen_teil_iii 3 2 3 2 2 2 2 2" xfId="37940"/>
    <cellStyle name="9_leertabellen_teil_iii 3 2 3 2 2 2 3" xfId="30781"/>
    <cellStyle name="9_leertabellen_teil_iii 3 2 3 2 2 3" xfId="18820"/>
    <cellStyle name="9_leertabellen_teil_iii 3 2 3 2 2 3 2" xfId="25957"/>
    <cellStyle name="9_leertabellen_teil_iii 3 2 3 2 2 3 2 2" xfId="40272"/>
    <cellStyle name="9_leertabellen_teil_iii 3 2 3 2 2 3 3" xfId="33135"/>
    <cellStyle name="9_leertabellen_teil_iii 3 2 3 2 2 4" xfId="20153"/>
    <cellStyle name="9_leertabellen_teil_iii 3 2 3 2 2 4 2" xfId="27290"/>
    <cellStyle name="9_leertabellen_teil_iii 3 2 3 2 2 4 2 2" xfId="41605"/>
    <cellStyle name="9_leertabellen_teil_iii 3 2 3 2 2 4 3" xfId="34468"/>
    <cellStyle name="9_leertabellen_teil_iii 3 2 3 2 2 5" xfId="21368"/>
    <cellStyle name="9_leertabellen_teil_iii 3 2 3 2 2 5 2" xfId="35683"/>
    <cellStyle name="9_leertabellen_teil_iii 3 2 3 2 2 6" xfId="28505"/>
    <cellStyle name="9_leertabellen_teil_iii 3 2 3 2 3" xfId="15412"/>
    <cellStyle name="9_leertabellen_teil_iii 3 2 3 2 3 2" xfId="22571"/>
    <cellStyle name="9_leertabellen_teil_iii 3 2 3 2 3 2 2" xfId="36886"/>
    <cellStyle name="9_leertabellen_teil_iii 3 2 3 2 3 3" xfId="29727"/>
    <cellStyle name="9_leertabellen_teil_iii 3 2 3 2 4" xfId="17766"/>
    <cellStyle name="9_leertabellen_teil_iii 3 2 3 2 4 2" xfId="24903"/>
    <cellStyle name="9_leertabellen_teil_iii 3 2 3 2 4 2 2" xfId="39218"/>
    <cellStyle name="9_leertabellen_teil_iii 3 2 3 2 4 3" xfId="32081"/>
    <cellStyle name="9_leertabellen_teil_iii 3 2 4" xfId="809"/>
    <cellStyle name="9_leertabellen_teil_iii 3 2 4 2" xfId="13044"/>
    <cellStyle name="9_leertabellen_teil_iii 3 2 4 2 2" xfId="13232"/>
    <cellStyle name="9_leertabellen_teil_iii 3 2 4 2 2 2" xfId="15601"/>
    <cellStyle name="9_leertabellen_teil_iii 3 2 4 2 2 2 2" xfId="22760"/>
    <cellStyle name="9_leertabellen_teil_iii 3 2 4 2 2 2 2 2" xfId="37075"/>
    <cellStyle name="9_leertabellen_teil_iii 3 2 4 2 2 2 3" xfId="29916"/>
    <cellStyle name="9_leertabellen_teil_iii 3 2 4 2 2 3" xfId="17955"/>
    <cellStyle name="9_leertabellen_teil_iii 3 2 4 2 2 3 2" xfId="25092"/>
    <cellStyle name="9_leertabellen_teil_iii 3 2 4 2 2 3 2 2" xfId="39407"/>
    <cellStyle name="9_leertabellen_teil_iii 3 2 4 2 2 3 3" xfId="32270"/>
    <cellStyle name="9_leertabellen_teil_iii 3 2 4 2 2 4" xfId="19659"/>
    <cellStyle name="9_leertabellen_teil_iii 3 2 4 2 2 4 2" xfId="26796"/>
    <cellStyle name="9_leertabellen_teil_iii 3 2 4 2 2 4 2 2" xfId="41111"/>
    <cellStyle name="9_leertabellen_teil_iii 3 2 4 2 2 4 3" xfId="33974"/>
    <cellStyle name="9_leertabellen_teil_iii 3 2 4 2 2 5" xfId="20874"/>
    <cellStyle name="9_leertabellen_teil_iii 3 2 4 2 2 5 2" xfId="35189"/>
    <cellStyle name="9_leertabellen_teil_iii 3 2 4 2 2 6" xfId="28011"/>
    <cellStyle name="9_leertabellen_teil_iii 3 2 4 2 3" xfId="15413"/>
    <cellStyle name="9_leertabellen_teil_iii 3 2 4 2 3 2" xfId="22572"/>
    <cellStyle name="9_leertabellen_teil_iii 3 2 4 2 3 2 2" xfId="36887"/>
    <cellStyle name="9_leertabellen_teil_iii 3 2 4 2 3 3" xfId="29728"/>
    <cellStyle name="9_leertabellen_teil_iii 3 2 4 2 4" xfId="17767"/>
    <cellStyle name="9_leertabellen_teil_iii 3 2 4 2 4 2" xfId="24904"/>
    <cellStyle name="9_leertabellen_teil_iii 3 2 4 2 4 2 2" xfId="39219"/>
    <cellStyle name="9_leertabellen_teil_iii 3 2 4 2 4 3" xfId="32082"/>
    <cellStyle name="9_leertabellen_teil_iii 3 2 5" xfId="810"/>
    <cellStyle name="9_leertabellen_teil_iii 3 2 5 2" xfId="13045"/>
    <cellStyle name="9_leertabellen_teil_iii 3 2 5 2 2" xfId="14098"/>
    <cellStyle name="9_leertabellen_teil_iii 3 2 5 2 2 2" xfId="16467"/>
    <cellStyle name="9_leertabellen_teil_iii 3 2 5 2 2 2 2" xfId="23626"/>
    <cellStyle name="9_leertabellen_teil_iii 3 2 5 2 2 2 2 2" xfId="37941"/>
    <cellStyle name="9_leertabellen_teil_iii 3 2 5 2 2 2 3" xfId="30782"/>
    <cellStyle name="9_leertabellen_teil_iii 3 2 5 2 2 3" xfId="18821"/>
    <cellStyle name="9_leertabellen_teil_iii 3 2 5 2 2 3 2" xfId="25958"/>
    <cellStyle name="9_leertabellen_teil_iii 3 2 5 2 2 3 2 2" xfId="40273"/>
    <cellStyle name="9_leertabellen_teil_iii 3 2 5 2 2 3 3" xfId="33136"/>
    <cellStyle name="9_leertabellen_teil_iii 3 2 5 2 2 4" xfId="20154"/>
    <cellStyle name="9_leertabellen_teil_iii 3 2 5 2 2 4 2" xfId="27291"/>
    <cellStyle name="9_leertabellen_teil_iii 3 2 5 2 2 4 2 2" xfId="41606"/>
    <cellStyle name="9_leertabellen_teil_iii 3 2 5 2 2 4 3" xfId="34469"/>
    <cellStyle name="9_leertabellen_teil_iii 3 2 5 2 2 5" xfId="21369"/>
    <cellStyle name="9_leertabellen_teil_iii 3 2 5 2 2 5 2" xfId="35684"/>
    <cellStyle name="9_leertabellen_teil_iii 3 2 5 2 2 6" xfId="28506"/>
    <cellStyle name="9_leertabellen_teil_iii 3 2 5 2 3" xfId="15414"/>
    <cellStyle name="9_leertabellen_teil_iii 3 2 5 2 3 2" xfId="22573"/>
    <cellStyle name="9_leertabellen_teil_iii 3 2 5 2 3 2 2" xfId="36888"/>
    <cellStyle name="9_leertabellen_teil_iii 3 2 5 2 3 3" xfId="29729"/>
    <cellStyle name="9_leertabellen_teil_iii 3 2 5 2 4" xfId="17768"/>
    <cellStyle name="9_leertabellen_teil_iii 3 2 5 2 4 2" xfId="24905"/>
    <cellStyle name="9_leertabellen_teil_iii 3 2 5 2 4 2 2" xfId="39220"/>
    <cellStyle name="9_leertabellen_teil_iii 3 2 5 2 4 3" xfId="32083"/>
    <cellStyle name="9_leertabellen_teil_iii 3 2 6" xfId="13041"/>
    <cellStyle name="9_leertabellen_teil_iii 3 2 6 2" xfId="14096"/>
    <cellStyle name="9_leertabellen_teil_iii 3 2 6 2 2" xfId="16465"/>
    <cellStyle name="9_leertabellen_teil_iii 3 2 6 2 2 2" xfId="23624"/>
    <cellStyle name="9_leertabellen_teil_iii 3 2 6 2 2 2 2" xfId="37939"/>
    <cellStyle name="9_leertabellen_teil_iii 3 2 6 2 2 3" xfId="30780"/>
    <cellStyle name="9_leertabellen_teil_iii 3 2 6 2 3" xfId="18819"/>
    <cellStyle name="9_leertabellen_teil_iii 3 2 6 2 3 2" xfId="25956"/>
    <cellStyle name="9_leertabellen_teil_iii 3 2 6 2 3 2 2" xfId="40271"/>
    <cellStyle name="9_leertabellen_teil_iii 3 2 6 2 3 3" xfId="33134"/>
    <cellStyle name="9_leertabellen_teil_iii 3 2 6 2 4" xfId="20152"/>
    <cellStyle name="9_leertabellen_teil_iii 3 2 6 2 4 2" xfId="27289"/>
    <cellStyle name="9_leertabellen_teil_iii 3 2 6 2 4 2 2" xfId="41604"/>
    <cellStyle name="9_leertabellen_teil_iii 3 2 6 2 4 3" xfId="34467"/>
    <cellStyle name="9_leertabellen_teil_iii 3 2 6 2 5" xfId="21367"/>
    <cellStyle name="9_leertabellen_teil_iii 3 2 6 2 5 2" xfId="35682"/>
    <cellStyle name="9_leertabellen_teil_iii 3 2 6 2 6" xfId="28504"/>
    <cellStyle name="9_leertabellen_teil_iii 3 2 6 3" xfId="15410"/>
    <cellStyle name="9_leertabellen_teil_iii 3 2 6 3 2" xfId="22569"/>
    <cellStyle name="9_leertabellen_teil_iii 3 2 6 3 2 2" xfId="36884"/>
    <cellStyle name="9_leertabellen_teil_iii 3 2 6 3 3" xfId="29725"/>
    <cellStyle name="9_leertabellen_teil_iii 3 2 6 4" xfId="17764"/>
    <cellStyle name="9_leertabellen_teil_iii 3 2 6 4 2" xfId="24901"/>
    <cellStyle name="9_leertabellen_teil_iii 3 2 6 4 2 2" xfId="39216"/>
    <cellStyle name="9_leertabellen_teil_iii 3 2 6 4 3" xfId="32079"/>
    <cellStyle name="9_leertabellen_teil_iii 3 3" xfId="811"/>
    <cellStyle name="9_leertabellen_teil_iii 3 3 2" xfId="13046"/>
    <cellStyle name="9_leertabellen_teil_iii 3 3 2 2" xfId="13751"/>
    <cellStyle name="9_leertabellen_teil_iii 3 3 2 2 2" xfId="16120"/>
    <cellStyle name="9_leertabellen_teil_iii 3 3 2 2 2 2" xfId="23279"/>
    <cellStyle name="9_leertabellen_teil_iii 3 3 2 2 2 2 2" xfId="37594"/>
    <cellStyle name="9_leertabellen_teil_iii 3 3 2 2 2 3" xfId="30435"/>
    <cellStyle name="9_leertabellen_teil_iii 3 3 2 2 3" xfId="18474"/>
    <cellStyle name="9_leertabellen_teil_iii 3 3 2 2 3 2" xfId="25611"/>
    <cellStyle name="9_leertabellen_teil_iii 3 3 2 2 3 2 2" xfId="39926"/>
    <cellStyle name="9_leertabellen_teil_iii 3 3 2 2 3 3" xfId="32789"/>
    <cellStyle name="9_leertabellen_teil_iii 3 3 2 2 4" xfId="19915"/>
    <cellStyle name="9_leertabellen_teil_iii 3 3 2 2 4 2" xfId="27052"/>
    <cellStyle name="9_leertabellen_teil_iii 3 3 2 2 4 2 2" xfId="41367"/>
    <cellStyle name="9_leertabellen_teil_iii 3 3 2 2 4 3" xfId="34230"/>
    <cellStyle name="9_leertabellen_teil_iii 3 3 2 2 5" xfId="21130"/>
    <cellStyle name="9_leertabellen_teil_iii 3 3 2 2 5 2" xfId="35445"/>
    <cellStyle name="9_leertabellen_teil_iii 3 3 2 2 6" xfId="28267"/>
    <cellStyle name="9_leertabellen_teil_iii 3 3 2 3" xfId="15415"/>
    <cellStyle name="9_leertabellen_teil_iii 3 3 2 3 2" xfId="22574"/>
    <cellStyle name="9_leertabellen_teil_iii 3 3 2 3 2 2" xfId="36889"/>
    <cellStyle name="9_leertabellen_teil_iii 3 3 2 3 3" xfId="29730"/>
    <cellStyle name="9_leertabellen_teil_iii 3 3 2 4" xfId="17769"/>
    <cellStyle name="9_leertabellen_teil_iii 3 3 2 4 2" xfId="24906"/>
    <cellStyle name="9_leertabellen_teil_iii 3 3 2 4 2 2" xfId="39221"/>
    <cellStyle name="9_leertabellen_teil_iii 3 3 2 4 3" xfId="32084"/>
    <cellStyle name="9_leertabellen_teil_iii 3 4" xfId="812"/>
    <cellStyle name="9_leertabellen_teil_iii 3 4 2" xfId="13047"/>
    <cellStyle name="9_leertabellen_teil_iii 3 4 2 2" xfId="13888"/>
    <cellStyle name="9_leertabellen_teil_iii 3 4 2 2 2" xfId="16257"/>
    <cellStyle name="9_leertabellen_teil_iii 3 4 2 2 2 2" xfId="23416"/>
    <cellStyle name="9_leertabellen_teil_iii 3 4 2 2 2 2 2" xfId="37731"/>
    <cellStyle name="9_leertabellen_teil_iii 3 4 2 2 2 3" xfId="30572"/>
    <cellStyle name="9_leertabellen_teil_iii 3 4 2 2 3" xfId="18611"/>
    <cellStyle name="9_leertabellen_teil_iii 3 4 2 2 3 2" xfId="25748"/>
    <cellStyle name="9_leertabellen_teil_iii 3 4 2 2 3 2 2" xfId="40063"/>
    <cellStyle name="9_leertabellen_teil_iii 3 4 2 2 3 3" xfId="32926"/>
    <cellStyle name="9_leertabellen_teil_iii 3 4 2 2 4" xfId="19971"/>
    <cellStyle name="9_leertabellen_teil_iii 3 4 2 2 4 2" xfId="27108"/>
    <cellStyle name="9_leertabellen_teil_iii 3 4 2 2 4 2 2" xfId="41423"/>
    <cellStyle name="9_leertabellen_teil_iii 3 4 2 2 4 3" xfId="34286"/>
    <cellStyle name="9_leertabellen_teil_iii 3 4 2 2 5" xfId="21186"/>
    <cellStyle name="9_leertabellen_teil_iii 3 4 2 2 5 2" xfId="35501"/>
    <cellStyle name="9_leertabellen_teil_iii 3 4 2 2 6" xfId="28323"/>
    <cellStyle name="9_leertabellen_teil_iii 3 4 2 3" xfId="15416"/>
    <cellStyle name="9_leertabellen_teil_iii 3 4 2 3 2" xfId="22575"/>
    <cellStyle name="9_leertabellen_teil_iii 3 4 2 3 2 2" xfId="36890"/>
    <cellStyle name="9_leertabellen_teil_iii 3 4 2 3 3" xfId="29731"/>
    <cellStyle name="9_leertabellen_teil_iii 3 4 2 4" xfId="17770"/>
    <cellStyle name="9_leertabellen_teil_iii 3 4 2 4 2" xfId="24907"/>
    <cellStyle name="9_leertabellen_teil_iii 3 4 2 4 2 2" xfId="39222"/>
    <cellStyle name="9_leertabellen_teil_iii 3 4 2 4 3" xfId="32085"/>
    <cellStyle name="9_leertabellen_teil_iii 3 5" xfId="813"/>
    <cellStyle name="9_leertabellen_teil_iii 3 5 2" xfId="13048"/>
    <cellStyle name="9_leertabellen_teil_iii 3 5 2 2" xfId="14099"/>
    <cellStyle name="9_leertabellen_teil_iii 3 5 2 2 2" xfId="16468"/>
    <cellStyle name="9_leertabellen_teil_iii 3 5 2 2 2 2" xfId="23627"/>
    <cellStyle name="9_leertabellen_teil_iii 3 5 2 2 2 2 2" xfId="37942"/>
    <cellStyle name="9_leertabellen_teil_iii 3 5 2 2 2 3" xfId="30783"/>
    <cellStyle name="9_leertabellen_teil_iii 3 5 2 2 3" xfId="18822"/>
    <cellStyle name="9_leertabellen_teil_iii 3 5 2 2 3 2" xfId="25959"/>
    <cellStyle name="9_leertabellen_teil_iii 3 5 2 2 3 2 2" xfId="40274"/>
    <cellStyle name="9_leertabellen_teil_iii 3 5 2 2 3 3" xfId="33137"/>
    <cellStyle name="9_leertabellen_teil_iii 3 5 2 2 4" xfId="20155"/>
    <cellStyle name="9_leertabellen_teil_iii 3 5 2 2 4 2" xfId="27292"/>
    <cellStyle name="9_leertabellen_teil_iii 3 5 2 2 4 2 2" xfId="41607"/>
    <cellStyle name="9_leertabellen_teil_iii 3 5 2 2 4 3" xfId="34470"/>
    <cellStyle name="9_leertabellen_teil_iii 3 5 2 2 5" xfId="21370"/>
    <cellStyle name="9_leertabellen_teil_iii 3 5 2 2 5 2" xfId="35685"/>
    <cellStyle name="9_leertabellen_teil_iii 3 5 2 2 6" xfId="28507"/>
    <cellStyle name="9_leertabellen_teil_iii 3 5 2 3" xfId="15417"/>
    <cellStyle name="9_leertabellen_teil_iii 3 5 2 3 2" xfId="22576"/>
    <cellStyle name="9_leertabellen_teil_iii 3 5 2 3 2 2" xfId="36891"/>
    <cellStyle name="9_leertabellen_teil_iii 3 5 2 3 3" xfId="29732"/>
    <cellStyle name="9_leertabellen_teil_iii 3 5 2 4" xfId="17771"/>
    <cellStyle name="9_leertabellen_teil_iii 3 5 2 4 2" xfId="24908"/>
    <cellStyle name="9_leertabellen_teil_iii 3 5 2 4 2 2" xfId="39223"/>
    <cellStyle name="9_leertabellen_teil_iii 3 5 2 4 3" xfId="32086"/>
    <cellStyle name="9_leertabellen_teil_iii 3 6" xfId="814"/>
    <cellStyle name="9_leertabellen_teil_iii 3 6 2" xfId="13049"/>
    <cellStyle name="9_leertabellen_teil_iii 3 6 2 2" xfId="13625"/>
    <cellStyle name="9_leertabellen_teil_iii 3 6 2 2 2" xfId="15994"/>
    <cellStyle name="9_leertabellen_teil_iii 3 6 2 2 2 2" xfId="23153"/>
    <cellStyle name="9_leertabellen_teil_iii 3 6 2 2 2 2 2" xfId="37468"/>
    <cellStyle name="9_leertabellen_teil_iii 3 6 2 2 2 3" xfId="30309"/>
    <cellStyle name="9_leertabellen_teil_iii 3 6 2 2 3" xfId="18348"/>
    <cellStyle name="9_leertabellen_teil_iii 3 6 2 2 3 2" xfId="25485"/>
    <cellStyle name="9_leertabellen_teil_iii 3 6 2 2 3 2 2" xfId="39800"/>
    <cellStyle name="9_leertabellen_teil_iii 3 6 2 2 3 3" xfId="32663"/>
    <cellStyle name="9_leertabellen_teil_iii 3 6 2 2 4" xfId="19869"/>
    <cellStyle name="9_leertabellen_teil_iii 3 6 2 2 4 2" xfId="27006"/>
    <cellStyle name="9_leertabellen_teil_iii 3 6 2 2 4 2 2" xfId="41321"/>
    <cellStyle name="9_leertabellen_teil_iii 3 6 2 2 4 3" xfId="34184"/>
    <cellStyle name="9_leertabellen_teil_iii 3 6 2 2 5" xfId="21084"/>
    <cellStyle name="9_leertabellen_teil_iii 3 6 2 2 5 2" xfId="35399"/>
    <cellStyle name="9_leertabellen_teil_iii 3 6 2 2 6" xfId="28221"/>
    <cellStyle name="9_leertabellen_teil_iii 3 6 2 3" xfId="15418"/>
    <cellStyle name="9_leertabellen_teil_iii 3 6 2 3 2" xfId="22577"/>
    <cellStyle name="9_leertabellen_teil_iii 3 6 2 3 2 2" xfId="36892"/>
    <cellStyle name="9_leertabellen_teil_iii 3 6 2 3 3" xfId="29733"/>
    <cellStyle name="9_leertabellen_teil_iii 3 6 2 4" xfId="17772"/>
    <cellStyle name="9_leertabellen_teil_iii 3 6 2 4 2" xfId="24909"/>
    <cellStyle name="9_leertabellen_teil_iii 3 6 2 4 2 2" xfId="39224"/>
    <cellStyle name="9_leertabellen_teil_iii 3 6 2 4 3" xfId="32087"/>
    <cellStyle name="9_leertabellen_teil_iii 3 7" xfId="13040"/>
    <cellStyle name="9_leertabellen_teil_iii 3 7 2" xfId="13870"/>
    <cellStyle name="9_leertabellen_teil_iii 3 7 2 2" xfId="16239"/>
    <cellStyle name="9_leertabellen_teil_iii 3 7 2 2 2" xfId="23398"/>
    <cellStyle name="9_leertabellen_teil_iii 3 7 2 2 2 2" xfId="37713"/>
    <cellStyle name="9_leertabellen_teil_iii 3 7 2 2 3" xfId="30554"/>
    <cellStyle name="9_leertabellen_teil_iii 3 7 2 3" xfId="18593"/>
    <cellStyle name="9_leertabellen_teil_iii 3 7 2 3 2" xfId="25730"/>
    <cellStyle name="9_leertabellen_teil_iii 3 7 2 3 2 2" xfId="40045"/>
    <cellStyle name="9_leertabellen_teil_iii 3 7 2 3 3" xfId="32908"/>
    <cellStyle name="9_leertabellen_teil_iii 3 7 2 4" xfId="19953"/>
    <cellStyle name="9_leertabellen_teil_iii 3 7 2 4 2" xfId="27090"/>
    <cellStyle name="9_leertabellen_teil_iii 3 7 2 4 2 2" xfId="41405"/>
    <cellStyle name="9_leertabellen_teil_iii 3 7 2 4 3" xfId="34268"/>
    <cellStyle name="9_leertabellen_teil_iii 3 7 2 5" xfId="21168"/>
    <cellStyle name="9_leertabellen_teil_iii 3 7 2 5 2" xfId="35483"/>
    <cellStyle name="9_leertabellen_teil_iii 3 7 2 6" xfId="28305"/>
    <cellStyle name="9_leertabellen_teil_iii 3 7 3" xfId="15409"/>
    <cellStyle name="9_leertabellen_teil_iii 3 7 3 2" xfId="22568"/>
    <cellStyle name="9_leertabellen_teil_iii 3 7 3 2 2" xfId="36883"/>
    <cellStyle name="9_leertabellen_teil_iii 3 7 3 3" xfId="29724"/>
    <cellStyle name="9_leertabellen_teil_iii 3 7 4" xfId="17763"/>
    <cellStyle name="9_leertabellen_teil_iii 3 7 4 2" xfId="24900"/>
    <cellStyle name="9_leertabellen_teil_iii 3 7 4 2 2" xfId="39215"/>
    <cellStyle name="9_leertabellen_teil_iii 3 7 4 3" xfId="32078"/>
    <cellStyle name="9_leertabellen_teil_iii 4" xfId="815"/>
    <cellStyle name="9_leertabellen_teil_iii 4 2" xfId="816"/>
    <cellStyle name="9_leertabellen_teil_iii 4 2 2" xfId="13051"/>
    <cellStyle name="9_leertabellen_teil_iii 4 2 2 2" xfId="14100"/>
    <cellStyle name="9_leertabellen_teil_iii 4 2 2 2 2" xfId="16469"/>
    <cellStyle name="9_leertabellen_teil_iii 4 2 2 2 2 2" xfId="23628"/>
    <cellStyle name="9_leertabellen_teil_iii 4 2 2 2 2 2 2" xfId="37943"/>
    <cellStyle name="9_leertabellen_teil_iii 4 2 2 2 2 3" xfId="30784"/>
    <cellStyle name="9_leertabellen_teil_iii 4 2 2 2 3" xfId="18823"/>
    <cellStyle name="9_leertabellen_teil_iii 4 2 2 2 3 2" xfId="25960"/>
    <cellStyle name="9_leertabellen_teil_iii 4 2 2 2 3 2 2" xfId="40275"/>
    <cellStyle name="9_leertabellen_teil_iii 4 2 2 2 3 3" xfId="33138"/>
    <cellStyle name="9_leertabellen_teil_iii 4 2 2 2 4" xfId="20156"/>
    <cellStyle name="9_leertabellen_teil_iii 4 2 2 2 4 2" xfId="27293"/>
    <cellStyle name="9_leertabellen_teil_iii 4 2 2 2 4 2 2" xfId="41608"/>
    <cellStyle name="9_leertabellen_teil_iii 4 2 2 2 4 3" xfId="34471"/>
    <cellStyle name="9_leertabellen_teil_iii 4 2 2 2 5" xfId="21371"/>
    <cellStyle name="9_leertabellen_teil_iii 4 2 2 2 5 2" xfId="35686"/>
    <cellStyle name="9_leertabellen_teil_iii 4 2 2 2 6" xfId="28508"/>
    <cellStyle name="9_leertabellen_teil_iii 4 2 2 3" xfId="15420"/>
    <cellStyle name="9_leertabellen_teil_iii 4 2 2 3 2" xfId="22579"/>
    <cellStyle name="9_leertabellen_teil_iii 4 2 2 3 2 2" xfId="36894"/>
    <cellStyle name="9_leertabellen_teil_iii 4 2 2 3 3" xfId="29735"/>
    <cellStyle name="9_leertabellen_teil_iii 4 2 2 4" xfId="17774"/>
    <cellStyle name="9_leertabellen_teil_iii 4 2 2 4 2" xfId="24911"/>
    <cellStyle name="9_leertabellen_teil_iii 4 2 2 4 2 2" xfId="39226"/>
    <cellStyle name="9_leertabellen_teil_iii 4 2 2 4 3" xfId="32089"/>
    <cellStyle name="9_leertabellen_teil_iii 4 3" xfId="817"/>
    <cellStyle name="9_leertabellen_teil_iii 4 3 2" xfId="13052"/>
    <cellStyle name="9_leertabellen_teil_iii 4 3 2 2" xfId="13233"/>
    <cellStyle name="9_leertabellen_teil_iii 4 3 2 2 2" xfId="15602"/>
    <cellStyle name="9_leertabellen_teil_iii 4 3 2 2 2 2" xfId="22761"/>
    <cellStyle name="9_leertabellen_teil_iii 4 3 2 2 2 2 2" xfId="37076"/>
    <cellStyle name="9_leertabellen_teil_iii 4 3 2 2 2 3" xfId="29917"/>
    <cellStyle name="9_leertabellen_teil_iii 4 3 2 2 3" xfId="17956"/>
    <cellStyle name="9_leertabellen_teil_iii 4 3 2 2 3 2" xfId="25093"/>
    <cellStyle name="9_leertabellen_teil_iii 4 3 2 2 3 2 2" xfId="39408"/>
    <cellStyle name="9_leertabellen_teil_iii 4 3 2 2 3 3" xfId="32271"/>
    <cellStyle name="9_leertabellen_teil_iii 4 3 2 2 4" xfId="19660"/>
    <cellStyle name="9_leertabellen_teil_iii 4 3 2 2 4 2" xfId="26797"/>
    <cellStyle name="9_leertabellen_teil_iii 4 3 2 2 4 2 2" xfId="41112"/>
    <cellStyle name="9_leertabellen_teil_iii 4 3 2 2 4 3" xfId="33975"/>
    <cellStyle name="9_leertabellen_teil_iii 4 3 2 2 5" xfId="20875"/>
    <cellStyle name="9_leertabellen_teil_iii 4 3 2 2 5 2" xfId="35190"/>
    <cellStyle name="9_leertabellen_teil_iii 4 3 2 2 6" xfId="28012"/>
    <cellStyle name="9_leertabellen_teil_iii 4 3 2 3" xfId="15421"/>
    <cellStyle name="9_leertabellen_teil_iii 4 3 2 3 2" xfId="22580"/>
    <cellStyle name="9_leertabellen_teil_iii 4 3 2 3 2 2" xfId="36895"/>
    <cellStyle name="9_leertabellen_teil_iii 4 3 2 3 3" xfId="29736"/>
    <cellStyle name="9_leertabellen_teil_iii 4 3 2 4" xfId="17775"/>
    <cellStyle name="9_leertabellen_teil_iii 4 3 2 4 2" xfId="24912"/>
    <cellStyle name="9_leertabellen_teil_iii 4 3 2 4 2 2" xfId="39227"/>
    <cellStyle name="9_leertabellen_teil_iii 4 3 2 4 3" xfId="32090"/>
    <cellStyle name="9_leertabellen_teil_iii 4 4" xfId="818"/>
    <cellStyle name="9_leertabellen_teil_iii 4 4 2" xfId="13053"/>
    <cellStyle name="9_leertabellen_teil_iii 4 4 2 2" xfId="13890"/>
    <cellStyle name="9_leertabellen_teil_iii 4 4 2 2 2" xfId="16259"/>
    <cellStyle name="9_leertabellen_teil_iii 4 4 2 2 2 2" xfId="23418"/>
    <cellStyle name="9_leertabellen_teil_iii 4 4 2 2 2 2 2" xfId="37733"/>
    <cellStyle name="9_leertabellen_teil_iii 4 4 2 2 2 3" xfId="30574"/>
    <cellStyle name="9_leertabellen_teil_iii 4 4 2 2 3" xfId="18613"/>
    <cellStyle name="9_leertabellen_teil_iii 4 4 2 2 3 2" xfId="25750"/>
    <cellStyle name="9_leertabellen_teil_iii 4 4 2 2 3 2 2" xfId="40065"/>
    <cellStyle name="9_leertabellen_teil_iii 4 4 2 2 3 3" xfId="32928"/>
    <cellStyle name="9_leertabellen_teil_iii 4 4 2 2 4" xfId="19973"/>
    <cellStyle name="9_leertabellen_teil_iii 4 4 2 2 4 2" xfId="27110"/>
    <cellStyle name="9_leertabellen_teil_iii 4 4 2 2 4 2 2" xfId="41425"/>
    <cellStyle name="9_leertabellen_teil_iii 4 4 2 2 4 3" xfId="34288"/>
    <cellStyle name="9_leertabellen_teil_iii 4 4 2 2 5" xfId="21188"/>
    <cellStyle name="9_leertabellen_teil_iii 4 4 2 2 5 2" xfId="35503"/>
    <cellStyle name="9_leertabellen_teil_iii 4 4 2 2 6" xfId="28325"/>
    <cellStyle name="9_leertabellen_teil_iii 4 4 2 3" xfId="15422"/>
    <cellStyle name="9_leertabellen_teil_iii 4 4 2 3 2" xfId="22581"/>
    <cellStyle name="9_leertabellen_teil_iii 4 4 2 3 2 2" xfId="36896"/>
    <cellStyle name="9_leertabellen_teil_iii 4 4 2 3 3" xfId="29737"/>
    <cellStyle name="9_leertabellen_teil_iii 4 4 2 4" xfId="17776"/>
    <cellStyle name="9_leertabellen_teil_iii 4 4 2 4 2" xfId="24913"/>
    <cellStyle name="9_leertabellen_teil_iii 4 4 2 4 2 2" xfId="39228"/>
    <cellStyle name="9_leertabellen_teil_iii 4 4 2 4 3" xfId="32091"/>
    <cellStyle name="9_leertabellen_teil_iii 4 5" xfId="819"/>
    <cellStyle name="9_leertabellen_teil_iii 4 5 2" xfId="13054"/>
    <cellStyle name="9_leertabellen_teil_iii 4 5 2 2" xfId="14101"/>
    <cellStyle name="9_leertabellen_teil_iii 4 5 2 2 2" xfId="16470"/>
    <cellStyle name="9_leertabellen_teil_iii 4 5 2 2 2 2" xfId="23629"/>
    <cellStyle name="9_leertabellen_teil_iii 4 5 2 2 2 2 2" xfId="37944"/>
    <cellStyle name="9_leertabellen_teil_iii 4 5 2 2 2 3" xfId="30785"/>
    <cellStyle name="9_leertabellen_teil_iii 4 5 2 2 3" xfId="18824"/>
    <cellStyle name="9_leertabellen_teil_iii 4 5 2 2 3 2" xfId="25961"/>
    <cellStyle name="9_leertabellen_teil_iii 4 5 2 2 3 2 2" xfId="40276"/>
    <cellStyle name="9_leertabellen_teil_iii 4 5 2 2 3 3" xfId="33139"/>
    <cellStyle name="9_leertabellen_teil_iii 4 5 2 2 4" xfId="20157"/>
    <cellStyle name="9_leertabellen_teil_iii 4 5 2 2 4 2" xfId="27294"/>
    <cellStyle name="9_leertabellen_teil_iii 4 5 2 2 4 2 2" xfId="41609"/>
    <cellStyle name="9_leertabellen_teil_iii 4 5 2 2 4 3" xfId="34472"/>
    <cellStyle name="9_leertabellen_teil_iii 4 5 2 2 5" xfId="21372"/>
    <cellStyle name="9_leertabellen_teil_iii 4 5 2 2 5 2" xfId="35687"/>
    <cellStyle name="9_leertabellen_teil_iii 4 5 2 2 6" xfId="28509"/>
    <cellStyle name="9_leertabellen_teil_iii 4 5 2 3" xfId="15423"/>
    <cellStyle name="9_leertabellen_teil_iii 4 5 2 3 2" xfId="22582"/>
    <cellStyle name="9_leertabellen_teil_iii 4 5 2 3 2 2" xfId="36897"/>
    <cellStyle name="9_leertabellen_teil_iii 4 5 2 3 3" xfId="29738"/>
    <cellStyle name="9_leertabellen_teil_iii 4 5 2 4" xfId="17777"/>
    <cellStyle name="9_leertabellen_teil_iii 4 5 2 4 2" xfId="24914"/>
    <cellStyle name="9_leertabellen_teil_iii 4 5 2 4 2 2" xfId="39229"/>
    <cellStyle name="9_leertabellen_teil_iii 4 5 2 4 3" xfId="32092"/>
    <cellStyle name="9_leertabellen_teil_iii 4 6" xfId="13050"/>
    <cellStyle name="9_leertabellen_teil_iii 4 6 2" xfId="13889"/>
    <cellStyle name="9_leertabellen_teil_iii 4 6 2 2" xfId="16258"/>
    <cellStyle name="9_leertabellen_teil_iii 4 6 2 2 2" xfId="23417"/>
    <cellStyle name="9_leertabellen_teil_iii 4 6 2 2 2 2" xfId="37732"/>
    <cellStyle name="9_leertabellen_teil_iii 4 6 2 2 3" xfId="30573"/>
    <cellStyle name="9_leertabellen_teil_iii 4 6 2 3" xfId="18612"/>
    <cellStyle name="9_leertabellen_teil_iii 4 6 2 3 2" xfId="25749"/>
    <cellStyle name="9_leertabellen_teil_iii 4 6 2 3 2 2" xfId="40064"/>
    <cellStyle name="9_leertabellen_teil_iii 4 6 2 3 3" xfId="32927"/>
    <cellStyle name="9_leertabellen_teil_iii 4 6 2 4" xfId="19972"/>
    <cellStyle name="9_leertabellen_teil_iii 4 6 2 4 2" xfId="27109"/>
    <cellStyle name="9_leertabellen_teil_iii 4 6 2 4 2 2" xfId="41424"/>
    <cellStyle name="9_leertabellen_teil_iii 4 6 2 4 3" xfId="34287"/>
    <cellStyle name="9_leertabellen_teil_iii 4 6 2 5" xfId="21187"/>
    <cellStyle name="9_leertabellen_teil_iii 4 6 2 5 2" xfId="35502"/>
    <cellStyle name="9_leertabellen_teil_iii 4 6 2 6" xfId="28324"/>
    <cellStyle name="9_leertabellen_teil_iii 4 6 3" xfId="15419"/>
    <cellStyle name="9_leertabellen_teil_iii 4 6 3 2" xfId="22578"/>
    <cellStyle name="9_leertabellen_teil_iii 4 6 3 2 2" xfId="36893"/>
    <cellStyle name="9_leertabellen_teil_iii 4 6 3 3" xfId="29734"/>
    <cellStyle name="9_leertabellen_teil_iii 4 6 4" xfId="17773"/>
    <cellStyle name="9_leertabellen_teil_iii 4 6 4 2" xfId="24910"/>
    <cellStyle name="9_leertabellen_teil_iii 4 6 4 2 2" xfId="39225"/>
    <cellStyle name="9_leertabellen_teil_iii 4 6 4 3" xfId="32088"/>
    <cellStyle name="9_leertabellen_teil_iii 5" xfId="820"/>
    <cellStyle name="9_leertabellen_teil_iii 5 2" xfId="13055"/>
    <cellStyle name="9_leertabellen_teil_iii 5 2 2" xfId="13234"/>
    <cellStyle name="9_leertabellen_teil_iii 5 2 2 2" xfId="15603"/>
    <cellStyle name="9_leertabellen_teil_iii 5 2 2 2 2" xfId="22762"/>
    <cellStyle name="9_leertabellen_teil_iii 5 2 2 2 2 2" xfId="37077"/>
    <cellStyle name="9_leertabellen_teil_iii 5 2 2 2 3" xfId="29918"/>
    <cellStyle name="9_leertabellen_teil_iii 5 2 2 3" xfId="17957"/>
    <cellStyle name="9_leertabellen_teil_iii 5 2 2 3 2" xfId="25094"/>
    <cellStyle name="9_leertabellen_teil_iii 5 2 2 3 2 2" xfId="39409"/>
    <cellStyle name="9_leertabellen_teil_iii 5 2 2 3 3" xfId="32272"/>
    <cellStyle name="9_leertabellen_teil_iii 5 2 2 4" xfId="19661"/>
    <cellStyle name="9_leertabellen_teil_iii 5 2 2 4 2" xfId="26798"/>
    <cellStyle name="9_leertabellen_teil_iii 5 2 2 4 2 2" xfId="41113"/>
    <cellStyle name="9_leertabellen_teil_iii 5 2 2 4 3" xfId="33976"/>
    <cellStyle name="9_leertabellen_teil_iii 5 2 2 5" xfId="20876"/>
    <cellStyle name="9_leertabellen_teil_iii 5 2 2 5 2" xfId="35191"/>
    <cellStyle name="9_leertabellen_teil_iii 5 2 2 6" xfId="28013"/>
    <cellStyle name="9_leertabellen_teil_iii 5 2 3" xfId="15424"/>
    <cellStyle name="9_leertabellen_teil_iii 5 2 3 2" xfId="22583"/>
    <cellStyle name="9_leertabellen_teil_iii 5 2 3 2 2" xfId="36898"/>
    <cellStyle name="9_leertabellen_teil_iii 5 2 3 3" xfId="29739"/>
    <cellStyle name="9_leertabellen_teil_iii 5 2 4" xfId="17778"/>
    <cellStyle name="9_leertabellen_teil_iii 5 2 4 2" xfId="24915"/>
    <cellStyle name="9_leertabellen_teil_iii 5 2 4 2 2" xfId="39230"/>
    <cellStyle name="9_leertabellen_teil_iii 5 2 4 3" xfId="32093"/>
    <cellStyle name="9_leertabellen_teil_iii 6" xfId="821"/>
    <cellStyle name="9_leertabellen_teil_iii 6 2" xfId="13056"/>
    <cellStyle name="9_leertabellen_teil_iii 6 2 2" xfId="14102"/>
    <cellStyle name="9_leertabellen_teil_iii 6 2 2 2" xfId="16471"/>
    <cellStyle name="9_leertabellen_teil_iii 6 2 2 2 2" xfId="23630"/>
    <cellStyle name="9_leertabellen_teil_iii 6 2 2 2 2 2" xfId="37945"/>
    <cellStyle name="9_leertabellen_teil_iii 6 2 2 2 3" xfId="30786"/>
    <cellStyle name="9_leertabellen_teil_iii 6 2 2 3" xfId="18825"/>
    <cellStyle name="9_leertabellen_teil_iii 6 2 2 3 2" xfId="25962"/>
    <cellStyle name="9_leertabellen_teil_iii 6 2 2 3 2 2" xfId="40277"/>
    <cellStyle name="9_leertabellen_teil_iii 6 2 2 3 3" xfId="33140"/>
    <cellStyle name="9_leertabellen_teil_iii 6 2 2 4" xfId="20158"/>
    <cellStyle name="9_leertabellen_teil_iii 6 2 2 4 2" xfId="27295"/>
    <cellStyle name="9_leertabellen_teil_iii 6 2 2 4 2 2" xfId="41610"/>
    <cellStyle name="9_leertabellen_teil_iii 6 2 2 4 3" xfId="34473"/>
    <cellStyle name="9_leertabellen_teil_iii 6 2 2 5" xfId="21373"/>
    <cellStyle name="9_leertabellen_teil_iii 6 2 2 5 2" xfId="35688"/>
    <cellStyle name="9_leertabellen_teil_iii 6 2 2 6" xfId="28510"/>
    <cellStyle name="9_leertabellen_teil_iii 6 2 3" xfId="15425"/>
    <cellStyle name="9_leertabellen_teil_iii 6 2 3 2" xfId="22584"/>
    <cellStyle name="9_leertabellen_teil_iii 6 2 3 2 2" xfId="36899"/>
    <cellStyle name="9_leertabellen_teil_iii 6 2 3 3" xfId="29740"/>
    <cellStyle name="9_leertabellen_teil_iii 6 2 4" xfId="17779"/>
    <cellStyle name="9_leertabellen_teil_iii 6 2 4 2" xfId="24916"/>
    <cellStyle name="9_leertabellen_teil_iii 6 2 4 2 2" xfId="39231"/>
    <cellStyle name="9_leertabellen_teil_iii 6 2 4 3" xfId="32094"/>
    <cellStyle name="9_leertabellen_teil_iii 7" xfId="822"/>
    <cellStyle name="9_leertabellen_teil_iii 7 2" xfId="13057"/>
    <cellStyle name="9_leertabellen_teil_iii 7 2 2" xfId="13947"/>
    <cellStyle name="9_leertabellen_teil_iii 7 2 2 2" xfId="16316"/>
    <cellStyle name="9_leertabellen_teil_iii 7 2 2 2 2" xfId="23475"/>
    <cellStyle name="9_leertabellen_teil_iii 7 2 2 2 2 2" xfId="37790"/>
    <cellStyle name="9_leertabellen_teil_iii 7 2 2 2 3" xfId="30631"/>
    <cellStyle name="9_leertabellen_teil_iii 7 2 2 3" xfId="18670"/>
    <cellStyle name="9_leertabellen_teil_iii 7 2 2 3 2" xfId="25807"/>
    <cellStyle name="9_leertabellen_teil_iii 7 2 2 3 2 2" xfId="40122"/>
    <cellStyle name="9_leertabellen_teil_iii 7 2 2 3 3" xfId="32985"/>
    <cellStyle name="9_leertabellen_teil_iii 7 2 2 4" xfId="20007"/>
    <cellStyle name="9_leertabellen_teil_iii 7 2 2 4 2" xfId="27144"/>
    <cellStyle name="9_leertabellen_teil_iii 7 2 2 4 2 2" xfId="41459"/>
    <cellStyle name="9_leertabellen_teil_iii 7 2 2 4 3" xfId="34322"/>
    <cellStyle name="9_leertabellen_teil_iii 7 2 2 5" xfId="21222"/>
    <cellStyle name="9_leertabellen_teil_iii 7 2 2 5 2" xfId="35537"/>
    <cellStyle name="9_leertabellen_teil_iii 7 2 2 6" xfId="28359"/>
    <cellStyle name="9_leertabellen_teil_iii 7 2 3" xfId="15426"/>
    <cellStyle name="9_leertabellen_teil_iii 7 2 3 2" xfId="22585"/>
    <cellStyle name="9_leertabellen_teil_iii 7 2 3 2 2" xfId="36900"/>
    <cellStyle name="9_leertabellen_teil_iii 7 2 3 3" xfId="29741"/>
    <cellStyle name="9_leertabellen_teil_iii 7 2 4" xfId="17780"/>
    <cellStyle name="9_leertabellen_teil_iii 7 2 4 2" xfId="24917"/>
    <cellStyle name="9_leertabellen_teil_iii 7 2 4 2 2" xfId="39232"/>
    <cellStyle name="9_leertabellen_teil_iii 7 2 4 3" xfId="32095"/>
    <cellStyle name="9_leertabellen_teil_iii 8" xfId="823"/>
    <cellStyle name="9_leertabellen_teil_iii 8 2" xfId="13058"/>
    <cellStyle name="9_leertabellen_teil_iii 8 2 2" xfId="13572"/>
    <cellStyle name="9_leertabellen_teil_iii 8 2 2 2" xfId="15941"/>
    <cellStyle name="9_leertabellen_teil_iii 8 2 2 2 2" xfId="23100"/>
    <cellStyle name="9_leertabellen_teil_iii 8 2 2 2 2 2" xfId="37415"/>
    <cellStyle name="9_leertabellen_teil_iii 8 2 2 2 3" xfId="30256"/>
    <cellStyle name="9_leertabellen_teil_iii 8 2 2 3" xfId="18295"/>
    <cellStyle name="9_leertabellen_teil_iii 8 2 2 3 2" xfId="25432"/>
    <cellStyle name="9_leertabellen_teil_iii 8 2 2 3 2 2" xfId="39747"/>
    <cellStyle name="9_leertabellen_teil_iii 8 2 2 3 3" xfId="32610"/>
    <cellStyle name="9_leertabellen_teil_iii 8 2 2 4" xfId="19821"/>
    <cellStyle name="9_leertabellen_teil_iii 8 2 2 4 2" xfId="26958"/>
    <cellStyle name="9_leertabellen_teil_iii 8 2 2 4 2 2" xfId="41273"/>
    <cellStyle name="9_leertabellen_teil_iii 8 2 2 4 3" xfId="34136"/>
    <cellStyle name="9_leertabellen_teil_iii 8 2 2 5" xfId="21036"/>
    <cellStyle name="9_leertabellen_teil_iii 8 2 2 5 2" xfId="35351"/>
    <cellStyle name="9_leertabellen_teil_iii 8 2 2 6" xfId="28173"/>
    <cellStyle name="9_leertabellen_teil_iii 8 2 3" xfId="15427"/>
    <cellStyle name="9_leertabellen_teil_iii 8 2 3 2" xfId="22586"/>
    <cellStyle name="9_leertabellen_teil_iii 8 2 3 2 2" xfId="36901"/>
    <cellStyle name="9_leertabellen_teil_iii 8 2 3 3" xfId="29742"/>
    <cellStyle name="9_leertabellen_teil_iii 8 2 4" xfId="17781"/>
    <cellStyle name="9_leertabellen_teil_iii 8 2 4 2" xfId="24918"/>
    <cellStyle name="9_leertabellen_teil_iii 8 2 4 2 2" xfId="39233"/>
    <cellStyle name="9_leertabellen_teil_iii 8 2 4 3" xfId="32096"/>
    <cellStyle name="9_leertabellen_teil_iii 9" xfId="13029"/>
    <cellStyle name="9_leertabellen_teil_iii 9 2" xfId="13501"/>
    <cellStyle name="9_leertabellen_teil_iii 9 2 2" xfId="15870"/>
    <cellStyle name="9_leertabellen_teil_iii 9 2 2 2" xfId="23029"/>
    <cellStyle name="9_leertabellen_teil_iii 9 2 2 2 2" xfId="37344"/>
    <cellStyle name="9_leertabellen_teil_iii 9 2 2 3" xfId="30185"/>
    <cellStyle name="9_leertabellen_teil_iii 9 2 3" xfId="18224"/>
    <cellStyle name="9_leertabellen_teil_iii 9 2 3 2" xfId="25361"/>
    <cellStyle name="9_leertabellen_teil_iii 9 2 3 2 2" xfId="39676"/>
    <cellStyle name="9_leertabellen_teil_iii 9 2 3 3" xfId="32539"/>
    <cellStyle name="9_leertabellen_teil_iii 9 2 4" xfId="19750"/>
    <cellStyle name="9_leertabellen_teil_iii 9 2 4 2" xfId="26887"/>
    <cellStyle name="9_leertabellen_teil_iii 9 2 4 2 2" xfId="41202"/>
    <cellStyle name="9_leertabellen_teil_iii 9 2 4 3" xfId="34065"/>
    <cellStyle name="9_leertabellen_teil_iii 9 2 5" xfId="20965"/>
    <cellStyle name="9_leertabellen_teil_iii 9 2 5 2" xfId="35280"/>
    <cellStyle name="9_leertabellen_teil_iii 9 2 6" xfId="28102"/>
    <cellStyle name="9_leertabellen_teil_iii 9 3" xfId="15398"/>
    <cellStyle name="9_leertabellen_teil_iii 9 3 2" xfId="22557"/>
    <cellStyle name="9_leertabellen_teil_iii 9 3 2 2" xfId="36872"/>
    <cellStyle name="9_leertabellen_teil_iii 9 3 3" xfId="29713"/>
    <cellStyle name="9_leertabellen_teil_iii 9 4" xfId="17752"/>
    <cellStyle name="9_leertabellen_teil_iii 9 4 2" xfId="24889"/>
    <cellStyle name="9_leertabellen_teil_iii 9 4 2 2" xfId="39204"/>
    <cellStyle name="9_leertabellen_teil_iii 9 4 3" xfId="32067"/>
    <cellStyle name="9_Merkmalsuebersicht_neu" xfId="49"/>
    <cellStyle name="9_Merkmalsuebersicht_neu 2" xfId="824"/>
    <cellStyle name="9_Merkmalsuebersicht_neu 2 2" xfId="825"/>
    <cellStyle name="9_Merkmalsuebersicht_neu 2 2 2" xfId="826"/>
    <cellStyle name="9_Merkmalsuebersicht_neu 2 2 2 2" xfId="13062"/>
    <cellStyle name="9_Merkmalsuebersicht_neu 2 2 2 2 2" xfId="13264"/>
    <cellStyle name="9_Merkmalsuebersicht_neu 2 2 2 2 2 2" xfId="15633"/>
    <cellStyle name="9_Merkmalsuebersicht_neu 2 2 2 2 2 2 2" xfId="22792"/>
    <cellStyle name="9_Merkmalsuebersicht_neu 2 2 2 2 2 2 2 2" xfId="37107"/>
    <cellStyle name="9_Merkmalsuebersicht_neu 2 2 2 2 2 2 3" xfId="29948"/>
    <cellStyle name="9_Merkmalsuebersicht_neu 2 2 2 2 2 3" xfId="17987"/>
    <cellStyle name="9_Merkmalsuebersicht_neu 2 2 2 2 2 3 2" xfId="25124"/>
    <cellStyle name="9_Merkmalsuebersicht_neu 2 2 2 2 2 3 2 2" xfId="39439"/>
    <cellStyle name="9_Merkmalsuebersicht_neu 2 2 2 2 2 3 3" xfId="32302"/>
    <cellStyle name="9_Merkmalsuebersicht_neu 2 2 2 2 2 4" xfId="19691"/>
    <cellStyle name="9_Merkmalsuebersicht_neu 2 2 2 2 2 4 2" xfId="26828"/>
    <cellStyle name="9_Merkmalsuebersicht_neu 2 2 2 2 2 4 2 2" xfId="41143"/>
    <cellStyle name="9_Merkmalsuebersicht_neu 2 2 2 2 2 4 3" xfId="34006"/>
    <cellStyle name="9_Merkmalsuebersicht_neu 2 2 2 2 2 5" xfId="20906"/>
    <cellStyle name="9_Merkmalsuebersicht_neu 2 2 2 2 2 5 2" xfId="35221"/>
    <cellStyle name="9_Merkmalsuebersicht_neu 2 2 2 2 2 6" xfId="28043"/>
    <cellStyle name="9_Merkmalsuebersicht_neu 2 2 2 2 3" xfId="15431"/>
    <cellStyle name="9_Merkmalsuebersicht_neu 2 2 2 2 3 2" xfId="22590"/>
    <cellStyle name="9_Merkmalsuebersicht_neu 2 2 2 2 3 2 2" xfId="36905"/>
    <cellStyle name="9_Merkmalsuebersicht_neu 2 2 2 2 3 3" xfId="29746"/>
    <cellStyle name="9_Merkmalsuebersicht_neu 2 2 2 2 4" xfId="17785"/>
    <cellStyle name="9_Merkmalsuebersicht_neu 2 2 2 2 4 2" xfId="24922"/>
    <cellStyle name="9_Merkmalsuebersicht_neu 2 2 2 2 4 2 2" xfId="39237"/>
    <cellStyle name="9_Merkmalsuebersicht_neu 2 2 2 2 4 3" xfId="32100"/>
    <cellStyle name="9_Merkmalsuebersicht_neu 2 2 3" xfId="827"/>
    <cellStyle name="9_Merkmalsuebersicht_neu 2 2 3 2" xfId="13063"/>
    <cellStyle name="9_Merkmalsuebersicht_neu 2 2 3 2 2" xfId="13502"/>
    <cellStyle name="9_Merkmalsuebersicht_neu 2 2 3 2 2 2" xfId="15871"/>
    <cellStyle name="9_Merkmalsuebersicht_neu 2 2 3 2 2 2 2" xfId="23030"/>
    <cellStyle name="9_Merkmalsuebersicht_neu 2 2 3 2 2 2 2 2" xfId="37345"/>
    <cellStyle name="9_Merkmalsuebersicht_neu 2 2 3 2 2 2 3" xfId="30186"/>
    <cellStyle name="9_Merkmalsuebersicht_neu 2 2 3 2 2 3" xfId="18225"/>
    <cellStyle name="9_Merkmalsuebersicht_neu 2 2 3 2 2 3 2" xfId="25362"/>
    <cellStyle name="9_Merkmalsuebersicht_neu 2 2 3 2 2 3 2 2" xfId="39677"/>
    <cellStyle name="9_Merkmalsuebersicht_neu 2 2 3 2 2 3 3" xfId="32540"/>
    <cellStyle name="9_Merkmalsuebersicht_neu 2 2 3 2 2 4" xfId="19751"/>
    <cellStyle name="9_Merkmalsuebersicht_neu 2 2 3 2 2 4 2" xfId="26888"/>
    <cellStyle name="9_Merkmalsuebersicht_neu 2 2 3 2 2 4 2 2" xfId="41203"/>
    <cellStyle name="9_Merkmalsuebersicht_neu 2 2 3 2 2 4 3" xfId="34066"/>
    <cellStyle name="9_Merkmalsuebersicht_neu 2 2 3 2 2 5" xfId="20966"/>
    <cellStyle name="9_Merkmalsuebersicht_neu 2 2 3 2 2 5 2" xfId="35281"/>
    <cellStyle name="9_Merkmalsuebersicht_neu 2 2 3 2 2 6" xfId="28103"/>
    <cellStyle name="9_Merkmalsuebersicht_neu 2 2 3 2 3" xfId="15432"/>
    <cellStyle name="9_Merkmalsuebersicht_neu 2 2 3 2 3 2" xfId="22591"/>
    <cellStyle name="9_Merkmalsuebersicht_neu 2 2 3 2 3 2 2" xfId="36906"/>
    <cellStyle name="9_Merkmalsuebersicht_neu 2 2 3 2 3 3" xfId="29747"/>
    <cellStyle name="9_Merkmalsuebersicht_neu 2 2 3 2 4" xfId="17786"/>
    <cellStyle name="9_Merkmalsuebersicht_neu 2 2 3 2 4 2" xfId="24923"/>
    <cellStyle name="9_Merkmalsuebersicht_neu 2 2 3 2 4 2 2" xfId="39238"/>
    <cellStyle name="9_Merkmalsuebersicht_neu 2 2 3 2 4 3" xfId="32101"/>
    <cellStyle name="9_Merkmalsuebersicht_neu 2 2 4" xfId="828"/>
    <cellStyle name="9_Merkmalsuebersicht_neu 2 2 4 2" xfId="13064"/>
    <cellStyle name="9_Merkmalsuebersicht_neu 2 2 4 2 2" xfId="14223"/>
    <cellStyle name="9_Merkmalsuebersicht_neu 2 2 4 2 2 2" xfId="16592"/>
    <cellStyle name="9_Merkmalsuebersicht_neu 2 2 4 2 2 2 2" xfId="23751"/>
    <cellStyle name="9_Merkmalsuebersicht_neu 2 2 4 2 2 2 2 2" xfId="38066"/>
    <cellStyle name="9_Merkmalsuebersicht_neu 2 2 4 2 2 2 3" xfId="30907"/>
    <cellStyle name="9_Merkmalsuebersicht_neu 2 2 4 2 2 3" xfId="18946"/>
    <cellStyle name="9_Merkmalsuebersicht_neu 2 2 4 2 2 3 2" xfId="26083"/>
    <cellStyle name="9_Merkmalsuebersicht_neu 2 2 4 2 2 3 2 2" xfId="40398"/>
    <cellStyle name="9_Merkmalsuebersicht_neu 2 2 4 2 2 3 3" xfId="33261"/>
    <cellStyle name="9_Merkmalsuebersicht_neu 2 2 4 2 2 4" xfId="20279"/>
    <cellStyle name="9_Merkmalsuebersicht_neu 2 2 4 2 2 4 2" xfId="27416"/>
    <cellStyle name="9_Merkmalsuebersicht_neu 2 2 4 2 2 4 2 2" xfId="41731"/>
    <cellStyle name="9_Merkmalsuebersicht_neu 2 2 4 2 2 4 3" xfId="34594"/>
    <cellStyle name="9_Merkmalsuebersicht_neu 2 2 4 2 2 5" xfId="21494"/>
    <cellStyle name="9_Merkmalsuebersicht_neu 2 2 4 2 2 5 2" xfId="35809"/>
    <cellStyle name="9_Merkmalsuebersicht_neu 2 2 4 2 2 6" xfId="28631"/>
    <cellStyle name="9_Merkmalsuebersicht_neu 2 2 4 2 3" xfId="15433"/>
    <cellStyle name="9_Merkmalsuebersicht_neu 2 2 4 2 3 2" xfId="22592"/>
    <cellStyle name="9_Merkmalsuebersicht_neu 2 2 4 2 3 2 2" xfId="36907"/>
    <cellStyle name="9_Merkmalsuebersicht_neu 2 2 4 2 3 3" xfId="29748"/>
    <cellStyle name="9_Merkmalsuebersicht_neu 2 2 4 2 4" xfId="17787"/>
    <cellStyle name="9_Merkmalsuebersicht_neu 2 2 4 2 4 2" xfId="24924"/>
    <cellStyle name="9_Merkmalsuebersicht_neu 2 2 4 2 4 2 2" xfId="39239"/>
    <cellStyle name="9_Merkmalsuebersicht_neu 2 2 4 2 4 3" xfId="32102"/>
    <cellStyle name="9_Merkmalsuebersicht_neu 2 2 5" xfId="829"/>
    <cellStyle name="9_Merkmalsuebersicht_neu 2 2 5 2" xfId="13065"/>
    <cellStyle name="9_Merkmalsuebersicht_neu 2 2 5 2 2" xfId="14504"/>
    <cellStyle name="9_Merkmalsuebersicht_neu 2 2 5 2 2 2" xfId="16867"/>
    <cellStyle name="9_Merkmalsuebersicht_neu 2 2 5 2 2 2 2" xfId="24026"/>
    <cellStyle name="9_Merkmalsuebersicht_neu 2 2 5 2 2 2 2 2" xfId="38341"/>
    <cellStyle name="9_Merkmalsuebersicht_neu 2 2 5 2 2 2 3" xfId="31182"/>
    <cellStyle name="9_Merkmalsuebersicht_neu 2 2 5 2 2 3" xfId="19221"/>
    <cellStyle name="9_Merkmalsuebersicht_neu 2 2 5 2 2 3 2" xfId="26358"/>
    <cellStyle name="9_Merkmalsuebersicht_neu 2 2 5 2 2 3 2 2" xfId="40673"/>
    <cellStyle name="9_Merkmalsuebersicht_neu 2 2 5 2 2 3 3" xfId="33536"/>
    <cellStyle name="9_Merkmalsuebersicht_neu 2 2 5 2 2 4" xfId="20519"/>
    <cellStyle name="9_Merkmalsuebersicht_neu 2 2 5 2 2 4 2" xfId="27656"/>
    <cellStyle name="9_Merkmalsuebersicht_neu 2 2 5 2 2 4 2 2" xfId="41971"/>
    <cellStyle name="9_Merkmalsuebersicht_neu 2 2 5 2 2 4 3" xfId="34834"/>
    <cellStyle name="9_Merkmalsuebersicht_neu 2 2 5 2 2 5" xfId="21734"/>
    <cellStyle name="9_Merkmalsuebersicht_neu 2 2 5 2 2 5 2" xfId="36049"/>
    <cellStyle name="9_Merkmalsuebersicht_neu 2 2 5 2 2 6" xfId="28871"/>
    <cellStyle name="9_Merkmalsuebersicht_neu 2 2 5 2 3" xfId="15434"/>
    <cellStyle name="9_Merkmalsuebersicht_neu 2 2 5 2 3 2" xfId="22593"/>
    <cellStyle name="9_Merkmalsuebersicht_neu 2 2 5 2 3 2 2" xfId="36908"/>
    <cellStyle name="9_Merkmalsuebersicht_neu 2 2 5 2 3 3" xfId="29749"/>
    <cellStyle name="9_Merkmalsuebersicht_neu 2 2 5 2 4" xfId="17788"/>
    <cellStyle name="9_Merkmalsuebersicht_neu 2 2 5 2 4 2" xfId="24925"/>
    <cellStyle name="9_Merkmalsuebersicht_neu 2 2 5 2 4 2 2" xfId="39240"/>
    <cellStyle name="9_Merkmalsuebersicht_neu 2 2 5 2 4 3" xfId="32103"/>
    <cellStyle name="9_Merkmalsuebersicht_neu 2 2 6" xfId="13061"/>
    <cellStyle name="9_Merkmalsuebersicht_neu 2 2 6 2" xfId="14505"/>
    <cellStyle name="9_Merkmalsuebersicht_neu 2 2 6 2 2" xfId="16868"/>
    <cellStyle name="9_Merkmalsuebersicht_neu 2 2 6 2 2 2" xfId="24027"/>
    <cellStyle name="9_Merkmalsuebersicht_neu 2 2 6 2 2 2 2" xfId="38342"/>
    <cellStyle name="9_Merkmalsuebersicht_neu 2 2 6 2 2 3" xfId="31183"/>
    <cellStyle name="9_Merkmalsuebersicht_neu 2 2 6 2 3" xfId="19222"/>
    <cellStyle name="9_Merkmalsuebersicht_neu 2 2 6 2 3 2" xfId="26359"/>
    <cellStyle name="9_Merkmalsuebersicht_neu 2 2 6 2 3 2 2" xfId="40674"/>
    <cellStyle name="9_Merkmalsuebersicht_neu 2 2 6 2 3 3" xfId="33537"/>
    <cellStyle name="9_Merkmalsuebersicht_neu 2 2 6 2 4" xfId="20520"/>
    <cellStyle name="9_Merkmalsuebersicht_neu 2 2 6 2 4 2" xfId="27657"/>
    <cellStyle name="9_Merkmalsuebersicht_neu 2 2 6 2 4 2 2" xfId="41972"/>
    <cellStyle name="9_Merkmalsuebersicht_neu 2 2 6 2 4 3" xfId="34835"/>
    <cellStyle name="9_Merkmalsuebersicht_neu 2 2 6 2 5" xfId="21735"/>
    <cellStyle name="9_Merkmalsuebersicht_neu 2 2 6 2 5 2" xfId="36050"/>
    <cellStyle name="9_Merkmalsuebersicht_neu 2 2 6 2 6" xfId="28872"/>
    <cellStyle name="9_Merkmalsuebersicht_neu 2 2 6 3" xfId="15430"/>
    <cellStyle name="9_Merkmalsuebersicht_neu 2 2 6 3 2" xfId="22589"/>
    <cellStyle name="9_Merkmalsuebersicht_neu 2 2 6 3 2 2" xfId="36904"/>
    <cellStyle name="9_Merkmalsuebersicht_neu 2 2 6 3 3" xfId="29745"/>
    <cellStyle name="9_Merkmalsuebersicht_neu 2 2 6 4" xfId="17784"/>
    <cellStyle name="9_Merkmalsuebersicht_neu 2 2 6 4 2" xfId="24921"/>
    <cellStyle name="9_Merkmalsuebersicht_neu 2 2 6 4 2 2" xfId="39236"/>
    <cellStyle name="9_Merkmalsuebersicht_neu 2 2 6 4 3" xfId="32099"/>
    <cellStyle name="9_Merkmalsuebersicht_neu 2 3" xfId="830"/>
    <cellStyle name="9_Merkmalsuebersicht_neu 2 3 2" xfId="13066"/>
    <cellStyle name="9_Merkmalsuebersicht_neu 2 3 2 2" xfId="13265"/>
    <cellStyle name="9_Merkmalsuebersicht_neu 2 3 2 2 2" xfId="15634"/>
    <cellStyle name="9_Merkmalsuebersicht_neu 2 3 2 2 2 2" xfId="22793"/>
    <cellStyle name="9_Merkmalsuebersicht_neu 2 3 2 2 2 2 2" xfId="37108"/>
    <cellStyle name="9_Merkmalsuebersicht_neu 2 3 2 2 2 3" xfId="29949"/>
    <cellStyle name="9_Merkmalsuebersicht_neu 2 3 2 2 3" xfId="17988"/>
    <cellStyle name="9_Merkmalsuebersicht_neu 2 3 2 2 3 2" xfId="25125"/>
    <cellStyle name="9_Merkmalsuebersicht_neu 2 3 2 2 3 2 2" xfId="39440"/>
    <cellStyle name="9_Merkmalsuebersicht_neu 2 3 2 2 3 3" xfId="32303"/>
    <cellStyle name="9_Merkmalsuebersicht_neu 2 3 2 2 4" xfId="19692"/>
    <cellStyle name="9_Merkmalsuebersicht_neu 2 3 2 2 4 2" xfId="26829"/>
    <cellStyle name="9_Merkmalsuebersicht_neu 2 3 2 2 4 2 2" xfId="41144"/>
    <cellStyle name="9_Merkmalsuebersicht_neu 2 3 2 2 4 3" xfId="34007"/>
    <cellStyle name="9_Merkmalsuebersicht_neu 2 3 2 2 5" xfId="20907"/>
    <cellStyle name="9_Merkmalsuebersicht_neu 2 3 2 2 5 2" xfId="35222"/>
    <cellStyle name="9_Merkmalsuebersicht_neu 2 3 2 2 6" xfId="28044"/>
    <cellStyle name="9_Merkmalsuebersicht_neu 2 3 2 3" xfId="15435"/>
    <cellStyle name="9_Merkmalsuebersicht_neu 2 3 2 3 2" xfId="22594"/>
    <cellStyle name="9_Merkmalsuebersicht_neu 2 3 2 3 2 2" xfId="36909"/>
    <cellStyle name="9_Merkmalsuebersicht_neu 2 3 2 3 3" xfId="29750"/>
    <cellStyle name="9_Merkmalsuebersicht_neu 2 3 2 4" xfId="17789"/>
    <cellStyle name="9_Merkmalsuebersicht_neu 2 3 2 4 2" xfId="24926"/>
    <cellStyle name="9_Merkmalsuebersicht_neu 2 3 2 4 2 2" xfId="39241"/>
    <cellStyle name="9_Merkmalsuebersicht_neu 2 3 2 4 3" xfId="32104"/>
    <cellStyle name="9_Merkmalsuebersicht_neu 2 4" xfId="831"/>
    <cellStyle name="9_Merkmalsuebersicht_neu 2 4 2" xfId="13067"/>
    <cellStyle name="9_Merkmalsuebersicht_neu 2 4 2 2" xfId="14105"/>
    <cellStyle name="9_Merkmalsuebersicht_neu 2 4 2 2 2" xfId="16474"/>
    <cellStyle name="9_Merkmalsuebersicht_neu 2 4 2 2 2 2" xfId="23633"/>
    <cellStyle name="9_Merkmalsuebersicht_neu 2 4 2 2 2 2 2" xfId="37948"/>
    <cellStyle name="9_Merkmalsuebersicht_neu 2 4 2 2 2 3" xfId="30789"/>
    <cellStyle name="9_Merkmalsuebersicht_neu 2 4 2 2 3" xfId="18828"/>
    <cellStyle name="9_Merkmalsuebersicht_neu 2 4 2 2 3 2" xfId="25965"/>
    <cellStyle name="9_Merkmalsuebersicht_neu 2 4 2 2 3 2 2" xfId="40280"/>
    <cellStyle name="9_Merkmalsuebersicht_neu 2 4 2 2 3 3" xfId="33143"/>
    <cellStyle name="9_Merkmalsuebersicht_neu 2 4 2 2 4" xfId="20161"/>
    <cellStyle name="9_Merkmalsuebersicht_neu 2 4 2 2 4 2" xfId="27298"/>
    <cellStyle name="9_Merkmalsuebersicht_neu 2 4 2 2 4 2 2" xfId="41613"/>
    <cellStyle name="9_Merkmalsuebersicht_neu 2 4 2 2 4 3" xfId="34476"/>
    <cellStyle name="9_Merkmalsuebersicht_neu 2 4 2 2 5" xfId="21376"/>
    <cellStyle name="9_Merkmalsuebersicht_neu 2 4 2 2 5 2" xfId="35691"/>
    <cellStyle name="9_Merkmalsuebersicht_neu 2 4 2 2 6" xfId="28513"/>
    <cellStyle name="9_Merkmalsuebersicht_neu 2 4 2 3" xfId="15436"/>
    <cellStyle name="9_Merkmalsuebersicht_neu 2 4 2 3 2" xfId="22595"/>
    <cellStyle name="9_Merkmalsuebersicht_neu 2 4 2 3 2 2" xfId="36910"/>
    <cellStyle name="9_Merkmalsuebersicht_neu 2 4 2 3 3" xfId="29751"/>
    <cellStyle name="9_Merkmalsuebersicht_neu 2 4 2 4" xfId="17790"/>
    <cellStyle name="9_Merkmalsuebersicht_neu 2 4 2 4 2" xfId="24927"/>
    <cellStyle name="9_Merkmalsuebersicht_neu 2 4 2 4 2 2" xfId="39242"/>
    <cellStyle name="9_Merkmalsuebersicht_neu 2 4 2 4 3" xfId="32105"/>
    <cellStyle name="9_Merkmalsuebersicht_neu 2 5" xfId="832"/>
    <cellStyle name="9_Merkmalsuebersicht_neu 2 5 2" xfId="13068"/>
    <cellStyle name="9_Merkmalsuebersicht_neu 2 5 2 2" xfId="14429"/>
    <cellStyle name="9_Merkmalsuebersicht_neu 2 5 2 2 2" xfId="16792"/>
    <cellStyle name="9_Merkmalsuebersicht_neu 2 5 2 2 2 2" xfId="23951"/>
    <cellStyle name="9_Merkmalsuebersicht_neu 2 5 2 2 2 2 2" xfId="38266"/>
    <cellStyle name="9_Merkmalsuebersicht_neu 2 5 2 2 2 3" xfId="31107"/>
    <cellStyle name="9_Merkmalsuebersicht_neu 2 5 2 2 3" xfId="19146"/>
    <cellStyle name="9_Merkmalsuebersicht_neu 2 5 2 2 3 2" xfId="26283"/>
    <cellStyle name="9_Merkmalsuebersicht_neu 2 5 2 2 3 2 2" xfId="40598"/>
    <cellStyle name="9_Merkmalsuebersicht_neu 2 5 2 2 3 3" xfId="33461"/>
    <cellStyle name="9_Merkmalsuebersicht_neu 2 5 2 2 4" xfId="20444"/>
    <cellStyle name="9_Merkmalsuebersicht_neu 2 5 2 2 4 2" xfId="27581"/>
    <cellStyle name="9_Merkmalsuebersicht_neu 2 5 2 2 4 2 2" xfId="41896"/>
    <cellStyle name="9_Merkmalsuebersicht_neu 2 5 2 2 4 3" xfId="34759"/>
    <cellStyle name="9_Merkmalsuebersicht_neu 2 5 2 2 5" xfId="21659"/>
    <cellStyle name="9_Merkmalsuebersicht_neu 2 5 2 2 5 2" xfId="35974"/>
    <cellStyle name="9_Merkmalsuebersicht_neu 2 5 2 2 6" xfId="28796"/>
    <cellStyle name="9_Merkmalsuebersicht_neu 2 5 2 3" xfId="15437"/>
    <cellStyle name="9_Merkmalsuebersicht_neu 2 5 2 3 2" xfId="22596"/>
    <cellStyle name="9_Merkmalsuebersicht_neu 2 5 2 3 2 2" xfId="36911"/>
    <cellStyle name="9_Merkmalsuebersicht_neu 2 5 2 3 3" xfId="29752"/>
    <cellStyle name="9_Merkmalsuebersicht_neu 2 5 2 4" xfId="17791"/>
    <cellStyle name="9_Merkmalsuebersicht_neu 2 5 2 4 2" xfId="24928"/>
    <cellStyle name="9_Merkmalsuebersicht_neu 2 5 2 4 2 2" xfId="39243"/>
    <cellStyle name="9_Merkmalsuebersicht_neu 2 5 2 4 3" xfId="32106"/>
    <cellStyle name="9_Merkmalsuebersicht_neu 2 6" xfId="833"/>
    <cellStyle name="9_Merkmalsuebersicht_neu 2 6 2" xfId="13069"/>
    <cellStyle name="9_Merkmalsuebersicht_neu 2 6 2 2" xfId="13503"/>
    <cellStyle name="9_Merkmalsuebersicht_neu 2 6 2 2 2" xfId="15872"/>
    <cellStyle name="9_Merkmalsuebersicht_neu 2 6 2 2 2 2" xfId="23031"/>
    <cellStyle name="9_Merkmalsuebersicht_neu 2 6 2 2 2 2 2" xfId="37346"/>
    <cellStyle name="9_Merkmalsuebersicht_neu 2 6 2 2 2 3" xfId="30187"/>
    <cellStyle name="9_Merkmalsuebersicht_neu 2 6 2 2 3" xfId="18226"/>
    <cellStyle name="9_Merkmalsuebersicht_neu 2 6 2 2 3 2" xfId="25363"/>
    <cellStyle name="9_Merkmalsuebersicht_neu 2 6 2 2 3 2 2" xfId="39678"/>
    <cellStyle name="9_Merkmalsuebersicht_neu 2 6 2 2 3 3" xfId="32541"/>
    <cellStyle name="9_Merkmalsuebersicht_neu 2 6 2 2 4" xfId="19752"/>
    <cellStyle name="9_Merkmalsuebersicht_neu 2 6 2 2 4 2" xfId="26889"/>
    <cellStyle name="9_Merkmalsuebersicht_neu 2 6 2 2 4 2 2" xfId="41204"/>
    <cellStyle name="9_Merkmalsuebersicht_neu 2 6 2 2 4 3" xfId="34067"/>
    <cellStyle name="9_Merkmalsuebersicht_neu 2 6 2 2 5" xfId="20967"/>
    <cellStyle name="9_Merkmalsuebersicht_neu 2 6 2 2 5 2" xfId="35282"/>
    <cellStyle name="9_Merkmalsuebersicht_neu 2 6 2 2 6" xfId="28104"/>
    <cellStyle name="9_Merkmalsuebersicht_neu 2 6 2 3" xfId="15438"/>
    <cellStyle name="9_Merkmalsuebersicht_neu 2 6 2 3 2" xfId="22597"/>
    <cellStyle name="9_Merkmalsuebersicht_neu 2 6 2 3 2 2" xfId="36912"/>
    <cellStyle name="9_Merkmalsuebersicht_neu 2 6 2 3 3" xfId="29753"/>
    <cellStyle name="9_Merkmalsuebersicht_neu 2 6 2 4" xfId="17792"/>
    <cellStyle name="9_Merkmalsuebersicht_neu 2 6 2 4 2" xfId="24929"/>
    <cellStyle name="9_Merkmalsuebersicht_neu 2 6 2 4 2 2" xfId="39244"/>
    <cellStyle name="9_Merkmalsuebersicht_neu 2 6 2 4 3" xfId="32107"/>
    <cellStyle name="9_Merkmalsuebersicht_neu 2 7" xfId="13060"/>
    <cellStyle name="9_Merkmalsuebersicht_neu 2 7 2" xfId="14103"/>
    <cellStyle name="9_Merkmalsuebersicht_neu 2 7 2 2" xfId="16472"/>
    <cellStyle name="9_Merkmalsuebersicht_neu 2 7 2 2 2" xfId="23631"/>
    <cellStyle name="9_Merkmalsuebersicht_neu 2 7 2 2 2 2" xfId="37946"/>
    <cellStyle name="9_Merkmalsuebersicht_neu 2 7 2 2 3" xfId="30787"/>
    <cellStyle name="9_Merkmalsuebersicht_neu 2 7 2 3" xfId="18826"/>
    <cellStyle name="9_Merkmalsuebersicht_neu 2 7 2 3 2" xfId="25963"/>
    <cellStyle name="9_Merkmalsuebersicht_neu 2 7 2 3 2 2" xfId="40278"/>
    <cellStyle name="9_Merkmalsuebersicht_neu 2 7 2 3 3" xfId="33141"/>
    <cellStyle name="9_Merkmalsuebersicht_neu 2 7 2 4" xfId="20159"/>
    <cellStyle name="9_Merkmalsuebersicht_neu 2 7 2 4 2" xfId="27296"/>
    <cellStyle name="9_Merkmalsuebersicht_neu 2 7 2 4 2 2" xfId="41611"/>
    <cellStyle name="9_Merkmalsuebersicht_neu 2 7 2 4 3" xfId="34474"/>
    <cellStyle name="9_Merkmalsuebersicht_neu 2 7 2 5" xfId="21374"/>
    <cellStyle name="9_Merkmalsuebersicht_neu 2 7 2 5 2" xfId="35689"/>
    <cellStyle name="9_Merkmalsuebersicht_neu 2 7 2 6" xfId="28511"/>
    <cellStyle name="9_Merkmalsuebersicht_neu 2 7 3" xfId="15429"/>
    <cellStyle name="9_Merkmalsuebersicht_neu 2 7 3 2" xfId="22588"/>
    <cellStyle name="9_Merkmalsuebersicht_neu 2 7 3 2 2" xfId="36903"/>
    <cellStyle name="9_Merkmalsuebersicht_neu 2 7 3 3" xfId="29744"/>
    <cellStyle name="9_Merkmalsuebersicht_neu 2 7 4" xfId="17783"/>
    <cellStyle name="9_Merkmalsuebersicht_neu 2 7 4 2" xfId="24920"/>
    <cellStyle name="9_Merkmalsuebersicht_neu 2 7 4 2 2" xfId="39235"/>
    <cellStyle name="9_Merkmalsuebersicht_neu 2 7 4 3" xfId="32098"/>
    <cellStyle name="9_Merkmalsuebersicht_neu 3" xfId="834"/>
    <cellStyle name="9_Merkmalsuebersicht_neu 3 2" xfId="835"/>
    <cellStyle name="9_Merkmalsuebersicht_neu 3 2 2" xfId="13071"/>
    <cellStyle name="9_Merkmalsuebersicht_neu 3 2 2 2" xfId="14104"/>
    <cellStyle name="9_Merkmalsuebersicht_neu 3 2 2 2 2" xfId="16473"/>
    <cellStyle name="9_Merkmalsuebersicht_neu 3 2 2 2 2 2" xfId="23632"/>
    <cellStyle name="9_Merkmalsuebersicht_neu 3 2 2 2 2 2 2" xfId="37947"/>
    <cellStyle name="9_Merkmalsuebersicht_neu 3 2 2 2 2 3" xfId="30788"/>
    <cellStyle name="9_Merkmalsuebersicht_neu 3 2 2 2 3" xfId="18827"/>
    <cellStyle name="9_Merkmalsuebersicht_neu 3 2 2 2 3 2" xfId="25964"/>
    <cellStyle name="9_Merkmalsuebersicht_neu 3 2 2 2 3 2 2" xfId="40279"/>
    <cellStyle name="9_Merkmalsuebersicht_neu 3 2 2 2 3 3" xfId="33142"/>
    <cellStyle name="9_Merkmalsuebersicht_neu 3 2 2 2 4" xfId="20160"/>
    <cellStyle name="9_Merkmalsuebersicht_neu 3 2 2 2 4 2" xfId="27297"/>
    <cellStyle name="9_Merkmalsuebersicht_neu 3 2 2 2 4 2 2" xfId="41612"/>
    <cellStyle name="9_Merkmalsuebersicht_neu 3 2 2 2 4 3" xfId="34475"/>
    <cellStyle name="9_Merkmalsuebersicht_neu 3 2 2 2 5" xfId="21375"/>
    <cellStyle name="9_Merkmalsuebersicht_neu 3 2 2 2 5 2" xfId="35690"/>
    <cellStyle name="9_Merkmalsuebersicht_neu 3 2 2 2 6" xfId="28512"/>
    <cellStyle name="9_Merkmalsuebersicht_neu 3 2 2 3" xfId="15440"/>
    <cellStyle name="9_Merkmalsuebersicht_neu 3 2 2 3 2" xfId="22599"/>
    <cellStyle name="9_Merkmalsuebersicht_neu 3 2 2 3 2 2" xfId="36914"/>
    <cellStyle name="9_Merkmalsuebersicht_neu 3 2 2 3 3" xfId="29755"/>
    <cellStyle name="9_Merkmalsuebersicht_neu 3 2 2 4" xfId="17794"/>
    <cellStyle name="9_Merkmalsuebersicht_neu 3 2 2 4 2" xfId="24931"/>
    <cellStyle name="9_Merkmalsuebersicht_neu 3 2 2 4 2 2" xfId="39246"/>
    <cellStyle name="9_Merkmalsuebersicht_neu 3 2 2 4 3" xfId="32109"/>
    <cellStyle name="9_Merkmalsuebersicht_neu 3 3" xfId="836"/>
    <cellStyle name="9_Merkmalsuebersicht_neu 3 3 2" xfId="13072"/>
    <cellStyle name="9_Merkmalsuebersicht_neu 3 3 2 2" xfId="14224"/>
    <cellStyle name="9_Merkmalsuebersicht_neu 3 3 2 2 2" xfId="16593"/>
    <cellStyle name="9_Merkmalsuebersicht_neu 3 3 2 2 2 2" xfId="23752"/>
    <cellStyle name="9_Merkmalsuebersicht_neu 3 3 2 2 2 2 2" xfId="38067"/>
    <cellStyle name="9_Merkmalsuebersicht_neu 3 3 2 2 2 3" xfId="30908"/>
    <cellStyle name="9_Merkmalsuebersicht_neu 3 3 2 2 3" xfId="18947"/>
    <cellStyle name="9_Merkmalsuebersicht_neu 3 3 2 2 3 2" xfId="26084"/>
    <cellStyle name="9_Merkmalsuebersicht_neu 3 3 2 2 3 2 2" xfId="40399"/>
    <cellStyle name="9_Merkmalsuebersicht_neu 3 3 2 2 3 3" xfId="33262"/>
    <cellStyle name="9_Merkmalsuebersicht_neu 3 3 2 2 4" xfId="20280"/>
    <cellStyle name="9_Merkmalsuebersicht_neu 3 3 2 2 4 2" xfId="27417"/>
    <cellStyle name="9_Merkmalsuebersicht_neu 3 3 2 2 4 2 2" xfId="41732"/>
    <cellStyle name="9_Merkmalsuebersicht_neu 3 3 2 2 4 3" xfId="34595"/>
    <cellStyle name="9_Merkmalsuebersicht_neu 3 3 2 2 5" xfId="21495"/>
    <cellStyle name="9_Merkmalsuebersicht_neu 3 3 2 2 5 2" xfId="35810"/>
    <cellStyle name="9_Merkmalsuebersicht_neu 3 3 2 2 6" xfId="28632"/>
    <cellStyle name="9_Merkmalsuebersicht_neu 3 3 2 3" xfId="15441"/>
    <cellStyle name="9_Merkmalsuebersicht_neu 3 3 2 3 2" xfId="22600"/>
    <cellStyle name="9_Merkmalsuebersicht_neu 3 3 2 3 2 2" xfId="36915"/>
    <cellStyle name="9_Merkmalsuebersicht_neu 3 3 2 3 3" xfId="29756"/>
    <cellStyle name="9_Merkmalsuebersicht_neu 3 3 2 4" xfId="17795"/>
    <cellStyle name="9_Merkmalsuebersicht_neu 3 3 2 4 2" xfId="24932"/>
    <cellStyle name="9_Merkmalsuebersicht_neu 3 3 2 4 2 2" xfId="39247"/>
    <cellStyle name="9_Merkmalsuebersicht_neu 3 3 2 4 3" xfId="32110"/>
    <cellStyle name="9_Merkmalsuebersicht_neu 3 4" xfId="837"/>
    <cellStyle name="9_Merkmalsuebersicht_neu 3 4 2" xfId="13073"/>
    <cellStyle name="9_Merkmalsuebersicht_neu 3 4 2 2" xfId="14503"/>
    <cellStyle name="9_Merkmalsuebersicht_neu 3 4 2 2 2" xfId="16866"/>
    <cellStyle name="9_Merkmalsuebersicht_neu 3 4 2 2 2 2" xfId="24025"/>
    <cellStyle name="9_Merkmalsuebersicht_neu 3 4 2 2 2 2 2" xfId="38340"/>
    <cellStyle name="9_Merkmalsuebersicht_neu 3 4 2 2 2 3" xfId="31181"/>
    <cellStyle name="9_Merkmalsuebersicht_neu 3 4 2 2 3" xfId="19220"/>
    <cellStyle name="9_Merkmalsuebersicht_neu 3 4 2 2 3 2" xfId="26357"/>
    <cellStyle name="9_Merkmalsuebersicht_neu 3 4 2 2 3 2 2" xfId="40672"/>
    <cellStyle name="9_Merkmalsuebersicht_neu 3 4 2 2 3 3" xfId="33535"/>
    <cellStyle name="9_Merkmalsuebersicht_neu 3 4 2 2 4" xfId="20518"/>
    <cellStyle name="9_Merkmalsuebersicht_neu 3 4 2 2 4 2" xfId="27655"/>
    <cellStyle name="9_Merkmalsuebersicht_neu 3 4 2 2 4 2 2" xfId="41970"/>
    <cellStyle name="9_Merkmalsuebersicht_neu 3 4 2 2 4 3" xfId="34833"/>
    <cellStyle name="9_Merkmalsuebersicht_neu 3 4 2 2 5" xfId="21733"/>
    <cellStyle name="9_Merkmalsuebersicht_neu 3 4 2 2 5 2" xfId="36048"/>
    <cellStyle name="9_Merkmalsuebersicht_neu 3 4 2 2 6" xfId="28870"/>
    <cellStyle name="9_Merkmalsuebersicht_neu 3 4 2 3" xfId="15442"/>
    <cellStyle name="9_Merkmalsuebersicht_neu 3 4 2 3 2" xfId="22601"/>
    <cellStyle name="9_Merkmalsuebersicht_neu 3 4 2 3 2 2" xfId="36916"/>
    <cellStyle name="9_Merkmalsuebersicht_neu 3 4 2 3 3" xfId="29757"/>
    <cellStyle name="9_Merkmalsuebersicht_neu 3 4 2 4" xfId="17796"/>
    <cellStyle name="9_Merkmalsuebersicht_neu 3 4 2 4 2" xfId="24933"/>
    <cellStyle name="9_Merkmalsuebersicht_neu 3 4 2 4 2 2" xfId="39248"/>
    <cellStyle name="9_Merkmalsuebersicht_neu 3 4 2 4 3" xfId="32111"/>
    <cellStyle name="9_Merkmalsuebersicht_neu 3 5" xfId="838"/>
    <cellStyle name="9_Merkmalsuebersicht_neu 3 5 2" xfId="13074"/>
    <cellStyle name="9_Merkmalsuebersicht_neu 3 5 2 2" xfId="13266"/>
    <cellStyle name="9_Merkmalsuebersicht_neu 3 5 2 2 2" xfId="15635"/>
    <cellStyle name="9_Merkmalsuebersicht_neu 3 5 2 2 2 2" xfId="22794"/>
    <cellStyle name="9_Merkmalsuebersicht_neu 3 5 2 2 2 2 2" xfId="37109"/>
    <cellStyle name="9_Merkmalsuebersicht_neu 3 5 2 2 2 3" xfId="29950"/>
    <cellStyle name="9_Merkmalsuebersicht_neu 3 5 2 2 3" xfId="17989"/>
    <cellStyle name="9_Merkmalsuebersicht_neu 3 5 2 2 3 2" xfId="25126"/>
    <cellStyle name="9_Merkmalsuebersicht_neu 3 5 2 2 3 2 2" xfId="39441"/>
    <cellStyle name="9_Merkmalsuebersicht_neu 3 5 2 2 3 3" xfId="32304"/>
    <cellStyle name="9_Merkmalsuebersicht_neu 3 5 2 2 4" xfId="19693"/>
    <cellStyle name="9_Merkmalsuebersicht_neu 3 5 2 2 4 2" xfId="26830"/>
    <cellStyle name="9_Merkmalsuebersicht_neu 3 5 2 2 4 2 2" xfId="41145"/>
    <cellStyle name="9_Merkmalsuebersicht_neu 3 5 2 2 4 3" xfId="34008"/>
    <cellStyle name="9_Merkmalsuebersicht_neu 3 5 2 2 5" xfId="20908"/>
    <cellStyle name="9_Merkmalsuebersicht_neu 3 5 2 2 5 2" xfId="35223"/>
    <cellStyle name="9_Merkmalsuebersicht_neu 3 5 2 2 6" xfId="28045"/>
    <cellStyle name="9_Merkmalsuebersicht_neu 3 5 2 3" xfId="15443"/>
    <cellStyle name="9_Merkmalsuebersicht_neu 3 5 2 3 2" xfId="22602"/>
    <cellStyle name="9_Merkmalsuebersicht_neu 3 5 2 3 2 2" xfId="36917"/>
    <cellStyle name="9_Merkmalsuebersicht_neu 3 5 2 3 3" xfId="29758"/>
    <cellStyle name="9_Merkmalsuebersicht_neu 3 5 2 4" xfId="17797"/>
    <cellStyle name="9_Merkmalsuebersicht_neu 3 5 2 4 2" xfId="24934"/>
    <cellStyle name="9_Merkmalsuebersicht_neu 3 5 2 4 2 2" xfId="39249"/>
    <cellStyle name="9_Merkmalsuebersicht_neu 3 5 2 4 3" xfId="32112"/>
    <cellStyle name="9_Merkmalsuebersicht_neu 3 6" xfId="13070"/>
    <cellStyle name="9_Merkmalsuebersicht_neu 3 6 2" xfId="13198"/>
    <cellStyle name="9_Merkmalsuebersicht_neu 3 6 2 2" xfId="15567"/>
    <cellStyle name="9_Merkmalsuebersicht_neu 3 6 2 2 2" xfId="22726"/>
    <cellStyle name="9_Merkmalsuebersicht_neu 3 6 2 2 2 2" xfId="37041"/>
    <cellStyle name="9_Merkmalsuebersicht_neu 3 6 2 2 3" xfId="29882"/>
    <cellStyle name="9_Merkmalsuebersicht_neu 3 6 2 3" xfId="17921"/>
    <cellStyle name="9_Merkmalsuebersicht_neu 3 6 2 3 2" xfId="25058"/>
    <cellStyle name="9_Merkmalsuebersicht_neu 3 6 2 3 2 2" xfId="39373"/>
    <cellStyle name="9_Merkmalsuebersicht_neu 3 6 2 3 3" xfId="32236"/>
    <cellStyle name="9_Merkmalsuebersicht_neu 3 6 2 4" xfId="19625"/>
    <cellStyle name="9_Merkmalsuebersicht_neu 3 6 2 4 2" xfId="26762"/>
    <cellStyle name="9_Merkmalsuebersicht_neu 3 6 2 4 2 2" xfId="41077"/>
    <cellStyle name="9_Merkmalsuebersicht_neu 3 6 2 4 3" xfId="33940"/>
    <cellStyle name="9_Merkmalsuebersicht_neu 3 6 2 5" xfId="20840"/>
    <cellStyle name="9_Merkmalsuebersicht_neu 3 6 2 5 2" xfId="35155"/>
    <cellStyle name="9_Merkmalsuebersicht_neu 3 6 2 6" xfId="27977"/>
    <cellStyle name="9_Merkmalsuebersicht_neu 3 6 3" xfId="15439"/>
    <cellStyle name="9_Merkmalsuebersicht_neu 3 6 3 2" xfId="22598"/>
    <cellStyle name="9_Merkmalsuebersicht_neu 3 6 3 2 2" xfId="36913"/>
    <cellStyle name="9_Merkmalsuebersicht_neu 3 6 3 3" xfId="29754"/>
    <cellStyle name="9_Merkmalsuebersicht_neu 3 6 4" xfId="17793"/>
    <cellStyle name="9_Merkmalsuebersicht_neu 3 6 4 2" xfId="24930"/>
    <cellStyle name="9_Merkmalsuebersicht_neu 3 6 4 2 2" xfId="39245"/>
    <cellStyle name="9_Merkmalsuebersicht_neu 3 6 4 3" xfId="32108"/>
    <cellStyle name="9_Merkmalsuebersicht_neu 4" xfId="839"/>
    <cellStyle name="9_Merkmalsuebersicht_neu 4 2" xfId="840"/>
    <cellStyle name="9_Merkmalsuebersicht_neu 4 2 2" xfId="13076"/>
    <cellStyle name="9_Merkmalsuebersicht_neu 4 2 2 2" xfId="13207"/>
    <cellStyle name="9_Merkmalsuebersicht_neu 4 2 2 2 2" xfId="15576"/>
    <cellStyle name="9_Merkmalsuebersicht_neu 4 2 2 2 2 2" xfId="22735"/>
    <cellStyle name="9_Merkmalsuebersicht_neu 4 2 2 2 2 2 2" xfId="37050"/>
    <cellStyle name="9_Merkmalsuebersicht_neu 4 2 2 2 2 3" xfId="29891"/>
    <cellStyle name="9_Merkmalsuebersicht_neu 4 2 2 2 3" xfId="17930"/>
    <cellStyle name="9_Merkmalsuebersicht_neu 4 2 2 2 3 2" xfId="25067"/>
    <cellStyle name="9_Merkmalsuebersicht_neu 4 2 2 2 3 2 2" xfId="39382"/>
    <cellStyle name="9_Merkmalsuebersicht_neu 4 2 2 2 3 3" xfId="32245"/>
    <cellStyle name="9_Merkmalsuebersicht_neu 4 2 2 2 4" xfId="19634"/>
    <cellStyle name="9_Merkmalsuebersicht_neu 4 2 2 2 4 2" xfId="26771"/>
    <cellStyle name="9_Merkmalsuebersicht_neu 4 2 2 2 4 2 2" xfId="41086"/>
    <cellStyle name="9_Merkmalsuebersicht_neu 4 2 2 2 4 3" xfId="33949"/>
    <cellStyle name="9_Merkmalsuebersicht_neu 4 2 2 2 5" xfId="20849"/>
    <cellStyle name="9_Merkmalsuebersicht_neu 4 2 2 2 5 2" xfId="35164"/>
    <cellStyle name="9_Merkmalsuebersicht_neu 4 2 2 2 6" xfId="27986"/>
    <cellStyle name="9_Merkmalsuebersicht_neu 4 2 2 3" xfId="15445"/>
    <cellStyle name="9_Merkmalsuebersicht_neu 4 2 2 3 2" xfId="22604"/>
    <cellStyle name="9_Merkmalsuebersicht_neu 4 2 2 3 2 2" xfId="36919"/>
    <cellStyle name="9_Merkmalsuebersicht_neu 4 2 2 3 3" xfId="29760"/>
    <cellStyle name="9_Merkmalsuebersicht_neu 4 2 2 4" xfId="17799"/>
    <cellStyle name="9_Merkmalsuebersicht_neu 4 2 2 4 2" xfId="24936"/>
    <cellStyle name="9_Merkmalsuebersicht_neu 4 2 2 4 2 2" xfId="39251"/>
    <cellStyle name="9_Merkmalsuebersicht_neu 4 2 2 4 3" xfId="32114"/>
    <cellStyle name="9_Merkmalsuebersicht_neu 4 3" xfId="841"/>
    <cellStyle name="9_Merkmalsuebersicht_neu 4 3 2" xfId="13077"/>
    <cellStyle name="9_Merkmalsuebersicht_neu 4 3 2 2" xfId="14106"/>
    <cellStyle name="9_Merkmalsuebersicht_neu 4 3 2 2 2" xfId="16475"/>
    <cellStyle name="9_Merkmalsuebersicht_neu 4 3 2 2 2 2" xfId="23634"/>
    <cellStyle name="9_Merkmalsuebersicht_neu 4 3 2 2 2 2 2" xfId="37949"/>
    <cellStyle name="9_Merkmalsuebersicht_neu 4 3 2 2 2 3" xfId="30790"/>
    <cellStyle name="9_Merkmalsuebersicht_neu 4 3 2 2 3" xfId="18829"/>
    <cellStyle name="9_Merkmalsuebersicht_neu 4 3 2 2 3 2" xfId="25966"/>
    <cellStyle name="9_Merkmalsuebersicht_neu 4 3 2 2 3 2 2" xfId="40281"/>
    <cellStyle name="9_Merkmalsuebersicht_neu 4 3 2 2 3 3" xfId="33144"/>
    <cellStyle name="9_Merkmalsuebersicht_neu 4 3 2 2 4" xfId="20162"/>
    <cellStyle name="9_Merkmalsuebersicht_neu 4 3 2 2 4 2" xfId="27299"/>
    <cellStyle name="9_Merkmalsuebersicht_neu 4 3 2 2 4 2 2" xfId="41614"/>
    <cellStyle name="9_Merkmalsuebersicht_neu 4 3 2 2 4 3" xfId="34477"/>
    <cellStyle name="9_Merkmalsuebersicht_neu 4 3 2 2 5" xfId="21377"/>
    <cellStyle name="9_Merkmalsuebersicht_neu 4 3 2 2 5 2" xfId="35692"/>
    <cellStyle name="9_Merkmalsuebersicht_neu 4 3 2 2 6" xfId="28514"/>
    <cellStyle name="9_Merkmalsuebersicht_neu 4 3 2 3" xfId="15446"/>
    <cellStyle name="9_Merkmalsuebersicht_neu 4 3 2 3 2" xfId="22605"/>
    <cellStyle name="9_Merkmalsuebersicht_neu 4 3 2 3 2 2" xfId="36920"/>
    <cellStyle name="9_Merkmalsuebersicht_neu 4 3 2 3 3" xfId="29761"/>
    <cellStyle name="9_Merkmalsuebersicht_neu 4 3 2 4" xfId="17800"/>
    <cellStyle name="9_Merkmalsuebersicht_neu 4 3 2 4 2" xfId="24937"/>
    <cellStyle name="9_Merkmalsuebersicht_neu 4 3 2 4 2 2" xfId="39252"/>
    <cellStyle name="9_Merkmalsuebersicht_neu 4 3 2 4 3" xfId="32115"/>
    <cellStyle name="9_Merkmalsuebersicht_neu 4 4" xfId="842"/>
    <cellStyle name="9_Merkmalsuebersicht_neu 4 4 2" xfId="13078"/>
    <cellStyle name="9_Merkmalsuebersicht_neu 4 4 2 2" xfId="13760"/>
    <cellStyle name="9_Merkmalsuebersicht_neu 4 4 2 2 2" xfId="16129"/>
    <cellStyle name="9_Merkmalsuebersicht_neu 4 4 2 2 2 2" xfId="23288"/>
    <cellStyle name="9_Merkmalsuebersicht_neu 4 4 2 2 2 2 2" xfId="37603"/>
    <cellStyle name="9_Merkmalsuebersicht_neu 4 4 2 2 2 3" xfId="30444"/>
    <cellStyle name="9_Merkmalsuebersicht_neu 4 4 2 2 3" xfId="18483"/>
    <cellStyle name="9_Merkmalsuebersicht_neu 4 4 2 2 3 2" xfId="25620"/>
    <cellStyle name="9_Merkmalsuebersicht_neu 4 4 2 2 3 2 2" xfId="39935"/>
    <cellStyle name="9_Merkmalsuebersicht_neu 4 4 2 2 3 3" xfId="32798"/>
    <cellStyle name="9_Merkmalsuebersicht_neu 4 4 2 2 4" xfId="19924"/>
    <cellStyle name="9_Merkmalsuebersicht_neu 4 4 2 2 4 2" xfId="27061"/>
    <cellStyle name="9_Merkmalsuebersicht_neu 4 4 2 2 4 2 2" xfId="41376"/>
    <cellStyle name="9_Merkmalsuebersicht_neu 4 4 2 2 4 3" xfId="34239"/>
    <cellStyle name="9_Merkmalsuebersicht_neu 4 4 2 2 5" xfId="21139"/>
    <cellStyle name="9_Merkmalsuebersicht_neu 4 4 2 2 5 2" xfId="35454"/>
    <cellStyle name="9_Merkmalsuebersicht_neu 4 4 2 2 6" xfId="28276"/>
    <cellStyle name="9_Merkmalsuebersicht_neu 4 4 2 3" xfId="15447"/>
    <cellStyle name="9_Merkmalsuebersicht_neu 4 4 2 3 2" xfId="22606"/>
    <cellStyle name="9_Merkmalsuebersicht_neu 4 4 2 3 2 2" xfId="36921"/>
    <cellStyle name="9_Merkmalsuebersicht_neu 4 4 2 3 3" xfId="29762"/>
    <cellStyle name="9_Merkmalsuebersicht_neu 4 4 2 4" xfId="17801"/>
    <cellStyle name="9_Merkmalsuebersicht_neu 4 4 2 4 2" xfId="24938"/>
    <cellStyle name="9_Merkmalsuebersicht_neu 4 4 2 4 2 2" xfId="39253"/>
    <cellStyle name="9_Merkmalsuebersicht_neu 4 4 2 4 3" xfId="32116"/>
    <cellStyle name="9_Merkmalsuebersicht_neu 4 5" xfId="843"/>
    <cellStyle name="9_Merkmalsuebersicht_neu 4 5 2" xfId="13079"/>
    <cellStyle name="9_Merkmalsuebersicht_neu 4 5 2 2" xfId="14107"/>
    <cellStyle name="9_Merkmalsuebersicht_neu 4 5 2 2 2" xfId="16476"/>
    <cellStyle name="9_Merkmalsuebersicht_neu 4 5 2 2 2 2" xfId="23635"/>
    <cellStyle name="9_Merkmalsuebersicht_neu 4 5 2 2 2 2 2" xfId="37950"/>
    <cellStyle name="9_Merkmalsuebersicht_neu 4 5 2 2 2 3" xfId="30791"/>
    <cellStyle name="9_Merkmalsuebersicht_neu 4 5 2 2 3" xfId="18830"/>
    <cellStyle name="9_Merkmalsuebersicht_neu 4 5 2 2 3 2" xfId="25967"/>
    <cellStyle name="9_Merkmalsuebersicht_neu 4 5 2 2 3 2 2" xfId="40282"/>
    <cellStyle name="9_Merkmalsuebersicht_neu 4 5 2 2 3 3" xfId="33145"/>
    <cellStyle name="9_Merkmalsuebersicht_neu 4 5 2 2 4" xfId="20163"/>
    <cellStyle name="9_Merkmalsuebersicht_neu 4 5 2 2 4 2" xfId="27300"/>
    <cellStyle name="9_Merkmalsuebersicht_neu 4 5 2 2 4 2 2" xfId="41615"/>
    <cellStyle name="9_Merkmalsuebersicht_neu 4 5 2 2 4 3" xfId="34478"/>
    <cellStyle name="9_Merkmalsuebersicht_neu 4 5 2 2 5" xfId="21378"/>
    <cellStyle name="9_Merkmalsuebersicht_neu 4 5 2 2 5 2" xfId="35693"/>
    <cellStyle name="9_Merkmalsuebersicht_neu 4 5 2 2 6" xfId="28515"/>
    <cellStyle name="9_Merkmalsuebersicht_neu 4 5 2 3" xfId="15448"/>
    <cellStyle name="9_Merkmalsuebersicht_neu 4 5 2 3 2" xfId="22607"/>
    <cellStyle name="9_Merkmalsuebersicht_neu 4 5 2 3 2 2" xfId="36922"/>
    <cellStyle name="9_Merkmalsuebersicht_neu 4 5 2 3 3" xfId="29763"/>
    <cellStyle name="9_Merkmalsuebersicht_neu 4 5 2 4" xfId="17802"/>
    <cellStyle name="9_Merkmalsuebersicht_neu 4 5 2 4 2" xfId="24939"/>
    <cellStyle name="9_Merkmalsuebersicht_neu 4 5 2 4 2 2" xfId="39254"/>
    <cellStyle name="9_Merkmalsuebersicht_neu 4 5 2 4 3" xfId="32117"/>
    <cellStyle name="9_Merkmalsuebersicht_neu 4 6" xfId="13075"/>
    <cellStyle name="9_Merkmalsuebersicht_neu 4 6 2" xfId="14109"/>
    <cellStyle name="9_Merkmalsuebersicht_neu 4 6 2 2" xfId="16478"/>
    <cellStyle name="9_Merkmalsuebersicht_neu 4 6 2 2 2" xfId="23637"/>
    <cellStyle name="9_Merkmalsuebersicht_neu 4 6 2 2 2 2" xfId="37952"/>
    <cellStyle name="9_Merkmalsuebersicht_neu 4 6 2 2 3" xfId="30793"/>
    <cellStyle name="9_Merkmalsuebersicht_neu 4 6 2 3" xfId="18832"/>
    <cellStyle name="9_Merkmalsuebersicht_neu 4 6 2 3 2" xfId="25969"/>
    <cellStyle name="9_Merkmalsuebersicht_neu 4 6 2 3 2 2" xfId="40284"/>
    <cellStyle name="9_Merkmalsuebersicht_neu 4 6 2 3 3" xfId="33147"/>
    <cellStyle name="9_Merkmalsuebersicht_neu 4 6 2 4" xfId="20165"/>
    <cellStyle name="9_Merkmalsuebersicht_neu 4 6 2 4 2" xfId="27302"/>
    <cellStyle name="9_Merkmalsuebersicht_neu 4 6 2 4 2 2" xfId="41617"/>
    <cellStyle name="9_Merkmalsuebersicht_neu 4 6 2 4 3" xfId="34480"/>
    <cellStyle name="9_Merkmalsuebersicht_neu 4 6 2 5" xfId="21380"/>
    <cellStyle name="9_Merkmalsuebersicht_neu 4 6 2 5 2" xfId="35695"/>
    <cellStyle name="9_Merkmalsuebersicht_neu 4 6 2 6" xfId="28517"/>
    <cellStyle name="9_Merkmalsuebersicht_neu 4 6 3" xfId="15444"/>
    <cellStyle name="9_Merkmalsuebersicht_neu 4 6 3 2" xfId="22603"/>
    <cellStyle name="9_Merkmalsuebersicht_neu 4 6 3 2 2" xfId="36918"/>
    <cellStyle name="9_Merkmalsuebersicht_neu 4 6 3 3" xfId="29759"/>
    <cellStyle name="9_Merkmalsuebersicht_neu 4 6 4" xfId="17798"/>
    <cellStyle name="9_Merkmalsuebersicht_neu 4 6 4 2" xfId="24935"/>
    <cellStyle name="9_Merkmalsuebersicht_neu 4 6 4 2 2" xfId="39250"/>
    <cellStyle name="9_Merkmalsuebersicht_neu 4 6 4 3" xfId="32113"/>
    <cellStyle name="9_Merkmalsuebersicht_neu 5" xfId="844"/>
    <cellStyle name="9_Merkmalsuebersicht_neu 5 2" xfId="13080"/>
    <cellStyle name="9_Merkmalsuebersicht_neu 5 2 2" xfId="13895"/>
    <cellStyle name="9_Merkmalsuebersicht_neu 5 2 2 2" xfId="16264"/>
    <cellStyle name="9_Merkmalsuebersicht_neu 5 2 2 2 2" xfId="23423"/>
    <cellStyle name="9_Merkmalsuebersicht_neu 5 2 2 2 2 2" xfId="37738"/>
    <cellStyle name="9_Merkmalsuebersicht_neu 5 2 2 2 3" xfId="30579"/>
    <cellStyle name="9_Merkmalsuebersicht_neu 5 2 2 3" xfId="18618"/>
    <cellStyle name="9_Merkmalsuebersicht_neu 5 2 2 3 2" xfId="25755"/>
    <cellStyle name="9_Merkmalsuebersicht_neu 5 2 2 3 2 2" xfId="40070"/>
    <cellStyle name="9_Merkmalsuebersicht_neu 5 2 2 3 3" xfId="32933"/>
    <cellStyle name="9_Merkmalsuebersicht_neu 5 2 2 4" xfId="19978"/>
    <cellStyle name="9_Merkmalsuebersicht_neu 5 2 2 4 2" xfId="27115"/>
    <cellStyle name="9_Merkmalsuebersicht_neu 5 2 2 4 2 2" xfId="41430"/>
    <cellStyle name="9_Merkmalsuebersicht_neu 5 2 2 4 3" xfId="34293"/>
    <cellStyle name="9_Merkmalsuebersicht_neu 5 2 2 5" xfId="21193"/>
    <cellStyle name="9_Merkmalsuebersicht_neu 5 2 2 5 2" xfId="35508"/>
    <cellStyle name="9_Merkmalsuebersicht_neu 5 2 2 6" xfId="28330"/>
    <cellStyle name="9_Merkmalsuebersicht_neu 5 2 3" xfId="15449"/>
    <cellStyle name="9_Merkmalsuebersicht_neu 5 2 3 2" xfId="22608"/>
    <cellStyle name="9_Merkmalsuebersicht_neu 5 2 3 2 2" xfId="36923"/>
    <cellStyle name="9_Merkmalsuebersicht_neu 5 2 3 3" xfId="29764"/>
    <cellStyle name="9_Merkmalsuebersicht_neu 5 2 4" xfId="17803"/>
    <cellStyle name="9_Merkmalsuebersicht_neu 5 2 4 2" xfId="24940"/>
    <cellStyle name="9_Merkmalsuebersicht_neu 5 2 4 2 2" xfId="39255"/>
    <cellStyle name="9_Merkmalsuebersicht_neu 5 2 4 3" xfId="32118"/>
    <cellStyle name="9_Merkmalsuebersicht_neu 6" xfId="845"/>
    <cellStyle name="9_Merkmalsuebersicht_neu 6 2" xfId="13081"/>
    <cellStyle name="9_Merkmalsuebersicht_neu 6 2 2" xfId="14108"/>
    <cellStyle name="9_Merkmalsuebersicht_neu 6 2 2 2" xfId="16477"/>
    <cellStyle name="9_Merkmalsuebersicht_neu 6 2 2 2 2" xfId="23636"/>
    <cellStyle name="9_Merkmalsuebersicht_neu 6 2 2 2 2 2" xfId="37951"/>
    <cellStyle name="9_Merkmalsuebersicht_neu 6 2 2 2 3" xfId="30792"/>
    <cellStyle name="9_Merkmalsuebersicht_neu 6 2 2 3" xfId="18831"/>
    <cellStyle name="9_Merkmalsuebersicht_neu 6 2 2 3 2" xfId="25968"/>
    <cellStyle name="9_Merkmalsuebersicht_neu 6 2 2 3 2 2" xfId="40283"/>
    <cellStyle name="9_Merkmalsuebersicht_neu 6 2 2 3 3" xfId="33146"/>
    <cellStyle name="9_Merkmalsuebersicht_neu 6 2 2 4" xfId="20164"/>
    <cellStyle name="9_Merkmalsuebersicht_neu 6 2 2 4 2" xfId="27301"/>
    <cellStyle name="9_Merkmalsuebersicht_neu 6 2 2 4 2 2" xfId="41616"/>
    <cellStyle name="9_Merkmalsuebersicht_neu 6 2 2 4 3" xfId="34479"/>
    <cellStyle name="9_Merkmalsuebersicht_neu 6 2 2 5" xfId="21379"/>
    <cellStyle name="9_Merkmalsuebersicht_neu 6 2 2 5 2" xfId="35694"/>
    <cellStyle name="9_Merkmalsuebersicht_neu 6 2 2 6" xfId="28516"/>
    <cellStyle name="9_Merkmalsuebersicht_neu 6 2 3" xfId="15450"/>
    <cellStyle name="9_Merkmalsuebersicht_neu 6 2 3 2" xfId="22609"/>
    <cellStyle name="9_Merkmalsuebersicht_neu 6 2 3 2 2" xfId="36924"/>
    <cellStyle name="9_Merkmalsuebersicht_neu 6 2 3 3" xfId="29765"/>
    <cellStyle name="9_Merkmalsuebersicht_neu 6 2 4" xfId="17804"/>
    <cellStyle name="9_Merkmalsuebersicht_neu 6 2 4 2" xfId="24941"/>
    <cellStyle name="9_Merkmalsuebersicht_neu 6 2 4 2 2" xfId="39256"/>
    <cellStyle name="9_Merkmalsuebersicht_neu 6 2 4 3" xfId="32119"/>
    <cellStyle name="9_Merkmalsuebersicht_neu 7" xfId="846"/>
    <cellStyle name="9_Merkmalsuebersicht_neu 7 2" xfId="13082"/>
    <cellStyle name="9_Merkmalsuebersicht_neu 7 2 2" xfId="14245"/>
    <cellStyle name="9_Merkmalsuebersicht_neu 7 2 2 2" xfId="16614"/>
    <cellStyle name="9_Merkmalsuebersicht_neu 7 2 2 2 2" xfId="23773"/>
    <cellStyle name="9_Merkmalsuebersicht_neu 7 2 2 2 2 2" xfId="38088"/>
    <cellStyle name="9_Merkmalsuebersicht_neu 7 2 2 2 3" xfId="30929"/>
    <cellStyle name="9_Merkmalsuebersicht_neu 7 2 2 3" xfId="18968"/>
    <cellStyle name="9_Merkmalsuebersicht_neu 7 2 2 3 2" xfId="26105"/>
    <cellStyle name="9_Merkmalsuebersicht_neu 7 2 2 3 2 2" xfId="40420"/>
    <cellStyle name="9_Merkmalsuebersicht_neu 7 2 2 3 3" xfId="33283"/>
    <cellStyle name="9_Merkmalsuebersicht_neu 7 2 2 4" xfId="20301"/>
    <cellStyle name="9_Merkmalsuebersicht_neu 7 2 2 4 2" xfId="27438"/>
    <cellStyle name="9_Merkmalsuebersicht_neu 7 2 2 4 2 2" xfId="41753"/>
    <cellStyle name="9_Merkmalsuebersicht_neu 7 2 2 4 3" xfId="34616"/>
    <cellStyle name="9_Merkmalsuebersicht_neu 7 2 2 5" xfId="21516"/>
    <cellStyle name="9_Merkmalsuebersicht_neu 7 2 2 5 2" xfId="35831"/>
    <cellStyle name="9_Merkmalsuebersicht_neu 7 2 2 6" xfId="28653"/>
    <cellStyle name="9_Merkmalsuebersicht_neu 7 2 3" xfId="15451"/>
    <cellStyle name="9_Merkmalsuebersicht_neu 7 2 3 2" xfId="22610"/>
    <cellStyle name="9_Merkmalsuebersicht_neu 7 2 3 2 2" xfId="36925"/>
    <cellStyle name="9_Merkmalsuebersicht_neu 7 2 3 3" xfId="29766"/>
    <cellStyle name="9_Merkmalsuebersicht_neu 7 2 4" xfId="17805"/>
    <cellStyle name="9_Merkmalsuebersicht_neu 7 2 4 2" xfId="24942"/>
    <cellStyle name="9_Merkmalsuebersicht_neu 7 2 4 2 2" xfId="39257"/>
    <cellStyle name="9_Merkmalsuebersicht_neu 7 2 4 3" xfId="32120"/>
    <cellStyle name="9_Merkmalsuebersicht_neu 8" xfId="847"/>
    <cellStyle name="9_Merkmalsuebersicht_neu 8 2" xfId="13083"/>
    <cellStyle name="9_Merkmalsuebersicht_neu 8 2 2" xfId="13757"/>
    <cellStyle name="9_Merkmalsuebersicht_neu 8 2 2 2" xfId="16126"/>
    <cellStyle name="9_Merkmalsuebersicht_neu 8 2 2 2 2" xfId="23285"/>
    <cellStyle name="9_Merkmalsuebersicht_neu 8 2 2 2 2 2" xfId="37600"/>
    <cellStyle name="9_Merkmalsuebersicht_neu 8 2 2 2 3" xfId="30441"/>
    <cellStyle name="9_Merkmalsuebersicht_neu 8 2 2 3" xfId="18480"/>
    <cellStyle name="9_Merkmalsuebersicht_neu 8 2 2 3 2" xfId="25617"/>
    <cellStyle name="9_Merkmalsuebersicht_neu 8 2 2 3 2 2" xfId="39932"/>
    <cellStyle name="9_Merkmalsuebersicht_neu 8 2 2 3 3" xfId="32795"/>
    <cellStyle name="9_Merkmalsuebersicht_neu 8 2 2 4" xfId="19921"/>
    <cellStyle name="9_Merkmalsuebersicht_neu 8 2 2 4 2" xfId="27058"/>
    <cellStyle name="9_Merkmalsuebersicht_neu 8 2 2 4 2 2" xfId="41373"/>
    <cellStyle name="9_Merkmalsuebersicht_neu 8 2 2 4 3" xfId="34236"/>
    <cellStyle name="9_Merkmalsuebersicht_neu 8 2 2 5" xfId="21136"/>
    <cellStyle name="9_Merkmalsuebersicht_neu 8 2 2 5 2" xfId="35451"/>
    <cellStyle name="9_Merkmalsuebersicht_neu 8 2 2 6" xfId="28273"/>
    <cellStyle name="9_Merkmalsuebersicht_neu 8 2 3" xfId="15452"/>
    <cellStyle name="9_Merkmalsuebersicht_neu 8 2 3 2" xfId="22611"/>
    <cellStyle name="9_Merkmalsuebersicht_neu 8 2 3 2 2" xfId="36926"/>
    <cellStyle name="9_Merkmalsuebersicht_neu 8 2 3 3" xfId="29767"/>
    <cellStyle name="9_Merkmalsuebersicht_neu 8 2 4" xfId="17806"/>
    <cellStyle name="9_Merkmalsuebersicht_neu 8 2 4 2" xfId="24943"/>
    <cellStyle name="9_Merkmalsuebersicht_neu 8 2 4 2 2" xfId="39258"/>
    <cellStyle name="9_Merkmalsuebersicht_neu 8 2 4 3" xfId="32121"/>
    <cellStyle name="9_Merkmalsuebersicht_neu 9" xfId="13059"/>
    <cellStyle name="9_Merkmalsuebersicht_neu 9 2" xfId="13197"/>
    <cellStyle name="9_Merkmalsuebersicht_neu 9 2 2" xfId="15566"/>
    <cellStyle name="9_Merkmalsuebersicht_neu 9 2 2 2" xfId="22725"/>
    <cellStyle name="9_Merkmalsuebersicht_neu 9 2 2 2 2" xfId="37040"/>
    <cellStyle name="9_Merkmalsuebersicht_neu 9 2 2 3" xfId="29881"/>
    <cellStyle name="9_Merkmalsuebersicht_neu 9 2 3" xfId="17920"/>
    <cellStyle name="9_Merkmalsuebersicht_neu 9 2 3 2" xfId="25057"/>
    <cellStyle name="9_Merkmalsuebersicht_neu 9 2 3 2 2" xfId="39372"/>
    <cellStyle name="9_Merkmalsuebersicht_neu 9 2 3 3" xfId="32235"/>
    <cellStyle name="9_Merkmalsuebersicht_neu 9 2 4" xfId="19624"/>
    <cellStyle name="9_Merkmalsuebersicht_neu 9 2 4 2" xfId="26761"/>
    <cellStyle name="9_Merkmalsuebersicht_neu 9 2 4 2 2" xfId="41076"/>
    <cellStyle name="9_Merkmalsuebersicht_neu 9 2 4 3" xfId="33939"/>
    <cellStyle name="9_Merkmalsuebersicht_neu 9 2 5" xfId="20839"/>
    <cellStyle name="9_Merkmalsuebersicht_neu 9 2 5 2" xfId="35154"/>
    <cellStyle name="9_Merkmalsuebersicht_neu 9 2 6" xfId="27976"/>
    <cellStyle name="9_Merkmalsuebersicht_neu 9 3" xfId="15428"/>
    <cellStyle name="9_Merkmalsuebersicht_neu 9 3 2" xfId="22587"/>
    <cellStyle name="9_Merkmalsuebersicht_neu 9 3 2 2" xfId="36902"/>
    <cellStyle name="9_Merkmalsuebersicht_neu 9 3 3" xfId="29743"/>
    <cellStyle name="9_Merkmalsuebersicht_neu 9 4" xfId="17782"/>
    <cellStyle name="9_Merkmalsuebersicht_neu 9 4 2" xfId="24919"/>
    <cellStyle name="9_Merkmalsuebersicht_neu 9 4 2 2" xfId="39234"/>
    <cellStyle name="9_Merkmalsuebersicht_neu 9 4 3" xfId="32097"/>
    <cellStyle name="9_Tab. F1-3" xfId="3025"/>
    <cellStyle name="9_Tab. F1-3 2" xfId="12447"/>
    <cellStyle name="9_Tab. F1-3 2 2" xfId="14570"/>
    <cellStyle name="9_Tab. F1-3 2 2 2" xfId="16933"/>
    <cellStyle name="9_Tab. F1-3 2 2 2 2" xfId="24077"/>
    <cellStyle name="9_Tab. F1-3 2 2 2 2 2" xfId="38392"/>
    <cellStyle name="9_Tab. F1-3 2 2 2 3" xfId="31248"/>
    <cellStyle name="9_Tab. F1-3 2 2 3" xfId="19287"/>
    <cellStyle name="9_Tab. F1-3 2 2 3 2" xfId="26424"/>
    <cellStyle name="9_Tab. F1-3 2 2 3 2 2" xfId="40739"/>
    <cellStyle name="9_Tab. F1-3 2 2 3 3" xfId="33602"/>
    <cellStyle name="9_Tab. F1-3 2 2 4" xfId="20570"/>
    <cellStyle name="9_Tab. F1-3 2 2 4 2" xfId="27707"/>
    <cellStyle name="9_Tab. F1-3 2 2 4 2 2" xfId="42022"/>
    <cellStyle name="9_Tab. F1-3 2 2 4 3" xfId="34885"/>
    <cellStyle name="9_Tab. F1-3 2 3" xfId="13226"/>
    <cellStyle name="9_Tab. F1-3 2 3 2" xfId="15595"/>
    <cellStyle name="9_Tab. F1-3 2 3 2 2" xfId="22754"/>
    <cellStyle name="9_Tab. F1-3 2 3 2 2 2" xfId="37069"/>
    <cellStyle name="9_Tab. F1-3 2 3 2 3" xfId="29910"/>
    <cellStyle name="9_Tab. F1-3 2 3 3" xfId="17949"/>
    <cellStyle name="9_Tab. F1-3 2 3 3 2" xfId="25086"/>
    <cellStyle name="9_Tab. F1-3 2 3 3 2 2" xfId="39401"/>
    <cellStyle name="9_Tab. F1-3 2 3 3 3" xfId="32264"/>
    <cellStyle name="9_Tab. F1-3 2 3 4" xfId="19653"/>
    <cellStyle name="9_Tab. F1-3 2 3 4 2" xfId="26790"/>
    <cellStyle name="9_Tab. F1-3 2 3 4 2 2" xfId="41105"/>
    <cellStyle name="9_Tab. F1-3 2 3 4 3" xfId="33968"/>
    <cellStyle name="9_Tab. F1-3 2 3 5" xfId="20868"/>
    <cellStyle name="9_Tab. F1-3 2 3 5 2" xfId="35183"/>
    <cellStyle name="9_Tab. F1-3 2 3 6" xfId="28005"/>
    <cellStyle name="9_Tab. F1-3 2 4" xfId="19585"/>
    <cellStyle name="9_Tab. F1-3 2 4 2" xfId="26722"/>
    <cellStyle name="9_Tab. F1-3 2 4 2 2" xfId="41037"/>
    <cellStyle name="9_Tab. F1-3 2 4 3" xfId="33900"/>
    <cellStyle name="9_Tab_III_1_1-10_neu_Endgueltig" xfId="50"/>
    <cellStyle name="9_Tab_III_1_1-10_neu_Endgueltig 2" xfId="848"/>
    <cellStyle name="9_Tab_III_1_1-10_neu_Endgueltig 2 2" xfId="12424"/>
    <cellStyle name="9_Tab_III_1_1-10_neu_Endgueltig 2 2 2" xfId="14547"/>
    <cellStyle name="9_Tab_III_1_1-10_neu_Endgueltig 2 2 2 2" xfId="16910"/>
    <cellStyle name="9_Tab_III_1_1-10_neu_Endgueltig 2 2 2 2 2" xfId="24069"/>
    <cellStyle name="9_Tab_III_1_1-10_neu_Endgueltig 2 2 2 2 2 2" xfId="38384"/>
    <cellStyle name="9_Tab_III_1_1-10_neu_Endgueltig 2 2 2 2 3" xfId="31225"/>
    <cellStyle name="9_Tab_III_1_1-10_neu_Endgueltig 2 2 2 3" xfId="19264"/>
    <cellStyle name="9_Tab_III_1_1-10_neu_Endgueltig 2 2 2 3 2" xfId="26401"/>
    <cellStyle name="9_Tab_III_1_1-10_neu_Endgueltig 2 2 2 3 2 2" xfId="40716"/>
    <cellStyle name="9_Tab_III_1_1-10_neu_Endgueltig 2 2 2 3 3" xfId="33579"/>
    <cellStyle name="9_Tab_III_1_1-10_neu_Endgueltig 2 2 2 4" xfId="20562"/>
    <cellStyle name="9_Tab_III_1_1-10_neu_Endgueltig 2 2 2 4 2" xfId="27699"/>
    <cellStyle name="9_Tab_III_1_1-10_neu_Endgueltig 2 2 2 4 2 2" xfId="42014"/>
    <cellStyle name="9_Tab_III_1_1-10_neu_Endgueltig 2 2 2 4 3" xfId="34877"/>
    <cellStyle name="9_Tab_III_1_1-10_neu_Endgueltig 2 2 3" xfId="14257"/>
    <cellStyle name="9_Tab_III_1_1-10_neu_Endgueltig 2 2 3 2" xfId="16626"/>
    <cellStyle name="9_Tab_III_1_1-10_neu_Endgueltig 2 2 3 2 2" xfId="23785"/>
    <cellStyle name="9_Tab_III_1_1-10_neu_Endgueltig 2 2 3 2 2 2" xfId="38100"/>
    <cellStyle name="9_Tab_III_1_1-10_neu_Endgueltig 2 2 3 2 3" xfId="30941"/>
    <cellStyle name="9_Tab_III_1_1-10_neu_Endgueltig 2 2 3 3" xfId="18980"/>
    <cellStyle name="9_Tab_III_1_1-10_neu_Endgueltig 2 2 3 3 2" xfId="26117"/>
    <cellStyle name="9_Tab_III_1_1-10_neu_Endgueltig 2 2 3 3 2 2" xfId="40432"/>
    <cellStyle name="9_Tab_III_1_1-10_neu_Endgueltig 2 2 3 3 3" xfId="33295"/>
    <cellStyle name="9_Tab_III_1_1-10_neu_Endgueltig 2 2 3 4" xfId="20313"/>
    <cellStyle name="9_Tab_III_1_1-10_neu_Endgueltig 2 2 3 4 2" xfId="27450"/>
    <cellStyle name="9_Tab_III_1_1-10_neu_Endgueltig 2 2 3 4 2 2" xfId="41765"/>
    <cellStyle name="9_Tab_III_1_1-10_neu_Endgueltig 2 2 3 4 3" xfId="34628"/>
    <cellStyle name="9_Tab_III_1_1-10_neu_Endgueltig 2 2 3 5" xfId="21528"/>
    <cellStyle name="9_Tab_III_1_1-10_neu_Endgueltig 2 2 3 5 2" xfId="35843"/>
    <cellStyle name="9_Tab_III_1_1-10_neu_Endgueltig 2 2 3 6" xfId="28665"/>
    <cellStyle name="9_Tab_III_1_1-10_neu_Endgueltig 2 2 4" xfId="19562"/>
    <cellStyle name="9_Tab_III_1_1-10_neu_Endgueltig 2 2 4 2" xfId="26699"/>
    <cellStyle name="9_Tab_III_1_1-10_neu_Endgueltig 2 2 4 2 2" xfId="41014"/>
    <cellStyle name="9_Tab_III_1_1-10_neu_Endgueltig 2 2 4 3" xfId="33877"/>
    <cellStyle name="9_Tab_III_1_1-10_neu_Endgueltig 3" xfId="12412"/>
    <cellStyle name="9_Tab_III_1_1-10_neu_Endgueltig 3 2" xfId="14535"/>
    <cellStyle name="9_Tab_III_1_1-10_neu_Endgueltig 3 2 2" xfId="16898"/>
    <cellStyle name="9_Tab_III_1_1-10_neu_Endgueltig 3 2 2 2" xfId="24057"/>
    <cellStyle name="9_Tab_III_1_1-10_neu_Endgueltig 3 2 2 2 2" xfId="38372"/>
    <cellStyle name="9_Tab_III_1_1-10_neu_Endgueltig 3 2 2 3" xfId="31213"/>
    <cellStyle name="9_Tab_III_1_1-10_neu_Endgueltig 3 2 3" xfId="19252"/>
    <cellStyle name="9_Tab_III_1_1-10_neu_Endgueltig 3 2 3 2" xfId="26389"/>
    <cellStyle name="9_Tab_III_1_1-10_neu_Endgueltig 3 2 3 2 2" xfId="40704"/>
    <cellStyle name="9_Tab_III_1_1-10_neu_Endgueltig 3 2 3 3" xfId="33567"/>
    <cellStyle name="9_Tab_III_1_1-10_neu_Endgueltig 3 2 4" xfId="20550"/>
    <cellStyle name="9_Tab_III_1_1-10_neu_Endgueltig 3 2 4 2" xfId="27687"/>
    <cellStyle name="9_Tab_III_1_1-10_neu_Endgueltig 3 2 4 2 2" xfId="42002"/>
    <cellStyle name="9_Tab_III_1_1-10_neu_Endgueltig 3 2 4 3" xfId="34865"/>
    <cellStyle name="9_Tab_III_1_1-10_neu_Endgueltig 3 3" xfId="14376"/>
    <cellStyle name="9_Tab_III_1_1-10_neu_Endgueltig 3 3 2" xfId="16745"/>
    <cellStyle name="9_Tab_III_1_1-10_neu_Endgueltig 3 3 2 2" xfId="23904"/>
    <cellStyle name="9_Tab_III_1_1-10_neu_Endgueltig 3 3 2 2 2" xfId="38219"/>
    <cellStyle name="9_Tab_III_1_1-10_neu_Endgueltig 3 3 2 3" xfId="31060"/>
    <cellStyle name="9_Tab_III_1_1-10_neu_Endgueltig 3 3 3" xfId="19099"/>
    <cellStyle name="9_Tab_III_1_1-10_neu_Endgueltig 3 3 3 2" xfId="26236"/>
    <cellStyle name="9_Tab_III_1_1-10_neu_Endgueltig 3 3 3 2 2" xfId="40551"/>
    <cellStyle name="9_Tab_III_1_1-10_neu_Endgueltig 3 3 3 3" xfId="33414"/>
    <cellStyle name="9_Tab_III_1_1-10_neu_Endgueltig 3 3 4" xfId="20397"/>
    <cellStyle name="9_Tab_III_1_1-10_neu_Endgueltig 3 3 4 2" xfId="27534"/>
    <cellStyle name="9_Tab_III_1_1-10_neu_Endgueltig 3 3 4 2 2" xfId="41849"/>
    <cellStyle name="9_Tab_III_1_1-10_neu_Endgueltig 3 3 4 3" xfId="34712"/>
    <cellStyle name="9_Tab_III_1_1-10_neu_Endgueltig 3 3 5" xfId="21612"/>
    <cellStyle name="9_Tab_III_1_1-10_neu_Endgueltig 3 3 5 2" xfId="35927"/>
    <cellStyle name="9_Tab_III_1_1-10_neu_Endgueltig 3 3 6" xfId="28749"/>
    <cellStyle name="9_Tab_III_1_1-10_neu_Endgueltig 3 4" xfId="19550"/>
    <cellStyle name="9_Tab_III_1_1-10_neu_Endgueltig 3 4 2" xfId="26687"/>
    <cellStyle name="9_Tab_III_1_1-10_neu_Endgueltig 3 4 2 2" xfId="41002"/>
    <cellStyle name="9_Tab_III_1_1-10_neu_Endgueltig 3 4 3" xfId="33865"/>
    <cellStyle name="9_tabellen_teil_iii_2011_l12" xfId="51"/>
    <cellStyle name="9_tabellen_teil_iii_2011_l12 2" xfId="849"/>
    <cellStyle name="9_tabellen_teil_iii_2011_l12 2 2" xfId="850"/>
    <cellStyle name="9_tabellen_teil_iii_2011_l12 2 2 2" xfId="851"/>
    <cellStyle name="9_tabellen_teil_iii_2011_l12 2 2 2 2" xfId="13087"/>
    <cellStyle name="9_tabellen_teil_iii_2011_l12 2 2 2 2 2" xfId="13208"/>
    <cellStyle name="9_tabellen_teil_iii_2011_l12 2 2 2 2 2 2" xfId="15577"/>
    <cellStyle name="9_tabellen_teil_iii_2011_l12 2 2 2 2 2 2 2" xfId="22736"/>
    <cellStyle name="9_tabellen_teil_iii_2011_l12 2 2 2 2 2 2 2 2" xfId="37051"/>
    <cellStyle name="9_tabellen_teil_iii_2011_l12 2 2 2 2 2 2 3" xfId="29892"/>
    <cellStyle name="9_tabellen_teil_iii_2011_l12 2 2 2 2 2 3" xfId="17931"/>
    <cellStyle name="9_tabellen_teil_iii_2011_l12 2 2 2 2 2 3 2" xfId="25068"/>
    <cellStyle name="9_tabellen_teil_iii_2011_l12 2 2 2 2 2 3 2 2" xfId="39383"/>
    <cellStyle name="9_tabellen_teil_iii_2011_l12 2 2 2 2 2 3 3" xfId="32246"/>
    <cellStyle name="9_tabellen_teil_iii_2011_l12 2 2 2 2 2 4" xfId="19635"/>
    <cellStyle name="9_tabellen_teil_iii_2011_l12 2 2 2 2 2 4 2" xfId="26772"/>
    <cellStyle name="9_tabellen_teil_iii_2011_l12 2 2 2 2 2 4 2 2" xfId="41087"/>
    <cellStyle name="9_tabellen_teil_iii_2011_l12 2 2 2 2 2 4 3" xfId="33950"/>
    <cellStyle name="9_tabellen_teil_iii_2011_l12 2 2 2 2 2 5" xfId="20850"/>
    <cellStyle name="9_tabellen_teil_iii_2011_l12 2 2 2 2 2 5 2" xfId="35165"/>
    <cellStyle name="9_tabellen_teil_iii_2011_l12 2 2 2 2 2 6" xfId="27987"/>
    <cellStyle name="9_tabellen_teil_iii_2011_l12 2 2 2 2 3" xfId="15456"/>
    <cellStyle name="9_tabellen_teil_iii_2011_l12 2 2 2 2 3 2" xfId="22615"/>
    <cellStyle name="9_tabellen_teil_iii_2011_l12 2 2 2 2 3 2 2" xfId="36930"/>
    <cellStyle name="9_tabellen_teil_iii_2011_l12 2 2 2 2 3 3" xfId="29771"/>
    <cellStyle name="9_tabellen_teil_iii_2011_l12 2 2 2 2 4" xfId="17810"/>
    <cellStyle name="9_tabellen_teil_iii_2011_l12 2 2 2 2 4 2" xfId="24947"/>
    <cellStyle name="9_tabellen_teil_iii_2011_l12 2 2 2 2 4 2 2" xfId="39262"/>
    <cellStyle name="9_tabellen_teil_iii_2011_l12 2 2 2 2 4 3" xfId="32125"/>
    <cellStyle name="9_tabellen_teil_iii_2011_l12 2 2 3" xfId="852"/>
    <cellStyle name="9_tabellen_teil_iii_2011_l12 2 2 3 2" xfId="13088"/>
    <cellStyle name="9_tabellen_teil_iii_2011_l12 2 2 3 2 2" xfId="14111"/>
    <cellStyle name="9_tabellen_teil_iii_2011_l12 2 2 3 2 2 2" xfId="16480"/>
    <cellStyle name="9_tabellen_teil_iii_2011_l12 2 2 3 2 2 2 2" xfId="23639"/>
    <cellStyle name="9_tabellen_teil_iii_2011_l12 2 2 3 2 2 2 2 2" xfId="37954"/>
    <cellStyle name="9_tabellen_teil_iii_2011_l12 2 2 3 2 2 2 3" xfId="30795"/>
    <cellStyle name="9_tabellen_teil_iii_2011_l12 2 2 3 2 2 3" xfId="18834"/>
    <cellStyle name="9_tabellen_teil_iii_2011_l12 2 2 3 2 2 3 2" xfId="25971"/>
    <cellStyle name="9_tabellen_teil_iii_2011_l12 2 2 3 2 2 3 2 2" xfId="40286"/>
    <cellStyle name="9_tabellen_teil_iii_2011_l12 2 2 3 2 2 3 3" xfId="33149"/>
    <cellStyle name="9_tabellen_teil_iii_2011_l12 2 2 3 2 2 4" xfId="20167"/>
    <cellStyle name="9_tabellen_teil_iii_2011_l12 2 2 3 2 2 4 2" xfId="27304"/>
    <cellStyle name="9_tabellen_teil_iii_2011_l12 2 2 3 2 2 4 2 2" xfId="41619"/>
    <cellStyle name="9_tabellen_teil_iii_2011_l12 2 2 3 2 2 4 3" xfId="34482"/>
    <cellStyle name="9_tabellen_teil_iii_2011_l12 2 2 3 2 2 5" xfId="21382"/>
    <cellStyle name="9_tabellen_teil_iii_2011_l12 2 2 3 2 2 5 2" xfId="35697"/>
    <cellStyle name="9_tabellen_teil_iii_2011_l12 2 2 3 2 2 6" xfId="28519"/>
    <cellStyle name="9_tabellen_teil_iii_2011_l12 2 2 3 2 3" xfId="15457"/>
    <cellStyle name="9_tabellen_teil_iii_2011_l12 2 2 3 2 3 2" xfId="22616"/>
    <cellStyle name="9_tabellen_teil_iii_2011_l12 2 2 3 2 3 2 2" xfId="36931"/>
    <cellStyle name="9_tabellen_teil_iii_2011_l12 2 2 3 2 3 3" xfId="29772"/>
    <cellStyle name="9_tabellen_teil_iii_2011_l12 2 2 3 2 4" xfId="17811"/>
    <cellStyle name="9_tabellen_teil_iii_2011_l12 2 2 3 2 4 2" xfId="24948"/>
    <cellStyle name="9_tabellen_teil_iii_2011_l12 2 2 3 2 4 2 2" xfId="39263"/>
    <cellStyle name="9_tabellen_teil_iii_2011_l12 2 2 3 2 4 3" xfId="32126"/>
    <cellStyle name="9_tabellen_teil_iii_2011_l12 2 2 4" xfId="853"/>
    <cellStyle name="9_tabellen_teil_iii_2011_l12 2 2 4 2" xfId="13089"/>
    <cellStyle name="9_tabellen_teil_iii_2011_l12 2 2 4 2 2" xfId="14244"/>
    <cellStyle name="9_tabellen_teil_iii_2011_l12 2 2 4 2 2 2" xfId="16613"/>
    <cellStyle name="9_tabellen_teil_iii_2011_l12 2 2 4 2 2 2 2" xfId="23772"/>
    <cellStyle name="9_tabellen_teil_iii_2011_l12 2 2 4 2 2 2 2 2" xfId="38087"/>
    <cellStyle name="9_tabellen_teil_iii_2011_l12 2 2 4 2 2 2 3" xfId="30928"/>
    <cellStyle name="9_tabellen_teil_iii_2011_l12 2 2 4 2 2 3" xfId="18967"/>
    <cellStyle name="9_tabellen_teil_iii_2011_l12 2 2 4 2 2 3 2" xfId="26104"/>
    <cellStyle name="9_tabellen_teil_iii_2011_l12 2 2 4 2 2 3 2 2" xfId="40419"/>
    <cellStyle name="9_tabellen_teil_iii_2011_l12 2 2 4 2 2 3 3" xfId="33282"/>
    <cellStyle name="9_tabellen_teil_iii_2011_l12 2 2 4 2 2 4" xfId="20300"/>
    <cellStyle name="9_tabellen_teil_iii_2011_l12 2 2 4 2 2 4 2" xfId="27437"/>
    <cellStyle name="9_tabellen_teil_iii_2011_l12 2 2 4 2 2 4 2 2" xfId="41752"/>
    <cellStyle name="9_tabellen_teil_iii_2011_l12 2 2 4 2 2 4 3" xfId="34615"/>
    <cellStyle name="9_tabellen_teil_iii_2011_l12 2 2 4 2 2 5" xfId="21515"/>
    <cellStyle name="9_tabellen_teil_iii_2011_l12 2 2 4 2 2 5 2" xfId="35830"/>
    <cellStyle name="9_tabellen_teil_iii_2011_l12 2 2 4 2 2 6" xfId="28652"/>
    <cellStyle name="9_tabellen_teil_iii_2011_l12 2 2 4 2 3" xfId="15458"/>
    <cellStyle name="9_tabellen_teil_iii_2011_l12 2 2 4 2 3 2" xfId="22617"/>
    <cellStyle name="9_tabellen_teil_iii_2011_l12 2 2 4 2 3 2 2" xfId="36932"/>
    <cellStyle name="9_tabellen_teil_iii_2011_l12 2 2 4 2 3 3" xfId="29773"/>
    <cellStyle name="9_tabellen_teil_iii_2011_l12 2 2 4 2 4" xfId="17812"/>
    <cellStyle name="9_tabellen_teil_iii_2011_l12 2 2 4 2 4 2" xfId="24949"/>
    <cellStyle name="9_tabellen_teil_iii_2011_l12 2 2 4 2 4 2 2" xfId="39264"/>
    <cellStyle name="9_tabellen_teil_iii_2011_l12 2 2 4 2 4 3" xfId="32127"/>
    <cellStyle name="9_tabellen_teil_iii_2011_l12 2 2 5" xfId="854"/>
    <cellStyle name="9_tabellen_teil_iii_2011_l12 2 2 5 2" xfId="13090"/>
    <cellStyle name="9_tabellen_teil_iii_2011_l12 2 2 5 2 2" xfId="14010"/>
    <cellStyle name="9_tabellen_teil_iii_2011_l12 2 2 5 2 2 2" xfId="16379"/>
    <cellStyle name="9_tabellen_teil_iii_2011_l12 2 2 5 2 2 2 2" xfId="23538"/>
    <cellStyle name="9_tabellen_teil_iii_2011_l12 2 2 5 2 2 2 2 2" xfId="37853"/>
    <cellStyle name="9_tabellen_teil_iii_2011_l12 2 2 5 2 2 2 3" xfId="30694"/>
    <cellStyle name="9_tabellen_teil_iii_2011_l12 2 2 5 2 2 3" xfId="18733"/>
    <cellStyle name="9_tabellen_teil_iii_2011_l12 2 2 5 2 2 3 2" xfId="25870"/>
    <cellStyle name="9_tabellen_teil_iii_2011_l12 2 2 5 2 2 3 2 2" xfId="40185"/>
    <cellStyle name="9_tabellen_teil_iii_2011_l12 2 2 5 2 2 3 3" xfId="33048"/>
    <cellStyle name="9_tabellen_teil_iii_2011_l12 2 2 5 2 2 4" xfId="20067"/>
    <cellStyle name="9_tabellen_teil_iii_2011_l12 2 2 5 2 2 4 2" xfId="27204"/>
    <cellStyle name="9_tabellen_teil_iii_2011_l12 2 2 5 2 2 4 2 2" xfId="41519"/>
    <cellStyle name="9_tabellen_teil_iii_2011_l12 2 2 5 2 2 4 3" xfId="34382"/>
    <cellStyle name="9_tabellen_teil_iii_2011_l12 2 2 5 2 2 5" xfId="21282"/>
    <cellStyle name="9_tabellen_teil_iii_2011_l12 2 2 5 2 2 5 2" xfId="35597"/>
    <cellStyle name="9_tabellen_teil_iii_2011_l12 2 2 5 2 2 6" xfId="28419"/>
    <cellStyle name="9_tabellen_teil_iii_2011_l12 2 2 5 2 3" xfId="15459"/>
    <cellStyle name="9_tabellen_teil_iii_2011_l12 2 2 5 2 3 2" xfId="22618"/>
    <cellStyle name="9_tabellen_teil_iii_2011_l12 2 2 5 2 3 2 2" xfId="36933"/>
    <cellStyle name="9_tabellen_teil_iii_2011_l12 2 2 5 2 3 3" xfId="29774"/>
    <cellStyle name="9_tabellen_teil_iii_2011_l12 2 2 5 2 4" xfId="17813"/>
    <cellStyle name="9_tabellen_teil_iii_2011_l12 2 2 5 2 4 2" xfId="24950"/>
    <cellStyle name="9_tabellen_teil_iii_2011_l12 2 2 5 2 4 2 2" xfId="39265"/>
    <cellStyle name="9_tabellen_teil_iii_2011_l12 2 2 5 2 4 3" xfId="32128"/>
    <cellStyle name="9_tabellen_teil_iii_2011_l12 2 2 6" xfId="13086"/>
    <cellStyle name="9_tabellen_teil_iii_2011_l12 2 2 6 2" xfId="14502"/>
    <cellStyle name="9_tabellen_teil_iii_2011_l12 2 2 6 2 2" xfId="16865"/>
    <cellStyle name="9_tabellen_teil_iii_2011_l12 2 2 6 2 2 2" xfId="24024"/>
    <cellStyle name="9_tabellen_teil_iii_2011_l12 2 2 6 2 2 2 2" xfId="38339"/>
    <cellStyle name="9_tabellen_teil_iii_2011_l12 2 2 6 2 2 3" xfId="31180"/>
    <cellStyle name="9_tabellen_teil_iii_2011_l12 2 2 6 2 3" xfId="19219"/>
    <cellStyle name="9_tabellen_teil_iii_2011_l12 2 2 6 2 3 2" xfId="26356"/>
    <cellStyle name="9_tabellen_teil_iii_2011_l12 2 2 6 2 3 2 2" xfId="40671"/>
    <cellStyle name="9_tabellen_teil_iii_2011_l12 2 2 6 2 3 3" xfId="33534"/>
    <cellStyle name="9_tabellen_teil_iii_2011_l12 2 2 6 2 4" xfId="20517"/>
    <cellStyle name="9_tabellen_teil_iii_2011_l12 2 2 6 2 4 2" xfId="27654"/>
    <cellStyle name="9_tabellen_teil_iii_2011_l12 2 2 6 2 4 2 2" xfId="41969"/>
    <cellStyle name="9_tabellen_teil_iii_2011_l12 2 2 6 2 4 3" xfId="34832"/>
    <cellStyle name="9_tabellen_teil_iii_2011_l12 2 2 6 2 5" xfId="21732"/>
    <cellStyle name="9_tabellen_teil_iii_2011_l12 2 2 6 2 5 2" xfId="36047"/>
    <cellStyle name="9_tabellen_teil_iii_2011_l12 2 2 6 2 6" xfId="28869"/>
    <cellStyle name="9_tabellen_teil_iii_2011_l12 2 2 6 3" xfId="15455"/>
    <cellStyle name="9_tabellen_teil_iii_2011_l12 2 2 6 3 2" xfId="22614"/>
    <cellStyle name="9_tabellen_teil_iii_2011_l12 2 2 6 3 2 2" xfId="36929"/>
    <cellStyle name="9_tabellen_teil_iii_2011_l12 2 2 6 3 3" xfId="29770"/>
    <cellStyle name="9_tabellen_teil_iii_2011_l12 2 2 6 4" xfId="17809"/>
    <cellStyle name="9_tabellen_teil_iii_2011_l12 2 2 6 4 2" xfId="24946"/>
    <cellStyle name="9_tabellen_teil_iii_2011_l12 2 2 6 4 2 2" xfId="39261"/>
    <cellStyle name="9_tabellen_teil_iii_2011_l12 2 2 6 4 3" xfId="32124"/>
    <cellStyle name="9_tabellen_teil_iii_2011_l12 2 3" xfId="855"/>
    <cellStyle name="9_tabellen_teil_iii_2011_l12 2 3 2" xfId="13091"/>
    <cellStyle name="9_tabellen_teil_iii_2011_l12 2 3 2 2" xfId="14468"/>
    <cellStyle name="9_tabellen_teil_iii_2011_l12 2 3 2 2 2" xfId="16831"/>
    <cellStyle name="9_tabellen_teil_iii_2011_l12 2 3 2 2 2 2" xfId="23990"/>
    <cellStyle name="9_tabellen_teil_iii_2011_l12 2 3 2 2 2 2 2" xfId="38305"/>
    <cellStyle name="9_tabellen_teil_iii_2011_l12 2 3 2 2 2 3" xfId="31146"/>
    <cellStyle name="9_tabellen_teil_iii_2011_l12 2 3 2 2 3" xfId="19185"/>
    <cellStyle name="9_tabellen_teil_iii_2011_l12 2 3 2 2 3 2" xfId="26322"/>
    <cellStyle name="9_tabellen_teil_iii_2011_l12 2 3 2 2 3 2 2" xfId="40637"/>
    <cellStyle name="9_tabellen_teil_iii_2011_l12 2 3 2 2 3 3" xfId="33500"/>
    <cellStyle name="9_tabellen_teil_iii_2011_l12 2 3 2 2 4" xfId="20483"/>
    <cellStyle name="9_tabellen_teil_iii_2011_l12 2 3 2 2 4 2" xfId="27620"/>
    <cellStyle name="9_tabellen_teil_iii_2011_l12 2 3 2 2 4 2 2" xfId="41935"/>
    <cellStyle name="9_tabellen_teil_iii_2011_l12 2 3 2 2 4 3" xfId="34798"/>
    <cellStyle name="9_tabellen_teil_iii_2011_l12 2 3 2 2 5" xfId="21698"/>
    <cellStyle name="9_tabellen_teil_iii_2011_l12 2 3 2 2 5 2" xfId="36013"/>
    <cellStyle name="9_tabellen_teil_iii_2011_l12 2 3 2 2 6" xfId="28835"/>
    <cellStyle name="9_tabellen_teil_iii_2011_l12 2 3 2 3" xfId="15460"/>
    <cellStyle name="9_tabellen_teil_iii_2011_l12 2 3 2 3 2" xfId="22619"/>
    <cellStyle name="9_tabellen_teil_iii_2011_l12 2 3 2 3 2 2" xfId="36934"/>
    <cellStyle name="9_tabellen_teil_iii_2011_l12 2 3 2 3 3" xfId="29775"/>
    <cellStyle name="9_tabellen_teil_iii_2011_l12 2 3 2 4" xfId="17814"/>
    <cellStyle name="9_tabellen_teil_iii_2011_l12 2 3 2 4 2" xfId="24951"/>
    <cellStyle name="9_tabellen_teil_iii_2011_l12 2 3 2 4 2 2" xfId="39266"/>
    <cellStyle name="9_tabellen_teil_iii_2011_l12 2 3 2 4 3" xfId="32129"/>
    <cellStyle name="9_tabellen_teil_iii_2011_l12 2 4" xfId="856"/>
    <cellStyle name="9_tabellen_teil_iii_2011_l12 2 4 2" xfId="13092"/>
    <cellStyle name="9_tabellen_teil_iii_2011_l12 2 4 2 2" xfId="14114"/>
    <cellStyle name="9_tabellen_teil_iii_2011_l12 2 4 2 2 2" xfId="16483"/>
    <cellStyle name="9_tabellen_teil_iii_2011_l12 2 4 2 2 2 2" xfId="23642"/>
    <cellStyle name="9_tabellen_teil_iii_2011_l12 2 4 2 2 2 2 2" xfId="37957"/>
    <cellStyle name="9_tabellen_teil_iii_2011_l12 2 4 2 2 2 3" xfId="30798"/>
    <cellStyle name="9_tabellen_teil_iii_2011_l12 2 4 2 2 3" xfId="18837"/>
    <cellStyle name="9_tabellen_teil_iii_2011_l12 2 4 2 2 3 2" xfId="25974"/>
    <cellStyle name="9_tabellen_teil_iii_2011_l12 2 4 2 2 3 2 2" xfId="40289"/>
    <cellStyle name="9_tabellen_teil_iii_2011_l12 2 4 2 2 3 3" xfId="33152"/>
    <cellStyle name="9_tabellen_teil_iii_2011_l12 2 4 2 2 4" xfId="20170"/>
    <cellStyle name="9_tabellen_teil_iii_2011_l12 2 4 2 2 4 2" xfId="27307"/>
    <cellStyle name="9_tabellen_teil_iii_2011_l12 2 4 2 2 4 2 2" xfId="41622"/>
    <cellStyle name="9_tabellen_teil_iii_2011_l12 2 4 2 2 4 3" xfId="34485"/>
    <cellStyle name="9_tabellen_teil_iii_2011_l12 2 4 2 2 5" xfId="21385"/>
    <cellStyle name="9_tabellen_teil_iii_2011_l12 2 4 2 2 5 2" xfId="35700"/>
    <cellStyle name="9_tabellen_teil_iii_2011_l12 2 4 2 2 6" xfId="28522"/>
    <cellStyle name="9_tabellen_teil_iii_2011_l12 2 4 2 3" xfId="15461"/>
    <cellStyle name="9_tabellen_teil_iii_2011_l12 2 4 2 3 2" xfId="22620"/>
    <cellStyle name="9_tabellen_teil_iii_2011_l12 2 4 2 3 2 2" xfId="36935"/>
    <cellStyle name="9_tabellen_teil_iii_2011_l12 2 4 2 3 3" xfId="29776"/>
    <cellStyle name="9_tabellen_teil_iii_2011_l12 2 4 2 4" xfId="17815"/>
    <cellStyle name="9_tabellen_teil_iii_2011_l12 2 4 2 4 2" xfId="24952"/>
    <cellStyle name="9_tabellen_teil_iii_2011_l12 2 4 2 4 2 2" xfId="39267"/>
    <cellStyle name="9_tabellen_teil_iii_2011_l12 2 4 2 4 3" xfId="32130"/>
    <cellStyle name="9_tabellen_teil_iii_2011_l12 2 5" xfId="857"/>
    <cellStyle name="9_tabellen_teil_iii_2011_l12 2 5 2" xfId="13093"/>
    <cellStyle name="9_tabellen_teil_iii_2011_l12 2 5 2 2" xfId="14243"/>
    <cellStyle name="9_tabellen_teil_iii_2011_l12 2 5 2 2 2" xfId="16612"/>
    <cellStyle name="9_tabellen_teil_iii_2011_l12 2 5 2 2 2 2" xfId="23771"/>
    <cellStyle name="9_tabellen_teil_iii_2011_l12 2 5 2 2 2 2 2" xfId="38086"/>
    <cellStyle name="9_tabellen_teil_iii_2011_l12 2 5 2 2 2 3" xfId="30927"/>
    <cellStyle name="9_tabellen_teil_iii_2011_l12 2 5 2 2 3" xfId="18966"/>
    <cellStyle name="9_tabellen_teil_iii_2011_l12 2 5 2 2 3 2" xfId="26103"/>
    <cellStyle name="9_tabellen_teil_iii_2011_l12 2 5 2 2 3 2 2" xfId="40418"/>
    <cellStyle name="9_tabellen_teil_iii_2011_l12 2 5 2 2 3 3" xfId="33281"/>
    <cellStyle name="9_tabellen_teil_iii_2011_l12 2 5 2 2 4" xfId="20299"/>
    <cellStyle name="9_tabellen_teil_iii_2011_l12 2 5 2 2 4 2" xfId="27436"/>
    <cellStyle name="9_tabellen_teil_iii_2011_l12 2 5 2 2 4 2 2" xfId="41751"/>
    <cellStyle name="9_tabellen_teil_iii_2011_l12 2 5 2 2 4 3" xfId="34614"/>
    <cellStyle name="9_tabellen_teil_iii_2011_l12 2 5 2 2 5" xfId="21514"/>
    <cellStyle name="9_tabellen_teil_iii_2011_l12 2 5 2 2 5 2" xfId="35829"/>
    <cellStyle name="9_tabellen_teil_iii_2011_l12 2 5 2 2 6" xfId="28651"/>
    <cellStyle name="9_tabellen_teil_iii_2011_l12 2 5 2 3" xfId="15462"/>
    <cellStyle name="9_tabellen_teil_iii_2011_l12 2 5 2 3 2" xfId="22621"/>
    <cellStyle name="9_tabellen_teil_iii_2011_l12 2 5 2 3 2 2" xfId="36936"/>
    <cellStyle name="9_tabellen_teil_iii_2011_l12 2 5 2 3 3" xfId="29777"/>
    <cellStyle name="9_tabellen_teil_iii_2011_l12 2 5 2 4" xfId="17816"/>
    <cellStyle name="9_tabellen_teil_iii_2011_l12 2 5 2 4 2" xfId="24953"/>
    <cellStyle name="9_tabellen_teil_iii_2011_l12 2 5 2 4 2 2" xfId="39268"/>
    <cellStyle name="9_tabellen_teil_iii_2011_l12 2 5 2 4 3" xfId="32131"/>
    <cellStyle name="9_tabellen_teil_iii_2011_l12 2 6" xfId="858"/>
    <cellStyle name="9_tabellen_teil_iii_2011_l12 2 6 2" xfId="13094"/>
    <cellStyle name="9_tabellen_teil_iii_2011_l12 2 6 2 2" xfId="14428"/>
    <cellStyle name="9_tabellen_teil_iii_2011_l12 2 6 2 2 2" xfId="16791"/>
    <cellStyle name="9_tabellen_teil_iii_2011_l12 2 6 2 2 2 2" xfId="23950"/>
    <cellStyle name="9_tabellen_teil_iii_2011_l12 2 6 2 2 2 2 2" xfId="38265"/>
    <cellStyle name="9_tabellen_teil_iii_2011_l12 2 6 2 2 2 3" xfId="31106"/>
    <cellStyle name="9_tabellen_teil_iii_2011_l12 2 6 2 2 3" xfId="19145"/>
    <cellStyle name="9_tabellen_teil_iii_2011_l12 2 6 2 2 3 2" xfId="26282"/>
    <cellStyle name="9_tabellen_teil_iii_2011_l12 2 6 2 2 3 2 2" xfId="40597"/>
    <cellStyle name="9_tabellen_teil_iii_2011_l12 2 6 2 2 3 3" xfId="33460"/>
    <cellStyle name="9_tabellen_teil_iii_2011_l12 2 6 2 2 4" xfId="20443"/>
    <cellStyle name="9_tabellen_teil_iii_2011_l12 2 6 2 2 4 2" xfId="27580"/>
    <cellStyle name="9_tabellen_teil_iii_2011_l12 2 6 2 2 4 2 2" xfId="41895"/>
    <cellStyle name="9_tabellen_teil_iii_2011_l12 2 6 2 2 4 3" xfId="34758"/>
    <cellStyle name="9_tabellen_teil_iii_2011_l12 2 6 2 2 5" xfId="21658"/>
    <cellStyle name="9_tabellen_teil_iii_2011_l12 2 6 2 2 5 2" xfId="35973"/>
    <cellStyle name="9_tabellen_teil_iii_2011_l12 2 6 2 2 6" xfId="28795"/>
    <cellStyle name="9_tabellen_teil_iii_2011_l12 2 6 2 3" xfId="15463"/>
    <cellStyle name="9_tabellen_teil_iii_2011_l12 2 6 2 3 2" xfId="22622"/>
    <cellStyle name="9_tabellen_teil_iii_2011_l12 2 6 2 3 2 2" xfId="36937"/>
    <cellStyle name="9_tabellen_teil_iii_2011_l12 2 6 2 3 3" xfId="29778"/>
    <cellStyle name="9_tabellen_teil_iii_2011_l12 2 6 2 4" xfId="17817"/>
    <cellStyle name="9_tabellen_teil_iii_2011_l12 2 6 2 4 2" xfId="24954"/>
    <cellStyle name="9_tabellen_teil_iii_2011_l12 2 6 2 4 2 2" xfId="39269"/>
    <cellStyle name="9_tabellen_teil_iii_2011_l12 2 6 2 4 3" xfId="32132"/>
    <cellStyle name="9_tabellen_teil_iii_2011_l12 2 7" xfId="13085"/>
    <cellStyle name="9_tabellen_teil_iii_2011_l12 2 7 2" xfId="14110"/>
    <cellStyle name="9_tabellen_teil_iii_2011_l12 2 7 2 2" xfId="16479"/>
    <cellStyle name="9_tabellen_teil_iii_2011_l12 2 7 2 2 2" xfId="23638"/>
    <cellStyle name="9_tabellen_teil_iii_2011_l12 2 7 2 2 2 2" xfId="37953"/>
    <cellStyle name="9_tabellen_teil_iii_2011_l12 2 7 2 2 3" xfId="30794"/>
    <cellStyle name="9_tabellen_teil_iii_2011_l12 2 7 2 3" xfId="18833"/>
    <cellStyle name="9_tabellen_teil_iii_2011_l12 2 7 2 3 2" xfId="25970"/>
    <cellStyle name="9_tabellen_teil_iii_2011_l12 2 7 2 3 2 2" xfId="40285"/>
    <cellStyle name="9_tabellen_teil_iii_2011_l12 2 7 2 3 3" xfId="33148"/>
    <cellStyle name="9_tabellen_teil_iii_2011_l12 2 7 2 4" xfId="20166"/>
    <cellStyle name="9_tabellen_teil_iii_2011_l12 2 7 2 4 2" xfId="27303"/>
    <cellStyle name="9_tabellen_teil_iii_2011_l12 2 7 2 4 2 2" xfId="41618"/>
    <cellStyle name="9_tabellen_teil_iii_2011_l12 2 7 2 4 3" xfId="34481"/>
    <cellStyle name="9_tabellen_teil_iii_2011_l12 2 7 2 5" xfId="21381"/>
    <cellStyle name="9_tabellen_teil_iii_2011_l12 2 7 2 5 2" xfId="35696"/>
    <cellStyle name="9_tabellen_teil_iii_2011_l12 2 7 2 6" xfId="28518"/>
    <cellStyle name="9_tabellen_teil_iii_2011_l12 2 7 3" xfId="15454"/>
    <cellStyle name="9_tabellen_teil_iii_2011_l12 2 7 3 2" xfId="22613"/>
    <cellStyle name="9_tabellen_teil_iii_2011_l12 2 7 3 2 2" xfId="36928"/>
    <cellStyle name="9_tabellen_teil_iii_2011_l12 2 7 3 3" xfId="29769"/>
    <cellStyle name="9_tabellen_teil_iii_2011_l12 2 7 4" xfId="17808"/>
    <cellStyle name="9_tabellen_teil_iii_2011_l12 2 7 4 2" xfId="24945"/>
    <cellStyle name="9_tabellen_teil_iii_2011_l12 2 7 4 2 2" xfId="39260"/>
    <cellStyle name="9_tabellen_teil_iii_2011_l12 2 7 4 3" xfId="32123"/>
    <cellStyle name="9_tabellen_teil_iii_2011_l12 3" xfId="859"/>
    <cellStyle name="9_tabellen_teil_iii_2011_l12 3 2" xfId="860"/>
    <cellStyle name="9_tabellen_teil_iii_2011_l12 3 2 2" xfId="13096"/>
    <cellStyle name="9_tabellen_teil_iii_2011_l12 3 2 2 2" xfId="14011"/>
    <cellStyle name="9_tabellen_teil_iii_2011_l12 3 2 2 2 2" xfId="16380"/>
    <cellStyle name="9_tabellen_teil_iii_2011_l12 3 2 2 2 2 2" xfId="23539"/>
    <cellStyle name="9_tabellen_teil_iii_2011_l12 3 2 2 2 2 2 2" xfId="37854"/>
    <cellStyle name="9_tabellen_teil_iii_2011_l12 3 2 2 2 2 3" xfId="30695"/>
    <cellStyle name="9_tabellen_teil_iii_2011_l12 3 2 2 2 3" xfId="18734"/>
    <cellStyle name="9_tabellen_teil_iii_2011_l12 3 2 2 2 3 2" xfId="25871"/>
    <cellStyle name="9_tabellen_teil_iii_2011_l12 3 2 2 2 3 2 2" xfId="40186"/>
    <cellStyle name="9_tabellen_teil_iii_2011_l12 3 2 2 2 3 3" xfId="33049"/>
    <cellStyle name="9_tabellen_teil_iii_2011_l12 3 2 2 2 4" xfId="20068"/>
    <cellStyle name="9_tabellen_teil_iii_2011_l12 3 2 2 2 4 2" xfId="27205"/>
    <cellStyle name="9_tabellen_teil_iii_2011_l12 3 2 2 2 4 2 2" xfId="41520"/>
    <cellStyle name="9_tabellen_teil_iii_2011_l12 3 2 2 2 4 3" xfId="34383"/>
    <cellStyle name="9_tabellen_teil_iii_2011_l12 3 2 2 2 5" xfId="21283"/>
    <cellStyle name="9_tabellen_teil_iii_2011_l12 3 2 2 2 5 2" xfId="35598"/>
    <cellStyle name="9_tabellen_teil_iii_2011_l12 3 2 2 2 6" xfId="28420"/>
    <cellStyle name="9_tabellen_teil_iii_2011_l12 3 2 2 3" xfId="15465"/>
    <cellStyle name="9_tabellen_teil_iii_2011_l12 3 2 2 3 2" xfId="22624"/>
    <cellStyle name="9_tabellen_teil_iii_2011_l12 3 2 2 3 2 2" xfId="36939"/>
    <cellStyle name="9_tabellen_teil_iii_2011_l12 3 2 2 3 3" xfId="29780"/>
    <cellStyle name="9_tabellen_teil_iii_2011_l12 3 2 2 4" xfId="17819"/>
    <cellStyle name="9_tabellen_teil_iii_2011_l12 3 2 2 4 2" xfId="24956"/>
    <cellStyle name="9_tabellen_teil_iii_2011_l12 3 2 2 4 2 2" xfId="39271"/>
    <cellStyle name="9_tabellen_teil_iii_2011_l12 3 2 2 4 3" xfId="32134"/>
    <cellStyle name="9_tabellen_teil_iii_2011_l12 3 3" xfId="861"/>
    <cellStyle name="9_tabellen_teil_iii_2011_l12 3 3 2" xfId="13097"/>
    <cellStyle name="9_tabellen_teil_iii_2011_l12 3 3 2 2" xfId="13555"/>
    <cellStyle name="9_tabellen_teil_iii_2011_l12 3 3 2 2 2" xfId="15924"/>
    <cellStyle name="9_tabellen_teil_iii_2011_l12 3 3 2 2 2 2" xfId="23083"/>
    <cellStyle name="9_tabellen_teil_iii_2011_l12 3 3 2 2 2 2 2" xfId="37398"/>
    <cellStyle name="9_tabellen_teil_iii_2011_l12 3 3 2 2 2 3" xfId="30239"/>
    <cellStyle name="9_tabellen_teil_iii_2011_l12 3 3 2 2 3" xfId="18278"/>
    <cellStyle name="9_tabellen_teil_iii_2011_l12 3 3 2 2 3 2" xfId="25415"/>
    <cellStyle name="9_tabellen_teil_iii_2011_l12 3 3 2 2 3 2 2" xfId="39730"/>
    <cellStyle name="9_tabellen_teil_iii_2011_l12 3 3 2 2 3 3" xfId="32593"/>
    <cellStyle name="9_tabellen_teil_iii_2011_l12 3 3 2 2 4" xfId="19804"/>
    <cellStyle name="9_tabellen_teil_iii_2011_l12 3 3 2 2 4 2" xfId="26941"/>
    <cellStyle name="9_tabellen_teil_iii_2011_l12 3 3 2 2 4 2 2" xfId="41256"/>
    <cellStyle name="9_tabellen_teil_iii_2011_l12 3 3 2 2 4 3" xfId="34119"/>
    <cellStyle name="9_tabellen_teil_iii_2011_l12 3 3 2 2 5" xfId="21019"/>
    <cellStyle name="9_tabellen_teil_iii_2011_l12 3 3 2 2 5 2" xfId="35334"/>
    <cellStyle name="9_tabellen_teil_iii_2011_l12 3 3 2 2 6" xfId="28156"/>
    <cellStyle name="9_tabellen_teil_iii_2011_l12 3 3 2 3" xfId="15466"/>
    <cellStyle name="9_tabellen_teil_iii_2011_l12 3 3 2 3 2" xfId="22625"/>
    <cellStyle name="9_tabellen_teil_iii_2011_l12 3 3 2 3 2 2" xfId="36940"/>
    <cellStyle name="9_tabellen_teil_iii_2011_l12 3 3 2 3 3" xfId="29781"/>
    <cellStyle name="9_tabellen_teil_iii_2011_l12 3 3 2 4" xfId="17820"/>
    <cellStyle name="9_tabellen_teil_iii_2011_l12 3 3 2 4 2" xfId="24957"/>
    <cellStyle name="9_tabellen_teil_iii_2011_l12 3 3 2 4 2 2" xfId="39272"/>
    <cellStyle name="9_tabellen_teil_iii_2011_l12 3 3 2 4 3" xfId="32135"/>
    <cellStyle name="9_tabellen_teil_iii_2011_l12 3 4" xfId="862"/>
    <cellStyle name="9_tabellen_teil_iii_2011_l12 3 4 2" xfId="13098"/>
    <cellStyle name="9_tabellen_teil_iii_2011_l12 3 4 2 2" xfId="14467"/>
    <cellStyle name="9_tabellen_teil_iii_2011_l12 3 4 2 2 2" xfId="16830"/>
    <cellStyle name="9_tabellen_teil_iii_2011_l12 3 4 2 2 2 2" xfId="23989"/>
    <cellStyle name="9_tabellen_teil_iii_2011_l12 3 4 2 2 2 2 2" xfId="38304"/>
    <cellStyle name="9_tabellen_teil_iii_2011_l12 3 4 2 2 2 3" xfId="31145"/>
    <cellStyle name="9_tabellen_teil_iii_2011_l12 3 4 2 2 3" xfId="19184"/>
    <cellStyle name="9_tabellen_teil_iii_2011_l12 3 4 2 2 3 2" xfId="26321"/>
    <cellStyle name="9_tabellen_teil_iii_2011_l12 3 4 2 2 3 2 2" xfId="40636"/>
    <cellStyle name="9_tabellen_teil_iii_2011_l12 3 4 2 2 3 3" xfId="33499"/>
    <cellStyle name="9_tabellen_teil_iii_2011_l12 3 4 2 2 4" xfId="20482"/>
    <cellStyle name="9_tabellen_teil_iii_2011_l12 3 4 2 2 4 2" xfId="27619"/>
    <cellStyle name="9_tabellen_teil_iii_2011_l12 3 4 2 2 4 2 2" xfId="41934"/>
    <cellStyle name="9_tabellen_teil_iii_2011_l12 3 4 2 2 4 3" xfId="34797"/>
    <cellStyle name="9_tabellen_teil_iii_2011_l12 3 4 2 2 5" xfId="21697"/>
    <cellStyle name="9_tabellen_teil_iii_2011_l12 3 4 2 2 5 2" xfId="36012"/>
    <cellStyle name="9_tabellen_teil_iii_2011_l12 3 4 2 2 6" xfId="28834"/>
    <cellStyle name="9_tabellen_teil_iii_2011_l12 3 4 2 3" xfId="15467"/>
    <cellStyle name="9_tabellen_teil_iii_2011_l12 3 4 2 3 2" xfId="22626"/>
    <cellStyle name="9_tabellen_teil_iii_2011_l12 3 4 2 3 2 2" xfId="36941"/>
    <cellStyle name="9_tabellen_teil_iii_2011_l12 3 4 2 3 3" xfId="29782"/>
    <cellStyle name="9_tabellen_teil_iii_2011_l12 3 4 2 4" xfId="17821"/>
    <cellStyle name="9_tabellen_teil_iii_2011_l12 3 4 2 4 2" xfId="24958"/>
    <cellStyle name="9_tabellen_teil_iii_2011_l12 3 4 2 4 2 2" xfId="39273"/>
    <cellStyle name="9_tabellen_teil_iii_2011_l12 3 4 2 4 3" xfId="32136"/>
    <cellStyle name="9_tabellen_teil_iii_2011_l12 3 5" xfId="863"/>
    <cellStyle name="9_tabellen_teil_iii_2011_l12 3 5 2" xfId="13099"/>
    <cellStyle name="9_tabellen_teil_iii_2011_l12 3 5 2 2" xfId="14076"/>
    <cellStyle name="9_tabellen_teil_iii_2011_l12 3 5 2 2 2" xfId="16445"/>
    <cellStyle name="9_tabellen_teil_iii_2011_l12 3 5 2 2 2 2" xfId="23604"/>
    <cellStyle name="9_tabellen_teil_iii_2011_l12 3 5 2 2 2 2 2" xfId="37919"/>
    <cellStyle name="9_tabellen_teil_iii_2011_l12 3 5 2 2 2 3" xfId="30760"/>
    <cellStyle name="9_tabellen_teil_iii_2011_l12 3 5 2 2 3" xfId="18799"/>
    <cellStyle name="9_tabellen_teil_iii_2011_l12 3 5 2 2 3 2" xfId="25936"/>
    <cellStyle name="9_tabellen_teil_iii_2011_l12 3 5 2 2 3 2 2" xfId="40251"/>
    <cellStyle name="9_tabellen_teil_iii_2011_l12 3 5 2 2 3 3" xfId="33114"/>
    <cellStyle name="9_tabellen_teil_iii_2011_l12 3 5 2 2 4" xfId="20132"/>
    <cellStyle name="9_tabellen_teil_iii_2011_l12 3 5 2 2 4 2" xfId="27269"/>
    <cellStyle name="9_tabellen_teil_iii_2011_l12 3 5 2 2 4 2 2" xfId="41584"/>
    <cellStyle name="9_tabellen_teil_iii_2011_l12 3 5 2 2 4 3" xfId="34447"/>
    <cellStyle name="9_tabellen_teil_iii_2011_l12 3 5 2 2 5" xfId="21347"/>
    <cellStyle name="9_tabellen_teil_iii_2011_l12 3 5 2 2 5 2" xfId="35662"/>
    <cellStyle name="9_tabellen_teil_iii_2011_l12 3 5 2 2 6" xfId="28484"/>
    <cellStyle name="9_tabellen_teil_iii_2011_l12 3 5 2 3" xfId="15468"/>
    <cellStyle name="9_tabellen_teil_iii_2011_l12 3 5 2 3 2" xfId="22627"/>
    <cellStyle name="9_tabellen_teil_iii_2011_l12 3 5 2 3 2 2" xfId="36942"/>
    <cellStyle name="9_tabellen_teil_iii_2011_l12 3 5 2 3 3" xfId="29783"/>
    <cellStyle name="9_tabellen_teil_iii_2011_l12 3 5 2 4" xfId="17822"/>
    <cellStyle name="9_tabellen_teil_iii_2011_l12 3 5 2 4 2" xfId="24959"/>
    <cellStyle name="9_tabellen_teil_iii_2011_l12 3 5 2 4 2 2" xfId="39274"/>
    <cellStyle name="9_tabellen_teil_iii_2011_l12 3 5 2 4 3" xfId="32137"/>
    <cellStyle name="9_tabellen_teil_iii_2011_l12 3 6" xfId="13095"/>
    <cellStyle name="9_tabellen_teil_iii_2011_l12 3 6 2" xfId="14113"/>
    <cellStyle name="9_tabellen_teil_iii_2011_l12 3 6 2 2" xfId="16482"/>
    <cellStyle name="9_tabellen_teil_iii_2011_l12 3 6 2 2 2" xfId="23641"/>
    <cellStyle name="9_tabellen_teil_iii_2011_l12 3 6 2 2 2 2" xfId="37956"/>
    <cellStyle name="9_tabellen_teil_iii_2011_l12 3 6 2 2 3" xfId="30797"/>
    <cellStyle name="9_tabellen_teil_iii_2011_l12 3 6 2 3" xfId="18836"/>
    <cellStyle name="9_tabellen_teil_iii_2011_l12 3 6 2 3 2" xfId="25973"/>
    <cellStyle name="9_tabellen_teil_iii_2011_l12 3 6 2 3 2 2" xfId="40288"/>
    <cellStyle name="9_tabellen_teil_iii_2011_l12 3 6 2 3 3" xfId="33151"/>
    <cellStyle name="9_tabellen_teil_iii_2011_l12 3 6 2 4" xfId="20169"/>
    <cellStyle name="9_tabellen_teil_iii_2011_l12 3 6 2 4 2" xfId="27306"/>
    <cellStyle name="9_tabellen_teil_iii_2011_l12 3 6 2 4 2 2" xfId="41621"/>
    <cellStyle name="9_tabellen_teil_iii_2011_l12 3 6 2 4 3" xfId="34484"/>
    <cellStyle name="9_tabellen_teil_iii_2011_l12 3 6 2 5" xfId="21384"/>
    <cellStyle name="9_tabellen_teil_iii_2011_l12 3 6 2 5 2" xfId="35699"/>
    <cellStyle name="9_tabellen_teil_iii_2011_l12 3 6 2 6" xfId="28521"/>
    <cellStyle name="9_tabellen_teil_iii_2011_l12 3 6 3" xfId="15464"/>
    <cellStyle name="9_tabellen_teil_iii_2011_l12 3 6 3 2" xfId="22623"/>
    <cellStyle name="9_tabellen_teil_iii_2011_l12 3 6 3 2 2" xfId="36938"/>
    <cellStyle name="9_tabellen_teil_iii_2011_l12 3 6 3 3" xfId="29779"/>
    <cellStyle name="9_tabellen_teil_iii_2011_l12 3 6 4" xfId="17818"/>
    <cellStyle name="9_tabellen_teil_iii_2011_l12 3 6 4 2" xfId="24955"/>
    <cellStyle name="9_tabellen_teil_iii_2011_l12 3 6 4 2 2" xfId="39270"/>
    <cellStyle name="9_tabellen_teil_iii_2011_l12 3 6 4 3" xfId="32133"/>
    <cellStyle name="9_tabellen_teil_iii_2011_l12 4" xfId="864"/>
    <cellStyle name="9_tabellen_teil_iii_2011_l12 4 2" xfId="865"/>
    <cellStyle name="9_tabellen_teil_iii_2011_l12 4 2 2" xfId="13101"/>
    <cellStyle name="9_tabellen_teil_iii_2011_l12 4 2 2 2" xfId="14012"/>
    <cellStyle name="9_tabellen_teil_iii_2011_l12 4 2 2 2 2" xfId="16381"/>
    <cellStyle name="9_tabellen_teil_iii_2011_l12 4 2 2 2 2 2" xfId="23540"/>
    <cellStyle name="9_tabellen_teil_iii_2011_l12 4 2 2 2 2 2 2" xfId="37855"/>
    <cellStyle name="9_tabellen_teil_iii_2011_l12 4 2 2 2 2 3" xfId="30696"/>
    <cellStyle name="9_tabellen_teil_iii_2011_l12 4 2 2 2 3" xfId="18735"/>
    <cellStyle name="9_tabellen_teil_iii_2011_l12 4 2 2 2 3 2" xfId="25872"/>
    <cellStyle name="9_tabellen_teil_iii_2011_l12 4 2 2 2 3 2 2" xfId="40187"/>
    <cellStyle name="9_tabellen_teil_iii_2011_l12 4 2 2 2 3 3" xfId="33050"/>
    <cellStyle name="9_tabellen_teil_iii_2011_l12 4 2 2 2 4" xfId="20069"/>
    <cellStyle name="9_tabellen_teil_iii_2011_l12 4 2 2 2 4 2" xfId="27206"/>
    <cellStyle name="9_tabellen_teil_iii_2011_l12 4 2 2 2 4 2 2" xfId="41521"/>
    <cellStyle name="9_tabellen_teil_iii_2011_l12 4 2 2 2 4 3" xfId="34384"/>
    <cellStyle name="9_tabellen_teil_iii_2011_l12 4 2 2 2 5" xfId="21284"/>
    <cellStyle name="9_tabellen_teil_iii_2011_l12 4 2 2 2 5 2" xfId="35599"/>
    <cellStyle name="9_tabellen_teil_iii_2011_l12 4 2 2 2 6" xfId="28421"/>
    <cellStyle name="9_tabellen_teil_iii_2011_l12 4 2 2 3" xfId="15470"/>
    <cellStyle name="9_tabellen_teil_iii_2011_l12 4 2 2 3 2" xfId="22629"/>
    <cellStyle name="9_tabellen_teil_iii_2011_l12 4 2 2 3 2 2" xfId="36944"/>
    <cellStyle name="9_tabellen_teil_iii_2011_l12 4 2 2 3 3" xfId="29785"/>
    <cellStyle name="9_tabellen_teil_iii_2011_l12 4 2 2 4" xfId="17824"/>
    <cellStyle name="9_tabellen_teil_iii_2011_l12 4 2 2 4 2" xfId="24961"/>
    <cellStyle name="9_tabellen_teil_iii_2011_l12 4 2 2 4 2 2" xfId="39276"/>
    <cellStyle name="9_tabellen_teil_iii_2011_l12 4 2 2 4 3" xfId="32139"/>
    <cellStyle name="9_tabellen_teil_iii_2011_l12 4 3" xfId="866"/>
    <cellStyle name="9_tabellen_teil_iii_2011_l12 4 3 2" xfId="13102"/>
    <cellStyle name="9_tabellen_teil_iii_2011_l12 4 3 2 2" xfId="13215"/>
    <cellStyle name="9_tabellen_teil_iii_2011_l12 4 3 2 2 2" xfId="15584"/>
    <cellStyle name="9_tabellen_teil_iii_2011_l12 4 3 2 2 2 2" xfId="22743"/>
    <cellStyle name="9_tabellen_teil_iii_2011_l12 4 3 2 2 2 2 2" xfId="37058"/>
    <cellStyle name="9_tabellen_teil_iii_2011_l12 4 3 2 2 2 3" xfId="29899"/>
    <cellStyle name="9_tabellen_teil_iii_2011_l12 4 3 2 2 3" xfId="17938"/>
    <cellStyle name="9_tabellen_teil_iii_2011_l12 4 3 2 2 3 2" xfId="25075"/>
    <cellStyle name="9_tabellen_teil_iii_2011_l12 4 3 2 2 3 2 2" xfId="39390"/>
    <cellStyle name="9_tabellen_teil_iii_2011_l12 4 3 2 2 3 3" xfId="32253"/>
    <cellStyle name="9_tabellen_teil_iii_2011_l12 4 3 2 2 4" xfId="19642"/>
    <cellStyle name="9_tabellen_teil_iii_2011_l12 4 3 2 2 4 2" xfId="26779"/>
    <cellStyle name="9_tabellen_teil_iii_2011_l12 4 3 2 2 4 2 2" xfId="41094"/>
    <cellStyle name="9_tabellen_teil_iii_2011_l12 4 3 2 2 4 3" xfId="33957"/>
    <cellStyle name="9_tabellen_teil_iii_2011_l12 4 3 2 2 5" xfId="20857"/>
    <cellStyle name="9_tabellen_teil_iii_2011_l12 4 3 2 2 5 2" xfId="35172"/>
    <cellStyle name="9_tabellen_teil_iii_2011_l12 4 3 2 2 6" xfId="27994"/>
    <cellStyle name="9_tabellen_teil_iii_2011_l12 4 3 2 3" xfId="15471"/>
    <cellStyle name="9_tabellen_teil_iii_2011_l12 4 3 2 3 2" xfId="22630"/>
    <cellStyle name="9_tabellen_teil_iii_2011_l12 4 3 2 3 2 2" xfId="36945"/>
    <cellStyle name="9_tabellen_teil_iii_2011_l12 4 3 2 3 3" xfId="29786"/>
    <cellStyle name="9_tabellen_teil_iii_2011_l12 4 3 2 4" xfId="17825"/>
    <cellStyle name="9_tabellen_teil_iii_2011_l12 4 3 2 4 2" xfId="24962"/>
    <cellStyle name="9_tabellen_teil_iii_2011_l12 4 3 2 4 2 2" xfId="39277"/>
    <cellStyle name="9_tabellen_teil_iii_2011_l12 4 3 2 4 3" xfId="32140"/>
    <cellStyle name="9_tabellen_teil_iii_2011_l12 4 4" xfId="867"/>
    <cellStyle name="9_tabellen_teil_iii_2011_l12 4 4 2" xfId="13103"/>
    <cellStyle name="9_tabellen_teil_iii_2011_l12 4 4 2 2" xfId="13504"/>
    <cellStyle name="9_tabellen_teil_iii_2011_l12 4 4 2 2 2" xfId="15873"/>
    <cellStyle name="9_tabellen_teil_iii_2011_l12 4 4 2 2 2 2" xfId="23032"/>
    <cellStyle name="9_tabellen_teil_iii_2011_l12 4 4 2 2 2 2 2" xfId="37347"/>
    <cellStyle name="9_tabellen_teil_iii_2011_l12 4 4 2 2 2 3" xfId="30188"/>
    <cellStyle name="9_tabellen_teil_iii_2011_l12 4 4 2 2 3" xfId="18227"/>
    <cellStyle name="9_tabellen_teil_iii_2011_l12 4 4 2 2 3 2" xfId="25364"/>
    <cellStyle name="9_tabellen_teil_iii_2011_l12 4 4 2 2 3 2 2" xfId="39679"/>
    <cellStyle name="9_tabellen_teil_iii_2011_l12 4 4 2 2 3 3" xfId="32542"/>
    <cellStyle name="9_tabellen_teil_iii_2011_l12 4 4 2 2 4" xfId="19753"/>
    <cellStyle name="9_tabellen_teil_iii_2011_l12 4 4 2 2 4 2" xfId="26890"/>
    <cellStyle name="9_tabellen_teil_iii_2011_l12 4 4 2 2 4 2 2" xfId="41205"/>
    <cellStyle name="9_tabellen_teil_iii_2011_l12 4 4 2 2 4 3" xfId="34068"/>
    <cellStyle name="9_tabellen_teil_iii_2011_l12 4 4 2 2 5" xfId="20968"/>
    <cellStyle name="9_tabellen_teil_iii_2011_l12 4 4 2 2 5 2" xfId="35283"/>
    <cellStyle name="9_tabellen_teil_iii_2011_l12 4 4 2 2 6" xfId="28105"/>
    <cellStyle name="9_tabellen_teil_iii_2011_l12 4 4 2 3" xfId="15472"/>
    <cellStyle name="9_tabellen_teil_iii_2011_l12 4 4 2 3 2" xfId="22631"/>
    <cellStyle name="9_tabellen_teil_iii_2011_l12 4 4 2 3 2 2" xfId="36946"/>
    <cellStyle name="9_tabellen_teil_iii_2011_l12 4 4 2 3 3" xfId="29787"/>
    <cellStyle name="9_tabellen_teil_iii_2011_l12 4 4 2 4" xfId="17826"/>
    <cellStyle name="9_tabellen_teil_iii_2011_l12 4 4 2 4 2" xfId="24963"/>
    <cellStyle name="9_tabellen_teil_iii_2011_l12 4 4 2 4 2 2" xfId="39278"/>
    <cellStyle name="9_tabellen_teil_iii_2011_l12 4 4 2 4 3" xfId="32141"/>
    <cellStyle name="9_tabellen_teil_iii_2011_l12 4 5" xfId="868"/>
    <cellStyle name="9_tabellen_teil_iii_2011_l12 4 5 2" xfId="13104"/>
    <cellStyle name="9_tabellen_teil_iii_2011_l12 4 5 2 2" xfId="13594"/>
    <cellStyle name="9_tabellen_teil_iii_2011_l12 4 5 2 2 2" xfId="15963"/>
    <cellStyle name="9_tabellen_teil_iii_2011_l12 4 5 2 2 2 2" xfId="23122"/>
    <cellStyle name="9_tabellen_teil_iii_2011_l12 4 5 2 2 2 2 2" xfId="37437"/>
    <cellStyle name="9_tabellen_teil_iii_2011_l12 4 5 2 2 2 3" xfId="30278"/>
    <cellStyle name="9_tabellen_teil_iii_2011_l12 4 5 2 2 3" xfId="18317"/>
    <cellStyle name="9_tabellen_teil_iii_2011_l12 4 5 2 2 3 2" xfId="25454"/>
    <cellStyle name="9_tabellen_teil_iii_2011_l12 4 5 2 2 3 2 2" xfId="39769"/>
    <cellStyle name="9_tabellen_teil_iii_2011_l12 4 5 2 2 3 3" xfId="32632"/>
    <cellStyle name="9_tabellen_teil_iii_2011_l12 4 5 2 2 4" xfId="19842"/>
    <cellStyle name="9_tabellen_teil_iii_2011_l12 4 5 2 2 4 2" xfId="26979"/>
    <cellStyle name="9_tabellen_teil_iii_2011_l12 4 5 2 2 4 2 2" xfId="41294"/>
    <cellStyle name="9_tabellen_teil_iii_2011_l12 4 5 2 2 4 3" xfId="34157"/>
    <cellStyle name="9_tabellen_teil_iii_2011_l12 4 5 2 2 5" xfId="21057"/>
    <cellStyle name="9_tabellen_teil_iii_2011_l12 4 5 2 2 5 2" xfId="35372"/>
    <cellStyle name="9_tabellen_teil_iii_2011_l12 4 5 2 2 6" xfId="28194"/>
    <cellStyle name="9_tabellen_teil_iii_2011_l12 4 5 2 3" xfId="15473"/>
    <cellStyle name="9_tabellen_teil_iii_2011_l12 4 5 2 3 2" xfId="22632"/>
    <cellStyle name="9_tabellen_teil_iii_2011_l12 4 5 2 3 2 2" xfId="36947"/>
    <cellStyle name="9_tabellen_teil_iii_2011_l12 4 5 2 3 3" xfId="29788"/>
    <cellStyle name="9_tabellen_teil_iii_2011_l12 4 5 2 4" xfId="17827"/>
    <cellStyle name="9_tabellen_teil_iii_2011_l12 4 5 2 4 2" xfId="24964"/>
    <cellStyle name="9_tabellen_teil_iii_2011_l12 4 5 2 4 2 2" xfId="39279"/>
    <cellStyle name="9_tabellen_teil_iii_2011_l12 4 5 2 4 3" xfId="32142"/>
    <cellStyle name="9_tabellen_teil_iii_2011_l12 4 6" xfId="13100"/>
    <cellStyle name="9_tabellen_teil_iii_2011_l12 4 6 2" xfId="14242"/>
    <cellStyle name="9_tabellen_teil_iii_2011_l12 4 6 2 2" xfId="16611"/>
    <cellStyle name="9_tabellen_teil_iii_2011_l12 4 6 2 2 2" xfId="23770"/>
    <cellStyle name="9_tabellen_teil_iii_2011_l12 4 6 2 2 2 2" xfId="38085"/>
    <cellStyle name="9_tabellen_teil_iii_2011_l12 4 6 2 2 3" xfId="30926"/>
    <cellStyle name="9_tabellen_teil_iii_2011_l12 4 6 2 3" xfId="18965"/>
    <cellStyle name="9_tabellen_teil_iii_2011_l12 4 6 2 3 2" xfId="26102"/>
    <cellStyle name="9_tabellen_teil_iii_2011_l12 4 6 2 3 2 2" xfId="40417"/>
    <cellStyle name="9_tabellen_teil_iii_2011_l12 4 6 2 3 3" xfId="33280"/>
    <cellStyle name="9_tabellen_teil_iii_2011_l12 4 6 2 4" xfId="20298"/>
    <cellStyle name="9_tabellen_teil_iii_2011_l12 4 6 2 4 2" xfId="27435"/>
    <cellStyle name="9_tabellen_teil_iii_2011_l12 4 6 2 4 2 2" xfId="41750"/>
    <cellStyle name="9_tabellen_teil_iii_2011_l12 4 6 2 4 3" xfId="34613"/>
    <cellStyle name="9_tabellen_teil_iii_2011_l12 4 6 2 5" xfId="21513"/>
    <cellStyle name="9_tabellen_teil_iii_2011_l12 4 6 2 5 2" xfId="35828"/>
    <cellStyle name="9_tabellen_teil_iii_2011_l12 4 6 2 6" xfId="28650"/>
    <cellStyle name="9_tabellen_teil_iii_2011_l12 4 6 3" xfId="15469"/>
    <cellStyle name="9_tabellen_teil_iii_2011_l12 4 6 3 2" xfId="22628"/>
    <cellStyle name="9_tabellen_teil_iii_2011_l12 4 6 3 2 2" xfId="36943"/>
    <cellStyle name="9_tabellen_teil_iii_2011_l12 4 6 3 3" xfId="29784"/>
    <cellStyle name="9_tabellen_teil_iii_2011_l12 4 6 4" xfId="17823"/>
    <cellStyle name="9_tabellen_teil_iii_2011_l12 4 6 4 2" xfId="24960"/>
    <cellStyle name="9_tabellen_teil_iii_2011_l12 4 6 4 2 2" xfId="39275"/>
    <cellStyle name="9_tabellen_teil_iii_2011_l12 4 6 4 3" xfId="32138"/>
    <cellStyle name="9_tabellen_teil_iii_2011_l12 5" xfId="869"/>
    <cellStyle name="9_tabellen_teil_iii_2011_l12 5 2" xfId="13105"/>
    <cellStyle name="9_tabellen_teil_iii_2011_l12 5 2 2" xfId="13556"/>
    <cellStyle name="9_tabellen_teil_iii_2011_l12 5 2 2 2" xfId="15925"/>
    <cellStyle name="9_tabellen_teil_iii_2011_l12 5 2 2 2 2" xfId="23084"/>
    <cellStyle name="9_tabellen_teil_iii_2011_l12 5 2 2 2 2 2" xfId="37399"/>
    <cellStyle name="9_tabellen_teil_iii_2011_l12 5 2 2 2 3" xfId="30240"/>
    <cellStyle name="9_tabellen_teil_iii_2011_l12 5 2 2 3" xfId="18279"/>
    <cellStyle name="9_tabellen_teil_iii_2011_l12 5 2 2 3 2" xfId="25416"/>
    <cellStyle name="9_tabellen_teil_iii_2011_l12 5 2 2 3 2 2" xfId="39731"/>
    <cellStyle name="9_tabellen_teil_iii_2011_l12 5 2 2 3 3" xfId="32594"/>
    <cellStyle name="9_tabellen_teil_iii_2011_l12 5 2 2 4" xfId="19805"/>
    <cellStyle name="9_tabellen_teil_iii_2011_l12 5 2 2 4 2" xfId="26942"/>
    <cellStyle name="9_tabellen_teil_iii_2011_l12 5 2 2 4 2 2" xfId="41257"/>
    <cellStyle name="9_tabellen_teil_iii_2011_l12 5 2 2 4 3" xfId="34120"/>
    <cellStyle name="9_tabellen_teil_iii_2011_l12 5 2 2 5" xfId="21020"/>
    <cellStyle name="9_tabellen_teil_iii_2011_l12 5 2 2 5 2" xfId="35335"/>
    <cellStyle name="9_tabellen_teil_iii_2011_l12 5 2 2 6" xfId="28157"/>
    <cellStyle name="9_tabellen_teil_iii_2011_l12 5 2 3" xfId="15474"/>
    <cellStyle name="9_tabellen_teil_iii_2011_l12 5 2 3 2" xfId="22633"/>
    <cellStyle name="9_tabellen_teil_iii_2011_l12 5 2 3 2 2" xfId="36948"/>
    <cellStyle name="9_tabellen_teil_iii_2011_l12 5 2 3 3" xfId="29789"/>
    <cellStyle name="9_tabellen_teil_iii_2011_l12 5 2 4" xfId="17828"/>
    <cellStyle name="9_tabellen_teil_iii_2011_l12 5 2 4 2" xfId="24965"/>
    <cellStyle name="9_tabellen_teil_iii_2011_l12 5 2 4 2 2" xfId="39280"/>
    <cellStyle name="9_tabellen_teil_iii_2011_l12 5 2 4 3" xfId="32143"/>
    <cellStyle name="9_tabellen_teil_iii_2011_l12 6" xfId="870"/>
    <cellStyle name="9_tabellen_teil_iii_2011_l12 6 2" xfId="13106"/>
    <cellStyle name="9_tabellen_teil_iii_2011_l12 6 2 2" xfId="13855"/>
    <cellStyle name="9_tabellen_teil_iii_2011_l12 6 2 2 2" xfId="16224"/>
    <cellStyle name="9_tabellen_teil_iii_2011_l12 6 2 2 2 2" xfId="23383"/>
    <cellStyle name="9_tabellen_teil_iii_2011_l12 6 2 2 2 2 2" xfId="37698"/>
    <cellStyle name="9_tabellen_teil_iii_2011_l12 6 2 2 2 3" xfId="30539"/>
    <cellStyle name="9_tabellen_teil_iii_2011_l12 6 2 2 3" xfId="18578"/>
    <cellStyle name="9_tabellen_teil_iii_2011_l12 6 2 2 3 2" xfId="25715"/>
    <cellStyle name="9_tabellen_teil_iii_2011_l12 6 2 2 3 2 2" xfId="40030"/>
    <cellStyle name="9_tabellen_teil_iii_2011_l12 6 2 2 3 3" xfId="32893"/>
    <cellStyle name="9_tabellen_teil_iii_2011_l12 6 2 2 4" xfId="19946"/>
    <cellStyle name="9_tabellen_teil_iii_2011_l12 6 2 2 4 2" xfId="27083"/>
    <cellStyle name="9_tabellen_teil_iii_2011_l12 6 2 2 4 2 2" xfId="41398"/>
    <cellStyle name="9_tabellen_teil_iii_2011_l12 6 2 2 4 3" xfId="34261"/>
    <cellStyle name="9_tabellen_teil_iii_2011_l12 6 2 2 5" xfId="21161"/>
    <cellStyle name="9_tabellen_teil_iii_2011_l12 6 2 2 5 2" xfId="35476"/>
    <cellStyle name="9_tabellen_teil_iii_2011_l12 6 2 2 6" xfId="28298"/>
    <cellStyle name="9_tabellen_teil_iii_2011_l12 6 2 3" xfId="15475"/>
    <cellStyle name="9_tabellen_teil_iii_2011_l12 6 2 3 2" xfId="22634"/>
    <cellStyle name="9_tabellen_teil_iii_2011_l12 6 2 3 2 2" xfId="36949"/>
    <cellStyle name="9_tabellen_teil_iii_2011_l12 6 2 3 3" xfId="29790"/>
    <cellStyle name="9_tabellen_teil_iii_2011_l12 6 2 4" xfId="17829"/>
    <cellStyle name="9_tabellen_teil_iii_2011_l12 6 2 4 2" xfId="24966"/>
    <cellStyle name="9_tabellen_teil_iii_2011_l12 6 2 4 2 2" xfId="39281"/>
    <cellStyle name="9_tabellen_teil_iii_2011_l12 6 2 4 3" xfId="32144"/>
    <cellStyle name="9_tabellen_teil_iii_2011_l12 7" xfId="871"/>
    <cellStyle name="9_tabellen_teil_iii_2011_l12 7 2" xfId="13107"/>
    <cellStyle name="9_tabellen_teil_iii_2011_l12 7 2 2" xfId="14427"/>
    <cellStyle name="9_tabellen_teil_iii_2011_l12 7 2 2 2" xfId="16790"/>
    <cellStyle name="9_tabellen_teil_iii_2011_l12 7 2 2 2 2" xfId="23949"/>
    <cellStyle name="9_tabellen_teil_iii_2011_l12 7 2 2 2 2 2" xfId="38264"/>
    <cellStyle name="9_tabellen_teil_iii_2011_l12 7 2 2 2 3" xfId="31105"/>
    <cellStyle name="9_tabellen_teil_iii_2011_l12 7 2 2 3" xfId="19144"/>
    <cellStyle name="9_tabellen_teil_iii_2011_l12 7 2 2 3 2" xfId="26281"/>
    <cellStyle name="9_tabellen_teil_iii_2011_l12 7 2 2 3 2 2" xfId="40596"/>
    <cellStyle name="9_tabellen_teil_iii_2011_l12 7 2 2 3 3" xfId="33459"/>
    <cellStyle name="9_tabellen_teil_iii_2011_l12 7 2 2 4" xfId="20442"/>
    <cellStyle name="9_tabellen_teil_iii_2011_l12 7 2 2 4 2" xfId="27579"/>
    <cellStyle name="9_tabellen_teil_iii_2011_l12 7 2 2 4 2 2" xfId="41894"/>
    <cellStyle name="9_tabellen_teil_iii_2011_l12 7 2 2 4 3" xfId="34757"/>
    <cellStyle name="9_tabellen_teil_iii_2011_l12 7 2 2 5" xfId="21657"/>
    <cellStyle name="9_tabellen_teil_iii_2011_l12 7 2 2 5 2" xfId="35972"/>
    <cellStyle name="9_tabellen_teil_iii_2011_l12 7 2 2 6" xfId="28794"/>
    <cellStyle name="9_tabellen_teil_iii_2011_l12 7 2 3" xfId="15476"/>
    <cellStyle name="9_tabellen_teil_iii_2011_l12 7 2 3 2" xfId="22635"/>
    <cellStyle name="9_tabellen_teil_iii_2011_l12 7 2 3 2 2" xfId="36950"/>
    <cellStyle name="9_tabellen_teil_iii_2011_l12 7 2 3 3" xfId="29791"/>
    <cellStyle name="9_tabellen_teil_iii_2011_l12 7 2 4" xfId="17830"/>
    <cellStyle name="9_tabellen_teil_iii_2011_l12 7 2 4 2" xfId="24967"/>
    <cellStyle name="9_tabellen_teil_iii_2011_l12 7 2 4 2 2" xfId="39282"/>
    <cellStyle name="9_tabellen_teil_iii_2011_l12 7 2 4 3" xfId="32145"/>
    <cellStyle name="9_tabellen_teil_iii_2011_l12 8" xfId="872"/>
    <cellStyle name="9_tabellen_teil_iii_2011_l12 8 2" xfId="13108"/>
    <cellStyle name="9_tabellen_teil_iii_2011_l12 8 2 2" xfId="14115"/>
    <cellStyle name="9_tabellen_teil_iii_2011_l12 8 2 2 2" xfId="16484"/>
    <cellStyle name="9_tabellen_teil_iii_2011_l12 8 2 2 2 2" xfId="23643"/>
    <cellStyle name="9_tabellen_teil_iii_2011_l12 8 2 2 2 2 2" xfId="37958"/>
    <cellStyle name="9_tabellen_teil_iii_2011_l12 8 2 2 2 3" xfId="30799"/>
    <cellStyle name="9_tabellen_teil_iii_2011_l12 8 2 2 3" xfId="18838"/>
    <cellStyle name="9_tabellen_teil_iii_2011_l12 8 2 2 3 2" xfId="25975"/>
    <cellStyle name="9_tabellen_teil_iii_2011_l12 8 2 2 3 2 2" xfId="40290"/>
    <cellStyle name="9_tabellen_teil_iii_2011_l12 8 2 2 3 3" xfId="33153"/>
    <cellStyle name="9_tabellen_teil_iii_2011_l12 8 2 2 4" xfId="20171"/>
    <cellStyle name="9_tabellen_teil_iii_2011_l12 8 2 2 4 2" xfId="27308"/>
    <cellStyle name="9_tabellen_teil_iii_2011_l12 8 2 2 4 2 2" xfId="41623"/>
    <cellStyle name="9_tabellen_teil_iii_2011_l12 8 2 2 4 3" xfId="34486"/>
    <cellStyle name="9_tabellen_teil_iii_2011_l12 8 2 2 5" xfId="21386"/>
    <cellStyle name="9_tabellen_teil_iii_2011_l12 8 2 2 5 2" xfId="35701"/>
    <cellStyle name="9_tabellen_teil_iii_2011_l12 8 2 2 6" xfId="28523"/>
    <cellStyle name="9_tabellen_teil_iii_2011_l12 8 2 3" xfId="15477"/>
    <cellStyle name="9_tabellen_teil_iii_2011_l12 8 2 3 2" xfId="22636"/>
    <cellStyle name="9_tabellen_teil_iii_2011_l12 8 2 3 2 2" xfId="36951"/>
    <cellStyle name="9_tabellen_teil_iii_2011_l12 8 2 3 3" xfId="29792"/>
    <cellStyle name="9_tabellen_teil_iii_2011_l12 8 2 4" xfId="17831"/>
    <cellStyle name="9_tabellen_teil_iii_2011_l12 8 2 4 2" xfId="24968"/>
    <cellStyle name="9_tabellen_teil_iii_2011_l12 8 2 4 2 2" xfId="39283"/>
    <cellStyle name="9_tabellen_teil_iii_2011_l12 8 2 4 3" xfId="32146"/>
    <cellStyle name="9_tabellen_teil_iii_2011_l12 9" xfId="13084"/>
    <cellStyle name="9_tabellen_teil_iii_2011_l12 9 2" xfId="14112"/>
    <cellStyle name="9_tabellen_teil_iii_2011_l12 9 2 2" xfId="16481"/>
    <cellStyle name="9_tabellen_teil_iii_2011_l12 9 2 2 2" xfId="23640"/>
    <cellStyle name="9_tabellen_teil_iii_2011_l12 9 2 2 2 2" xfId="37955"/>
    <cellStyle name="9_tabellen_teil_iii_2011_l12 9 2 2 3" xfId="30796"/>
    <cellStyle name="9_tabellen_teil_iii_2011_l12 9 2 3" xfId="18835"/>
    <cellStyle name="9_tabellen_teil_iii_2011_l12 9 2 3 2" xfId="25972"/>
    <cellStyle name="9_tabellen_teil_iii_2011_l12 9 2 3 2 2" xfId="40287"/>
    <cellStyle name="9_tabellen_teil_iii_2011_l12 9 2 3 3" xfId="33150"/>
    <cellStyle name="9_tabellen_teil_iii_2011_l12 9 2 4" xfId="20168"/>
    <cellStyle name="9_tabellen_teil_iii_2011_l12 9 2 4 2" xfId="27305"/>
    <cellStyle name="9_tabellen_teil_iii_2011_l12 9 2 4 2 2" xfId="41620"/>
    <cellStyle name="9_tabellen_teil_iii_2011_l12 9 2 4 3" xfId="34483"/>
    <cellStyle name="9_tabellen_teil_iii_2011_l12 9 2 5" xfId="21383"/>
    <cellStyle name="9_tabellen_teil_iii_2011_l12 9 2 5 2" xfId="35698"/>
    <cellStyle name="9_tabellen_teil_iii_2011_l12 9 2 6" xfId="28520"/>
    <cellStyle name="9_tabellen_teil_iii_2011_l12 9 3" xfId="15453"/>
    <cellStyle name="9_tabellen_teil_iii_2011_l12 9 3 2" xfId="22612"/>
    <cellStyle name="9_tabellen_teil_iii_2011_l12 9 3 2 2" xfId="36927"/>
    <cellStyle name="9_tabellen_teil_iii_2011_l12 9 3 3" xfId="29768"/>
    <cellStyle name="9_tabellen_teil_iii_2011_l12 9 4" xfId="17807"/>
    <cellStyle name="9_tabellen_teil_iii_2011_l12 9 4 2" xfId="24944"/>
    <cellStyle name="9_tabellen_teil_iii_2011_l12 9 4 2 2" xfId="39259"/>
    <cellStyle name="9_tabellen_teil_iii_2011_l12 9 4 3" xfId="32122"/>
    <cellStyle name="9mitP" xfId="3026"/>
    <cellStyle name="9ohneP" xfId="3027"/>
    <cellStyle name="Accent1" xfId="7208"/>
    <cellStyle name="Accent1 2" xfId="7209"/>
    <cellStyle name="Accent1 2 2" xfId="10831"/>
    <cellStyle name="Accent2" xfId="7210"/>
    <cellStyle name="Accent2 2" xfId="7211"/>
    <cellStyle name="Accent3" xfId="7212"/>
    <cellStyle name="Accent3 2" xfId="7213"/>
    <cellStyle name="Accent4" xfId="7214"/>
    <cellStyle name="Accent4 2" xfId="7215"/>
    <cellStyle name="Accent4 2 2" xfId="10832"/>
    <cellStyle name="Accent5" xfId="7216"/>
    <cellStyle name="Accent5 2" xfId="7217"/>
    <cellStyle name="Accent6" xfId="7218"/>
    <cellStyle name="Accent6 2" xfId="7219"/>
    <cellStyle name="Accent6 2 2" xfId="10833"/>
    <cellStyle name="Akzent1" xfId="8649" builtinId="29" customBuiltin="1"/>
    <cellStyle name="Akzent1 2" xfId="52"/>
    <cellStyle name="Akzent1 2 2" xfId="874"/>
    <cellStyle name="Akzent1 2 2 2" xfId="7221"/>
    <cellStyle name="Akzent1 2 2 2 2" xfId="10834"/>
    <cellStyle name="Akzent1 2 2 3" xfId="7220"/>
    <cellStyle name="Akzent1 2 2 4" xfId="42268"/>
    <cellStyle name="Akzent1 2 3" xfId="2711"/>
    <cellStyle name="Akzent1 2 3 2" xfId="8573"/>
    <cellStyle name="Akzent1 2 3 3" xfId="7222"/>
    <cellStyle name="Akzent1 2 3 4" xfId="10835"/>
    <cellStyle name="Akzent1 2 3 4 2" xfId="11984"/>
    <cellStyle name="Akzent1 2 3 4 3" xfId="11578"/>
    <cellStyle name="Akzent1 2 3 4 4" xfId="12017"/>
    <cellStyle name="Akzent1 2 3 4 5" xfId="12087"/>
    <cellStyle name="Akzent1 2 3 5" xfId="11240"/>
    <cellStyle name="Akzent1 2 4" xfId="2693"/>
    <cellStyle name="Akzent1 2 4 2" xfId="8555"/>
    <cellStyle name="Akzent1 2 4 3" xfId="7223"/>
    <cellStyle name="Akzent1 2 4 4" xfId="10836"/>
    <cellStyle name="Akzent1 2 5" xfId="873"/>
    <cellStyle name="Akzent1 2 5 2" xfId="7224"/>
    <cellStyle name="Akzent1 2 5 3" xfId="10837"/>
    <cellStyle name="Akzent1 2 6" xfId="7225"/>
    <cellStyle name="Akzent1 2 7" xfId="8507"/>
    <cellStyle name="Akzent1 2 8" xfId="8690"/>
    <cellStyle name="Akzent1 3" xfId="875"/>
    <cellStyle name="Akzent1 3 2" xfId="3028"/>
    <cellStyle name="Akzent1 3 2 2" xfId="7227"/>
    <cellStyle name="Akzent1 3 2 3" xfId="8895"/>
    <cellStyle name="Akzent1 3 2 3 2" xfId="11864"/>
    <cellStyle name="Akzent1 3 2 3 3" xfId="11613"/>
    <cellStyle name="Akzent1 3 3" xfId="7228"/>
    <cellStyle name="Akzent1 3 4" xfId="7226"/>
    <cellStyle name="Akzent1 3 5" xfId="8775"/>
    <cellStyle name="Akzent1 3 5 2" xfId="11857"/>
    <cellStyle name="Akzent1 3 5 3" xfId="11393"/>
    <cellStyle name="Akzent2" xfId="8653" builtinId="33" customBuiltin="1"/>
    <cellStyle name="Akzent2 2" xfId="53"/>
    <cellStyle name="Akzent2 2 2" xfId="877"/>
    <cellStyle name="Akzent2 2 2 2" xfId="7230"/>
    <cellStyle name="Akzent2 2 2 2 2" xfId="10838"/>
    <cellStyle name="Akzent2 2 2 3" xfId="7229"/>
    <cellStyle name="Akzent2 2 2 4" xfId="42269"/>
    <cellStyle name="Akzent2 2 3" xfId="2712"/>
    <cellStyle name="Akzent2 2 3 2" xfId="8574"/>
    <cellStyle name="Akzent2 2 3 3" xfId="7231"/>
    <cellStyle name="Akzent2 2 3 4" xfId="11579"/>
    <cellStyle name="Akzent2 2 3 5" xfId="11241"/>
    <cellStyle name="Akzent2 2 4" xfId="2694"/>
    <cellStyle name="Akzent2 2 4 2" xfId="8556"/>
    <cellStyle name="Akzent2 2 4 3" xfId="7232"/>
    <cellStyle name="Akzent2 2 5" xfId="876"/>
    <cellStyle name="Akzent2 2 5 2" xfId="7233"/>
    <cellStyle name="Akzent2 2 6" xfId="7234"/>
    <cellStyle name="Akzent2 3" xfId="878"/>
    <cellStyle name="Akzent2 3 2" xfId="3029"/>
    <cellStyle name="Akzent2 3 2 2" xfId="7236"/>
    <cellStyle name="Akzent2 3 2 3" xfId="11614"/>
    <cellStyle name="Akzent2 3 3" xfId="7237"/>
    <cellStyle name="Akzent2 3 4" xfId="7235"/>
    <cellStyle name="Akzent2 3 5" xfId="8777"/>
    <cellStyle name="Akzent2 3 5 2" xfId="11858"/>
    <cellStyle name="Akzent2 3 5 3" xfId="11394"/>
    <cellStyle name="Akzent3" xfId="8657" builtinId="37" customBuiltin="1"/>
    <cellStyle name="Akzent3 2" xfId="54"/>
    <cellStyle name="Akzent3 2 2" xfId="880"/>
    <cellStyle name="Akzent3 2 2 2" xfId="7239"/>
    <cellStyle name="Akzent3 2 2 2 2" xfId="10839"/>
    <cellStyle name="Akzent3 2 2 3" xfId="7238"/>
    <cellStyle name="Akzent3 2 2 4" xfId="42270"/>
    <cellStyle name="Akzent3 2 3" xfId="2713"/>
    <cellStyle name="Akzent3 2 3 2" xfId="8575"/>
    <cellStyle name="Akzent3 2 3 3" xfId="7240"/>
    <cellStyle name="Akzent3 2 3 4" xfId="11580"/>
    <cellStyle name="Akzent3 2 3 5" xfId="11242"/>
    <cellStyle name="Akzent3 2 4" xfId="2695"/>
    <cellStyle name="Akzent3 2 4 2" xfId="8557"/>
    <cellStyle name="Akzent3 2 4 3" xfId="7241"/>
    <cellStyle name="Akzent3 2 5" xfId="879"/>
    <cellStyle name="Akzent3 2 5 2" xfId="7242"/>
    <cellStyle name="Akzent3 2 6" xfId="7243"/>
    <cellStyle name="Akzent3 3" xfId="881"/>
    <cellStyle name="Akzent3 3 2" xfId="3030"/>
    <cellStyle name="Akzent3 3 2 2" xfId="7245"/>
    <cellStyle name="Akzent3 3 2 3" xfId="11615"/>
    <cellStyle name="Akzent3 3 3" xfId="7246"/>
    <cellStyle name="Akzent3 3 4" xfId="7244"/>
    <cellStyle name="Akzent3 3 5" xfId="8779"/>
    <cellStyle name="Akzent3 3 5 2" xfId="11859"/>
    <cellStyle name="Akzent3 3 5 3" xfId="11395"/>
    <cellStyle name="Akzent4" xfId="8661" builtinId="41" customBuiltin="1"/>
    <cellStyle name="Akzent4 2" xfId="55"/>
    <cellStyle name="Akzent4 2 2" xfId="883"/>
    <cellStyle name="Akzent4 2 2 2" xfId="7248"/>
    <cellStyle name="Akzent4 2 2 2 2" xfId="10840"/>
    <cellStyle name="Akzent4 2 2 3" xfId="7247"/>
    <cellStyle name="Akzent4 2 2 4" xfId="42271"/>
    <cellStyle name="Akzent4 2 3" xfId="2714"/>
    <cellStyle name="Akzent4 2 3 2" xfId="8576"/>
    <cellStyle name="Akzent4 2 3 3" xfId="7249"/>
    <cellStyle name="Akzent4 2 3 4" xfId="10841"/>
    <cellStyle name="Akzent4 2 3 4 2" xfId="11985"/>
    <cellStyle name="Akzent4 2 3 4 3" xfId="11581"/>
    <cellStyle name="Akzent4 2 3 4 4" xfId="12018"/>
    <cellStyle name="Akzent4 2 3 4 5" xfId="12088"/>
    <cellStyle name="Akzent4 2 3 5" xfId="11243"/>
    <cellStyle name="Akzent4 2 4" xfId="2696"/>
    <cellStyle name="Akzent4 2 4 2" xfId="8558"/>
    <cellStyle name="Akzent4 2 4 3" xfId="7250"/>
    <cellStyle name="Akzent4 2 4 4" xfId="10842"/>
    <cellStyle name="Akzent4 2 5" xfId="882"/>
    <cellStyle name="Akzent4 2 5 2" xfId="7251"/>
    <cellStyle name="Akzent4 2 5 3" xfId="10843"/>
    <cellStyle name="Akzent4 2 6" xfId="7252"/>
    <cellStyle name="Akzent4 2 7" xfId="8508"/>
    <cellStyle name="Akzent4 2 8" xfId="8691"/>
    <cellStyle name="Akzent4 3" xfId="884"/>
    <cellStyle name="Akzent4 3 2" xfId="3031"/>
    <cellStyle name="Akzent4 3 2 2" xfId="7254"/>
    <cellStyle name="Akzent4 3 2 3" xfId="8896"/>
    <cellStyle name="Akzent4 3 2 3 2" xfId="11865"/>
    <cellStyle name="Akzent4 3 2 3 3" xfId="11616"/>
    <cellStyle name="Akzent4 3 3" xfId="7255"/>
    <cellStyle name="Akzent4 3 4" xfId="7253"/>
    <cellStyle name="Akzent4 3 5" xfId="8781"/>
    <cellStyle name="Akzent4 3 5 2" xfId="11860"/>
    <cellStyle name="Akzent4 3 5 3" xfId="11396"/>
    <cellStyle name="Akzent5" xfId="8665" builtinId="45" customBuiltin="1"/>
    <cellStyle name="Akzent5 2" xfId="56"/>
    <cellStyle name="Akzent5 2 2" xfId="886"/>
    <cellStyle name="Akzent5 2 2 2" xfId="7257"/>
    <cellStyle name="Akzent5 2 2 2 2" xfId="10844"/>
    <cellStyle name="Akzent5 2 2 3" xfId="7256"/>
    <cellStyle name="Akzent5 2 2 4" xfId="42272"/>
    <cellStyle name="Akzent5 2 3" xfId="2715"/>
    <cellStyle name="Akzent5 2 3 2" xfId="8577"/>
    <cellStyle name="Akzent5 2 3 3" xfId="7258"/>
    <cellStyle name="Akzent5 2 3 4" xfId="11582"/>
    <cellStyle name="Akzent5 2 3 5" xfId="11244"/>
    <cellStyle name="Akzent5 2 4" xfId="2697"/>
    <cellStyle name="Akzent5 2 4 2" xfId="8559"/>
    <cellStyle name="Akzent5 2 4 3" xfId="7259"/>
    <cellStyle name="Akzent5 2 5" xfId="885"/>
    <cellStyle name="Akzent5 2 5 2" xfId="7260"/>
    <cellStyle name="Akzent5 2 6" xfId="7261"/>
    <cellStyle name="Akzent5 3" xfId="887"/>
    <cellStyle name="Akzent5 3 2" xfId="3032"/>
    <cellStyle name="Akzent5 3 2 2" xfId="7263"/>
    <cellStyle name="Akzent5 3 2 3" xfId="11617"/>
    <cellStyle name="Akzent5 3 3" xfId="7264"/>
    <cellStyle name="Akzent5 3 4" xfId="7262"/>
    <cellStyle name="Akzent5 3 5" xfId="8783"/>
    <cellStyle name="Akzent5 3 5 2" xfId="11861"/>
    <cellStyle name="Akzent5 3 5 3" xfId="11397"/>
    <cellStyle name="Akzent6" xfId="8669" builtinId="49" customBuiltin="1"/>
    <cellStyle name="Akzent6 2" xfId="57"/>
    <cellStyle name="Akzent6 2 2" xfId="889"/>
    <cellStyle name="Akzent6 2 2 2" xfId="7266"/>
    <cellStyle name="Akzent6 2 2 2 2" xfId="10845"/>
    <cellStyle name="Akzent6 2 2 3" xfId="7265"/>
    <cellStyle name="Akzent6 2 2 4" xfId="42273"/>
    <cellStyle name="Akzent6 2 3" xfId="2716"/>
    <cellStyle name="Akzent6 2 3 2" xfId="8578"/>
    <cellStyle name="Akzent6 2 3 3" xfId="7267"/>
    <cellStyle name="Akzent6 2 3 4" xfId="10846"/>
    <cellStyle name="Akzent6 2 3 4 2" xfId="11986"/>
    <cellStyle name="Akzent6 2 3 4 3" xfId="11583"/>
    <cellStyle name="Akzent6 2 3 4 4" xfId="12019"/>
    <cellStyle name="Akzent6 2 3 4 5" xfId="12089"/>
    <cellStyle name="Akzent6 2 3 5" xfId="11245"/>
    <cellStyle name="Akzent6 2 4" xfId="2698"/>
    <cellStyle name="Akzent6 2 4 2" xfId="8560"/>
    <cellStyle name="Akzent6 2 4 3" xfId="7268"/>
    <cellStyle name="Akzent6 2 4 4" xfId="10847"/>
    <cellStyle name="Akzent6 2 5" xfId="888"/>
    <cellStyle name="Akzent6 2 5 2" xfId="7269"/>
    <cellStyle name="Akzent6 2 5 3" xfId="10848"/>
    <cellStyle name="Akzent6 2 6" xfId="7270"/>
    <cellStyle name="Akzent6 2 7" xfId="8509"/>
    <cellStyle name="Akzent6 2 8" xfId="8692"/>
    <cellStyle name="Akzent6 3" xfId="890"/>
    <cellStyle name="Akzent6 3 2" xfId="3033"/>
    <cellStyle name="Akzent6 3 2 2" xfId="7272"/>
    <cellStyle name="Akzent6 3 2 3" xfId="8897"/>
    <cellStyle name="Akzent6 3 2 3 2" xfId="11866"/>
    <cellStyle name="Akzent6 3 2 3 3" xfId="11618"/>
    <cellStyle name="Akzent6 3 3" xfId="7273"/>
    <cellStyle name="Akzent6 3 4" xfId="7271"/>
    <cellStyle name="Akzent6 3 5" xfId="8785"/>
    <cellStyle name="Akzent6 3 5 2" xfId="11862"/>
    <cellStyle name="Akzent6 3 5 3" xfId="11398"/>
    <cellStyle name="Ausgabe" xfId="8642" builtinId="21" customBuiltin="1"/>
    <cellStyle name="Ausgabe 2" xfId="58"/>
    <cellStyle name="Ausgabe 2 10" xfId="891"/>
    <cellStyle name="Ausgabe 2 10 2" xfId="13619"/>
    <cellStyle name="Ausgabe 2 10 2 2" xfId="14413"/>
    <cellStyle name="Ausgabe 2 10 2 2 2" xfId="16776"/>
    <cellStyle name="Ausgabe 2 10 2 2 2 2" xfId="23935"/>
    <cellStyle name="Ausgabe 2 10 2 2 2 2 2" xfId="38250"/>
    <cellStyle name="Ausgabe 2 10 2 2 2 3" xfId="31091"/>
    <cellStyle name="Ausgabe 2 10 2 2 3" xfId="19130"/>
    <cellStyle name="Ausgabe 2 10 2 2 3 2" xfId="26267"/>
    <cellStyle name="Ausgabe 2 10 2 2 3 2 2" xfId="40582"/>
    <cellStyle name="Ausgabe 2 10 2 2 3 3" xfId="33445"/>
    <cellStyle name="Ausgabe 2 10 2 2 4" xfId="20428"/>
    <cellStyle name="Ausgabe 2 10 2 2 4 2" xfId="27565"/>
    <cellStyle name="Ausgabe 2 10 2 2 4 2 2" xfId="41880"/>
    <cellStyle name="Ausgabe 2 10 2 2 4 3" xfId="34743"/>
    <cellStyle name="Ausgabe 2 10 2 2 5" xfId="21643"/>
    <cellStyle name="Ausgabe 2 10 2 2 5 2" xfId="35958"/>
    <cellStyle name="Ausgabe 2 10 2 2 6" xfId="28780"/>
    <cellStyle name="Ausgabe 2 10 2 3" xfId="15988"/>
    <cellStyle name="Ausgabe 2 10 2 3 2" xfId="23147"/>
    <cellStyle name="Ausgabe 2 10 2 3 2 2" xfId="37462"/>
    <cellStyle name="Ausgabe 2 10 2 3 3" xfId="30303"/>
    <cellStyle name="Ausgabe 2 10 2 4" xfId="18342"/>
    <cellStyle name="Ausgabe 2 10 2 4 2" xfId="25479"/>
    <cellStyle name="Ausgabe 2 10 2 4 2 2" xfId="39794"/>
    <cellStyle name="Ausgabe 2 10 2 4 3" xfId="32657"/>
    <cellStyle name="Ausgabe 2 11" xfId="8693"/>
    <cellStyle name="Ausgabe 2 12" xfId="10562"/>
    <cellStyle name="Ausgabe 2 12 2" xfId="14260"/>
    <cellStyle name="Ausgabe 2 12 2 2" xfId="14793"/>
    <cellStyle name="Ausgabe 2 12 2 2 2" xfId="17150"/>
    <cellStyle name="Ausgabe 2 12 2 2 2 2" xfId="24287"/>
    <cellStyle name="Ausgabe 2 12 2 2 2 2 2" xfId="38602"/>
    <cellStyle name="Ausgabe 2 12 2 2 2 3" xfId="31465"/>
    <cellStyle name="Ausgabe 2 12 2 2 3" xfId="19504"/>
    <cellStyle name="Ausgabe 2 12 2 2 3 2" xfId="26641"/>
    <cellStyle name="Ausgabe 2 12 2 2 3 2 2" xfId="40956"/>
    <cellStyle name="Ausgabe 2 12 2 2 3 3" xfId="33819"/>
    <cellStyle name="Ausgabe 2 12 2 2 4" xfId="20780"/>
    <cellStyle name="Ausgabe 2 12 2 2 4 2" xfId="27917"/>
    <cellStyle name="Ausgabe 2 12 2 2 4 2 2" xfId="42232"/>
    <cellStyle name="Ausgabe 2 12 2 2 4 3" xfId="35095"/>
    <cellStyle name="Ausgabe 2 12 2 2 5" xfId="21956"/>
    <cellStyle name="Ausgabe 2 12 2 2 5 2" xfId="36271"/>
    <cellStyle name="Ausgabe 2 12 2 2 6" xfId="29112"/>
    <cellStyle name="Ausgabe 2 12 2 3" xfId="16629"/>
    <cellStyle name="Ausgabe 2 12 2 3 2" xfId="23788"/>
    <cellStyle name="Ausgabe 2 12 2 3 2 2" xfId="38103"/>
    <cellStyle name="Ausgabe 2 12 2 3 3" xfId="30944"/>
    <cellStyle name="Ausgabe 2 12 2 4" xfId="18983"/>
    <cellStyle name="Ausgabe 2 12 2 4 2" xfId="26120"/>
    <cellStyle name="Ausgabe 2 12 2 4 2 2" xfId="40435"/>
    <cellStyle name="Ausgabe 2 12 2 4 3" xfId="33298"/>
    <cellStyle name="Ausgabe 2 13" xfId="13109"/>
    <cellStyle name="Ausgabe 2 13 2" xfId="14426"/>
    <cellStyle name="Ausgabe 2 13 2 2" xfId="16789"/>
    <cellStyle name="Ausgabe 2 13 2 2 2" xfId="23948"/>
    <cellStyle name="Ausgabe 2 13 2 2 2 2" xfId="38263"/>
    <cellStyle name="Ausgabe 2 13 2 2 3" xfId="31104"/>
    <cellStyle name="Ausgabe 2 13 2 3" xfId="19143"/>
    <cellStyle name="Ausgabe 2 13 2 3 2" xfId="26280"/>
    <cellStyle name="Ausgabe 2 13 2 3 2 2" xfId="40595"/>
    <cellStyle name="Ausgabe 2 13 2 3 3" xfId="33458"/>
    <cellStyle name="Ausgabe 2 13 2 4" xfId="20441"/>
    <cellStyle name="Ausgabe 2 13 2 4 2" xfId="27578"/>
    <cellStyle name="Ausgabe 2 13 2 4 2 2" xfId="41893"/>
    <cellStyle name="Ausgabe 2 13 2 4 3" xfId="34756"/>
    <cellStyle name="Ausgabe 2 13 2 5" xfId="21656"/>
    <cellStyle name="Ausgabe 2 13 2 5 2" xfId="35971"/>
    <cellStyle name="Ausgabe 2 13 2 6" xfId="28793"/>
    <cellStyle name="Ausgabe 2 13 3" xfId="15478"/>
    <cellStyle name="Ausgabe 2 13 3 2" xfId="22637"/>
    <cellStyle name="Ausgabe 2 13 3 2 2" xfId="36952"/>
    <cellStyle name="Ausgabe 2 13 3 3" xfId="29793"/>
    <cellStyle name="Ausgabe 2 13 4" xfId="17832"/>
    <cellStyle name="Ausgabe 2 13 4 2" xfId="24969"/>
    <cellStyle name="Ausgabe 2 13 4 2 2" xfId="39284"/>
    <cellStyle name="Ausgabe 2 13 4 3" xfId="32147"/>
    <cellStyle name="Ausgabe 2 2" xfId="892"/>
    <cellStyle name="Ausgabe 2 2 2" xfId="893"/>
    <cellStyle name="Ausgabe 2 2 2 2" xfId="894"/>
    <cellStyle name="Ausgabe 2 2 2 2 2" xfId="13111"/>
    <cellStyle name="Ausgabe 2 2 2 2 2 2" xfId="14425"/>
    <cellStyle name="Ausgabe 2 2 2 2 2 2 2" xfId="16788"/>
    <cellStyle name="Ausgabe 2 2 2 2 2 2 2 2" xfId="23947"/>
    <cellStyle name="Ausgabe 2 2 2 2 2 2 2 2 2" xfId="38262"/>
    <cellStyle name="Ausgabe 2 2 2 2 2 2 2 3" xfId="31103"/>
    <cellStyle name="Ausgabe 2 2 2 2 2 2 3" xfId="19142"/>
    <cellStyle name="Ausgabe 2 2 2 2 2 2 3 2" xfId="26279"/>
    <cellStyle name="Ausgabe 2 2 2 2 2 2 3 2 2" xfId="40594"/>
    <cellStyle name="Ausgabe 2 2 2 2 2 2 3 3" xfId="33457"/>
    <cellStyle name="Ausgabe 2 2 2 2 2 2 4" xfId="20440"/>
    <cellStyle name="Ausgabe 2 2 2 2 2 2 4 2" xfId="27577"/>
    <cellStyle name="Ausgabe 2 2 2 2 2 2 4 2 2" xfId="41892"/>
    <cellStyle name="Ausgabe 2 2 2 2 2 2 4 3" xfId="34755"/>
    <cellStyle name="Ausgabe 2 2 2 2 2 2 5" xfId="21655"/>
    <cellStyle name="Ausgabe 2 2 2 2 2 2 5 2" xfId="35970"/>
    <cellStyle name="Ausgabe 2 2 2 2 2 2 6" xfId="28792"/>
    <cellStyle name="Ausgabe 2 2 2 2 2 3" xfId="15480"/>
    <cellStyle name="Ausgabe 2 2 2 2 2 3 2" xfId="22639"/>
    <cellStyle name="Ausgabe 2 2 2 2 2 3 2 2" xfId="36954"/>
    <cellStyle name="Ausgabe 2 2 2 2 2 3 3" xfId="29795"/>
    <cellStyle name="Ausgabe 2 2 2 2 2 4" xfId="17834"/>
    <cellStyle name="Ausgabe 2 2 2 2 2 4 2" xfId="24971"/>
    <cellStyle name="Ausgabe 2 2 2 2 2 4 2 2" xfId="39286"/>
    <cellStyle name="Ausgabe 2 2 2 2 2 4 3" xfId="32149"/>
    <cellStyle name="Ausgabe 2 2 2 3" xfId="895"/>
    <cellStyle name="Ausgabe 2 2 2 3 2" xfId="13112"/>
    <cellStyle name="Ausgabe 2 2 2 3 2 2" xfId="14117"/>
    <cellStyle name="Ausgabe 2 2 2 3 2 2 2" xfId="16486"/>
    <cellStyle name="Ausgabe 2 2 2 3 2 2 2 2" xfId="23645"/>
    <cellStyle name="Ausgabe 2 2 2 3 2 2 2 2 2" xfId="37960"/>
    <cellStyle name="Ausgabe 2 2 2 3 2 2 2 3" xfId="30801"/>
    <cellStyle name="Ausgabe 2 2 2 3 2 2 3" xfId="18840"/>
    <cellStyle name="Ausgabe 2 2 2 3 2 2 3 2" xfId="25977"/>
    <cellStyle name="Ausgabe 2 2 2 3 2 2 3 2 2" xfId="40292"/>
    <cellStyle name="Ausgabe 2 2 2 3 2 2 3 3" xfId="33155"/>
    <cellStyle name="Ausgabe 2 2 2 3 2 2 4" xfId="20173"/>
    <cellStyle name="Ausgabe 2 2 2 3 2 2 4 2" xfId="27310"/>
    <cellStyle name="Ausgabe 2 2 2 3 2 2 4 2 2" xfId="41625"/>
    <cellStyle name="Ausgabe 2 2 2 3 2 2 4 3" xfId="34488"/>
    <cellStyle name="Ausgabe 2 2 2 3 2 2 5" xfId="21388"/>
    <cellStyle name="Ausgabe 2 2 2 3 2 2 5 2" xfId="35703"/>
    <cellStyle name="Ausgabe 2 2 2 3 2 2 6" xfId="28525"/>
    <cellStyle name="Ausgabe 2 2 2 3 2 3" xfId="15481"/>
    <cellStyle name="Ausgabe 2 2 2 3 2 3 2" xfId="22640"/>
    <cellStyle name="Ausgabe 2 2 2 3 2 3 2 2" xfId="36955"/>
    <cellStyle name="Ausgabe 2 2 2 3 2 3 3" xfId="29796"/>
    <cellStyle name="Ausgabe 2 2 2 3 2 4" xfId="17835"/>
    <cellStyle name="Ausgabe 2 2 2 3 2 4 2" xfId="24972"/>
    <cellStyle name="Ausgabe 2 2 2 3 2 4 2 2" xfId="39287"/>
    <cellStyle name="Ausgabe 2 2 2 3 2 4 3" xfId="32150"/>
    <cellStyle name="Ausgabe 2 2 2 4" xfId="896"/>
    <cellStyle name="Ausgabe 2 2 2 4 2" xfId="13113"/>
    <cellStyle name="Ausgabe 2 2 2 4 2 2" xfId="14466"/>
    <cellStyle name="Ausgabe 2 2 2 4 2 2 2" xfId="16829"/>
    <cellStyle name="Ausgabe 2 2 2 4 2 2 2 2" xfId="23988"/>
    <cellStyle name="Ausgabe 2 2 2 4 2 2 2 2 2" xfId="38303"/>
    <cellStyle name="Ausgabe 2 2 2 4 2 2 2 3" xfId="31144"/>
    <cellStyle name="Ausgabe 2 2 2 4 2 2 3" xfId="19183"/>
    <cellStyle name="Ausgabe 2 2 2 4 2 2 3 2" xfId="26320"/>
    <cellStyle name="Ausgabe 2 2 2 4 2 2 3 2 2" xfId="40635"/>
    <cellStyle name="Ausgabe 2 2 2 4 2 2 3 3" xfId="33498"/>
    <cellStyle name="Ausgabe 2 2 2 4 2 2 4" xfId="20481"/>
    <cellStyle name="Ausgabe 2 2 2 4 2 2 4 2" xfId="27618"/>
    <cellStyle name="Ausgabe 2 2 2 4 2 2 4 2 2" xfId="41933"/>
    <cellStyle name="Ausgabe 2 2 2 4 2 2 4 3" xfId="34796"/>
    <cellStyle name="Ausgabe 2 2 2 4 2 2 5" xfId="21696"/>
    <cellStyle name="Ausgabe 2 2 2 4 2 2 5 2" xfId="36011"/>
    <cellStyle name="Ausgabe 2 2 2 4 2 2 6" xfId="28833"/>
    <cellStyle name="Ausgabe 2 2 2 4 2 3" xfId="15482"/>
    <cellStyle name="Ausgabe 2 2 2 4 2 3 2" xfId="22641"/>
    <cellStyle name="Ausgabe 2 2 2 4 2 3 2 2" xfId="36956"/>
    <cellStyle name="Ausgabe 2 2 2 4 2 3 3" xfId="29797"/>
    <cellStyle name="Ausgabe 2 2 2 4 2 4" xfId="17836"/>
    <cellStyle name="Ausgabe 2 2 2 4 2 4 2" xfId="24973"/>
    <cellStyle name="Ausgabe 2 2 2 4 2 4 2 2" xfId="39288"/>
    <cellStyle name="Ausgabe 2 2 2 4 2 4 3" xfId="32151"/>
    <cellStyle name="Ausgabe 2 2 2 5" xfId="897"/>
    <cellStyle name="Ausgabe 2 2 2 5 2" xfId="13114"/>
    <cellStyle name="Ausgabe 2 2 2 5 2 2" xfId="14118"/>
    <cellStyle name="Ausgabe 2 2 2 5 2 2 2" xfId="16487"/>
    <cellStyle name="Ausgabe 2 2 2 5 2 2 2 2" xfId="23646"/>
    <cellStyle name="Ausgabe 2 2 2 5 2 2 2 2 2" xfId="37961"/>
    <cellStyle name="Ausgabe 2 2 2 5 2 2 2 3" xfId="30802"/>
    <cellStyle name="Ausgabe 2 2 2 5 2 2 3" xfId="18841"/>
    <cellStyle name="Ausgabe 2 2 2 5 2 2 3 2" xfId="25978"/>
    <cellStyle name="Ausgabe 2 2 2 5 2 2 3 2 2" xfId="40293"/>
    <cellStyle name="Ausgabe 2 2 2 5 2 2 3 3" xfId="33156"/>
    <cellStyle name="Ausgabe 2 2 2 5 2 2 4" xfId="20174"/>
    <cellStyle name="Ausgabe 2 2 2 5 2 2 4 2" xfId="27311"/>
    <cellStyle name="Ausgabe 2 2 2 5 2 2 4 2 2" xfId="41626"/>
    <cellStyle name="Ausgabe 2 2 2 5 2 2 4 3" xfId="34489"/>
    <cellStyle name="Ausgabe 2 2 2 5 2 2 5" xfId="21389"/>
    <cellStyle name="Ausgabe 2 2 2 5 2 2 5 2" xfId="35704"/>
    <cellStyle name="Ausgabe 2 2 2 5 2 2 6" xfId="28526"/>
    <cellStyle name="Ausgabe 2 2 2 5 2 3" xfId="15483"/>
    <cellStyle name="Ausgabe 2 2 2 5 2 3 2" xfId="22642"/>
    <cellStyle name="Ausgabe 2 2 2 5 2 3 2 2" xfId="36957"/>
    <cellStyle name="Ausgabe 2 2 2 5 2 3 3" xfId="29798"/>
    <cellStyle name="Ausgabe 2 2 2 5 2 4" xfId="17837"/>
    <cellStyle name="Ausgabe 2 2 2 5 2 4 2" xfId="24974"/>
    <cellStyle name="Ausgabe 2 2 2 5 2 4 2 2" xfId="39289"/>
    <cellStyle name="Ausgabe 2 2 2 5 2 4 3" xfId="32152"/>
    <cellStyle name="Ausgabe 2 2 2 6" xfId="10849"/>
    <cellStyle name="Ausgabe 2 2 2 6 2" xfId="14279"/>
    <cellStyle name="Ausgabe 2 2 2 6 2 2" xfId="14806"/>
    <cellStyle name="Ausgabe 2 2 2 6 2 2 2" xfId="17163"/>
    <cellStyle name="Ausgabe 2 2 2 6 2 2 2 2" xfId="24300"/>
    <cellStyle name="Ausgabe 2 2 2 6 2 2 2 2 2" xfId="38615"/>
    <cellStyle name="Ausgabe 2 2 2 6 2 2 2 3" xfId="31478"/>
    <cellStyle name="Ausgabe 2 2 2 6 2 2 3" xfId="19517"/>
    <cellStyle name="Ausgabe 2 2 2 6 2 2 3 2" xfId="26654"/>
    <cellStyle name="Ausgabe 2 2 2 6 2 2 3 2 2" xfId="40969"/>
    <cellStyle name="Ausgabe 2 2 2 6 2 2 3 3" xfId="33832"/>
    <cellStyle name="Ausgabe 2 2 2 6 2 2 4" xfId="20793"/>
    <cellStyle name="Ausgabe 2 2 2 6 2 2 4 2" xfId="27930"/>
    <cellStyle name="Ausgabe 2 2 2 6 2 2 4 2 2" xfId="42245"/>
    <cellStyle name="Ausgabe 2 2 2 6 2 2 4 3" xfId="35108"/>
    <cellStyle name="Ausgabe 2 2 2 6 2 2 5" xfId="21969"/>
    <cellStyle name="Ausgabe 2 2 2 6 2 2 5 2" xfId="36284"/>
    <cellStyle name="Ausgabe 2 2 2 6 2 2 6" xfId="29125"/>
    <cellStyle name="Ausgabe 2 2 2 6 2 3" xfId="16648"/>
    <cellStyle name="Ausgabe 2 2 2 6 2 3 2" xfId="23807"/>
    <cellStyle name="Ausgabe 2 2 2 6 2 3 2 2" xfId="38122"/>
    <cellStyle name="Ausgabe 2 2 2 6 2 3 3" xfId="30963"/>
    <cellStyle name="Ausgabe 2 2 2 6 2 4" xfId="19002"/>
    <cellStyle name="Ausgabe 2 2 2 6 2 4 2" xfId="26139"/>
    <cellStyle name="Ausgabe 2 2 2 6 2 4 2 2" xfId="40454"/>
    <cellStyle name="Ausgabe 2 2 2 6 2 4 3" xfId="33317"/>
    <cellStyle name="Ausgabe 2 2 2 7" xfId="13110"/>
    <cellStyle name="Ausgabe 2 2 2 7 2" xfId="14116"/>
    <cellStyle name="Ausgabe 2 2 2 7 2 2" xfId="16485"/>
    <cellStyle name="Ausgabe 2 2 2 7 2 2 2" xfId="23644"/>
    <cellStyle name="Ausgabe 2 2 2 7 2 2 2 2" xfId="37959"/>
    <cellStyle name="Ausgabe 2 2 2 7 2 2 3" xfId="30800"/>
    <cellStyle name="Ausgabe 2 2 2 7 2 3" xfId="18839"/>
    <cellStyle name="Ausgabe 2 2 2 7 2 3 2" xfId="25976"/>
    <cellStyle name="Ausgabe 2 2 2 7 2 3 2 2" xfId="40291"/>
    <cellStyle name="Ausgabe 2 2 2 7 2 3 3" xfId="33154"/>
    <cellStyle name="Ausgabe 2 2 2 7 2 4" xfId="20172"/>
    <cellStyle name="Ausgabe 2 2 2 7 2 4 2" xfId="27309"/>
    <cellStyle name="Ausgabe 2 2 2 7 2 4 2 2" xfId="41624"/>
    <cellStyle name="Ausgabe 2 2 2 7 2 4 3" xfId="34487"/>
    <cellStyle name="Ausgabe 2 2 2 7 2 5" xfId="21387"/>
    <cellStyle name="Ausgabe 2 2 2 7 2 5 2" xfId="35702"/>
    <cellStyle name="Ausgabe 2 2 2 7 2 6" xfId="28524"/>
    <cellStyle name="Ausgabe 2 2 2 7 3" xfId="15479"/>
    <cellStyle name="Ausgabe 2 2 2 7 3 2" xfId="22638"/>
    <cellStyle name="Ausgabe 2 2 2 7 3 2 2" xfId="36953"/>
    <cellStyle name="Ausgabe 2 2 2 7 3 3" xfId="29794"/>
    <cellStyle name="Ausgabe 2 2 2 7 4" xfId="17833"/>
    <cellStyle name="Ausgabe 2 2 2 7 4 2" xfId="24970"/>
    <cellStyle name="Ausgabe 2 2 2 7 4 2 2" xfId="39285"/>
    <cellStyle name="Ausgabe 2 2 2 7 4 3" xfId="32148"/>
    <cellStyle name="Ausgabe 2 2 3" xfId="898"/>
    <cellStyle name="Ausgabe 2 2 3 2" xfId="13115"/>
    <cellStyle name="Ausgabe 2 2 3 2 2" xfId="14329"/>
    <cellStyle name="Ausgabe 2 2 3 2 2 2" xfId="16698"/>
    <cellStyle name="Ausgabe 2 2 3 2 2 2 2" xfId="23857"/>
    <cellStyle name="Ausgabe 2 2 3 2 2 2 2 2" xfId="38172"/>
    <cellStyle name="Ausgabe 2 2 3 2 2 2 3" xfId="31013"/>
    <cellStyle name="Ausgabe 2 2 3 2 2 3" xfId="19052"/>
    <cellStyle name="Ausgabe 2 2 3 2 2 3 2" xfId="26189"/>
    <cellStyle name="Ausgabe 2 2 3 2 2 3 2 2" xfId="40504"/>
    <cellStyle name="Ausgabe 2 2 3 2 2 3 3" xfId="33367"/>
    <cellStyle name="Ausgabe 2 2 3 2 2 4" xfId="20359"/>
    <cellStyle name="Ausgabe 2 2 3 2 2 4 2" xfId="27496"/>
    <cellStyle name="Ausgabe 2 2 3 2 2 4 2 2" xfId="41811"/>
    <cellStyle name="Ausgabe 2 2 3 2 2 4 3" xfId="34674"/>
    <cellStyle name="Ausgabe 2 2 3 2 2 5" xfId="21574"/>
    <cellStyle name="Ausgabe 2 2 3 2 2 5 2" xfId="35889"/>
    <cellStyle name="Ausgabe 2 2 3 2 2 6" xfId="28711"/>
    <cellStyle name="Ausgabe 2 2 3 2 3" xfId="15484"/>
    <cellStyle name="Ausgabe 2 2 3 2 3 2" xfId="22643"/>
    <cellStyle name="Ausgabe 2 2 3 2 3 2 2" xfId="36958"/>
    <cellStyle name="Ausgabe 2 2 3 2 3 3" xfId="29799"/>
    <cellStyle name="Ausgabe 2 2 3 2 4" xfId="17838"/>
    <cellStyle name="Ausgabe 2 2 3 2 4 2" xfId="24975"/>
    <cellStyle name="Ausgabe 2 2 3 2 4 2 2" xfId="39290"/>
    <cellStyle name="Ausgabe 2 2 3 2 4 3" xfId="32153"/>
    <cellStyle name="Ausgabe 2 2 4" xfId="899"/>
    <cellStyle name="Ausgabe 2 2 4 2" xfId="13116"/>
    <cellStyle name="Ausgabe 2 2 4 2 2" xfId="14241"/>
    <cellStyle name="Ausgabe 2 2 4 2 2 2" xfId="16610"/>
    <cellStyle name="Ausgabe 2 2 4 2 2 2 2" xfId="23769"/>
    <cellStyle name="Ausgabe 2 2 4 2 2 2 2 2" xfId="38084"/>
    <cellStyle name="Ausgabe 2 2 4 2 2 2 3" xfId="30925"/>
    <cellStyle name="Ausgabe 2 2 4 2 2 3" xfId="18964"/>
    <cellStyle name="Ausgabe 2 2 4 2 2 3 2" xfId="26101"/>
    <cellStyle name="Ausgabe 2 2 4 2 2 3 2 2" xfId="40416"/>
    <cellStyle name="Ausgabe 2 2 4 2 2 3 3" xfId="33279"/>
    <cellStyle name="Ausgabe 2 2 4 2 2 4" xfId="20297"/>
    <cellStyle name="Ausgabe 2 2 4 2 2 4 2" xfId="27434"/>
    <cellStyle name="Ausgabe 2 2 4 2 2 4 2 2" xfId="41749"/>
    <cellStyle name="Ausgabe 2 2 4 2 2 4 3" xfId="34612"/>
    <cellStyle name="Ausgabe 2 2 4 2 2 5" xfId="21512"/>
    <cellStyle name="Ausgabe 2 2 4 2 2 5 2" xfId="35827"/>
    <cellStyle name="Ausgabe 2 2 4 2 2 6" xfId="28649"/>
    <cellStyle name="Ausgabe 2 2 4 2 3" xfId="15485"/>
    <cellStyle name="Ausgabe 2 2 4 2 3 2" xfId="22644"/>
    <cellStyle name="Ausgabe 2 2 4 2 3 2 2" xfId="36959"/>
    <cellStyle name="Ausgabe 2 2 4 2 3 3" xfId="29800"/>
    <cellStyle name="Ausgabe 2 2 4 2 4" xfId="17839"/>
    <cellStyle name="Ausgabe 2 2 4 2 4 2" xfId="24976"/>
    <cellStyle name="Ausgabe 2 2 4 2 4 2 2" xfId="39291"/>
    <cellStyle name="Ausgabe 2 2 4 2 4 3" xfId="32154"/>
    <cellStyle name="Ausgabe 2 2 5" xfId="900"/>
    <cellStyle name="Ausgabe 2 2 5 2" xfId="13117"/>
    <cellStyle name="Ausgabe 2 2 5 2 2" xfId="13219"/>
    <cellStyle name="Ausgabe 2 2 5 2 2 2" xfId="15588"/>
    <cellStyle name="Ausgabe 2 2 5 2 2 2 2" xfId="22747"/>
    <cellStyle name="Ausgabe 2 2 5 2 2 2 2 2" xfId="37062"/>
    <cellStyle name="Ausgabe 2 2 5 2 2 2 3" xfId="29903"/>
    <cellStyle name="Ausgabe 2 2 5 2 2 3" xfId="17942"/>
    <cellStyle name="Ausgabe 2 2 5 2 2 3 2" xfId="25079"/>
    <cellStyle name="Ausgabe 2 2 5 2 2 3 2 2" xfId="39394"/>
    <cellStyle name="Ausgabe 2 2 5 2 2 3 3" xfId="32257"/>
    <cellStyle name="Ausgabe 2 2 5 2 2 4" xfId="19646"/>
    <cellStyle name="Ausgabe 2 2 5 2 2 4 2" xfId="26783"/>
    <cellStyle name="Ausgabe 2 2 5 2 2 4 2 2" xfId="41098"/>
    <cellStyle name="Ausgabe 2 2 5 2 2 4 3" xfId="33961"/>
    <cellStyle name="Ausgabe 2 2 5 2 2 5" xfId="20861"/>
    <cellStyle name="Ausgabe 2 2 5 2 2 5 2" xfId="35176"/>
    <cellStyle name="Ausgabe 2 2 5 2 2 6" xfId="27998"/>
    <cellStyle name="Ausgabe 2 2 5 2 3" xfId="15486"/>
    <cellStyle name="Ausgabe 2 2 5 2 3 2" xfId="22645"/>
    <cellStyle name="Ausgabe 2 2 5 2 3 2 2" xfId="36960"/>
    <cellStyle name="Ausgabe 2 2 5 2 3 3" xfId="29801"/>
    <cellStyle name="Ausgabe 2 2 5 2 4" xfId="17840"/>
    <cellStyle name="Ausgabe 2 2 5 2 4 2" xfId="24977"/>
    <cellStyle name="Ausgabe 2 2 5 2 4 2 2" xfId="39292"/>
    <cellStyle name="Ausgabe 2 2 5 2 4 3" xfId="32155"/>
    <cellStyle name="Ausgabe 2 2 6" xfId="901"/>
    <cellStyle name="Ausgabe 2 2 6 2" xfId="13118"/>
    <cellStyle name="Ausgabe 2 2 6 2 2" xfId="14119"/>
    <cellStyle name="Ausgabe 2 2 6 2 2 2" xfId="16488"/>
    <cellStyle name="Ausgabe 2 2 6 2 2 2 2" xfId="23647"/>
    <cellStyle name="Ausgabe 2 2 6 2 2 2 2 2" xfId="37962"/>
    <cellStyle name="Ausgabe 2 2 6 2 2 2 3" xfId="30803"/>
    <cellStyle name="Ausgabe 2 2 6 2 2 3" xfId="18842"/>
    <cellStyle name="Ausgabe 2 2 6 2 2 3 2" xfId="25979"/>
    <cellStyle name="Ausgabe 2 2 6 2 2 3 2 2" xfId="40294"/>
    <cellStyle name="Ausgabe 2 2 6 2 2 3 3" xfId="33157"/>
    <cellStyle name="Ausgabe 2 2 6 2 2 4" xfId="20175"/>
    <cellStyle name="Ausgabe 2 2 6 2 2 4 2" xfId="27312"/>
    <cellStyle name="Ausgabe 2 2 6 2 2 4 2 2" xfId="41627"/>
    <cellStyle name="Ausgabe 2 2 6 2 2 4 3" xfId="34490"/>
    <cellStyle name="Ausgabe 2 2 6 2 2 5" xfId="21390"/>
    <cellStyle name="Ausgabe 2 2 6 2 2 5 2" xfId="35705"/>
    <cellStyle name="Ausgabe 2 2 6 2 2 6" xfId="28527"/>
    <cellStyle name="Ausgabe 2 2 6 2 3" xfId="15487"/>
    <cellStyle name="Ausgabe 2 2 6 2 3 2" xfId="22646"/>
    <cellStyle name="Ausgabe 2 2 6 2 3 2 2" xfId="36961"/>
    <cellStyle name="Ausgabe 2 2 6 2 3 3" xfId="29802"/>
    <cellStyle name="Ausgabe 2 2 6 2 4" xfId="17841"/>
    <cellStyle name="Ausgabe 2 2 6 2 4 2" xfId="24978"/>
    <cellStyle name="Ausgabe 2 2 6 2 4 2 2" xfId="39293"/>
    <cellStyle name="Ausgabe 2 2 6 2 4 3" xfId="32156"/>
    <cellStyle name="Ausgabe 2 2 7" xfId="902"/>
    <cellStyle name="Ausgabe 2 2 7 2" xfId="13119"/>
    <cellStyle name="Ausgabe 2 2 7 2 2" xfId="13557"/>
    <cellStyle name="Ausgabe 2 2 7 2 2 2" xfId="15926"/>
    <cellStyle name="Ausgabe 2 2 7 2 2 2 2" xfId="23085"/>
    <cellStyle name="Ausgabe 2 2 7 2 2 2 2 2" xfId="37400"/>
    <cellStyle name="Ausgabe 2 2 7 2 2 2 3" xfId="30241"/>
    <cellStyle name="Ausgabe 2 2 7 2 2 3" xfId="18280"/>
    <cellStyle name="Ausgabe 2 2 7 2 2 3 2" xfId="25417"/>
    <cellStyle name="Ausgabe 2 2 7 2 2 3 2 2" xfId="39732"/>
    <cellStyle name="Ausgabe 2 2 7 2 2 3 3" xfId="32595"/>
    <cellStyle name="Ausgabe 2 2 7 2 2 4" xfId="19806"/>
    <cellStyle name="Ausgabe 2 2 7 2 2 4 2" xfId="26943"/>
    <cellStyle name="Ausgabe 2 2 7 2 2 4 2 2" xfId="41258"/>
    <cellStyle name="Ausgabe 2 2 7 2 2 4 3" xfId="34121"/>
    <cellStyle name="Ausgabe 2 2 7 2 2 5" xfId="21021"/>
    <cellStyle name="Ausgabe 2 2 7 2 2 5 2" xfId="35336"/>
    <cellStyle name="Ausgabe 2 2 7 2 2 6" xfId="28158"/>
    <cellStyle name="Ausgabe 2 2 7 2 3" xfId="15488"/>
    <cellStyle name="Ausgabe 2 2 7 2 3 2" xfId="22647"/>
    <cellStyle name="Ausgabe 2 2 7 2 3 2 2" xfId="36962"/>
    <cellStyle name="Ausgabe 2 2 7 2 3 3" xfId="29803"/>
    <cellStyle name="Ausgabe 2 2 7 2 4" xfId="17842"/>
    <cellStyle name="Ausgabe 2 2 7 2 4 2" xfId="24979"/>
    <cellStyle name="Ausgabe 2 2 7 2 4 2 2" xfId="39294"/>
    <cellStyle name="Ausgabe 2 2 7 2 4 3" xfId="32157"/>
    <cellStyle name="Ausgabe 2 2 8" xfId="10563"/>
    <cellStyle name="Ausgabe 2 2 8 2" xfId="14261"/>
    <cellStyle name="Ausgabe 2 2 8 2 2" xfId="14794"/>
    <cellStyle name="Ausgabe 2 2 8 2 2 2" xfId="17151"/>
    <cellStyle name="Ausgabe 2 2 8 2 2 2 2" xfId="24288"/>
    <cellStyle name="Ausgabe 2 2 8 2 2 2 2 2" xfId="38603"/>
    <cellStyle name="Ausgabe 2 2 8 2 2 2 3" xfId="31466"/>
    <cellStyle name="Ausgabe 2 2 8 2 2 3" xfId="19505"/>
    <cellStyle name="Ausgabe 2 2 8 2 2 3 2" xfId="26642"/>
    <cellStyle name="Ausgabe 2 2 8 2 2 3 2 2" xfId="40957"/>
    <cellStyle name="Ausgabe 2 2 8 2 2 3 3" xfId="33820"/>
    <cellStyle name="Ausgabe 2 2 8 2 2 4" xfId="20781"/>
    <cellStyle name="Ausgabe 2 2 8 2 2 4 2" xfId="27918"/>
    <cellStyle name="Ausgabe 2 2 8 2 2 4 2 2" xfId="42233"/>
    <cellStyle name="Ausgabe 2 2 8 2 2 4 3" xfId="35096"/>
    <cellStyle name="Ausgabe 2 2 8 2 2 5" xfId="21957"/>
    <cellStyle name="Ausgabe 2 2 8 2 2 5 2" xfId="36272"/>
    <cellStyle name="Ausgabe 2 2 8 2 2 6" xfId="29113"/>
    <cellStyle name="Ausgabe 2 2 8 2 3" xfId="16630"/>
    <cellStyle name="Ausgabe 2 2 8 2 3 2" xfId="23789"/>
    <cellStyle name="Ausgabe 2 2 8 2 3 2 2" xfId="38104"/>
    <cellStyle name="Ausgabe 2 2 8 2 3 3" xfId="30945"/>
    <cellStyle name="Ausgabe 2 2 8 2 4" xfId="18984"/>
    <cellStyle name="Ausgabe 2 2 8 2 4 2" xfId="26121"/>
    <cellStyle name="Ausgabe 2 2 8 2 4 2 2" xfId="40436"/>
    <cellStyle name="Ausgabe 2 2 8 2 4 3" xfId="33299"/>
    <cellStyle name="Ausgabe 2 2 9" xfId="42274"/>
    <cellStyle name="Ausgabe 2 3" xfId="903"/>
    <cellStyle name="Ausgabe 2 3 2" xfId="904"/>
    <cellStyle name="Ausgabe 2 3 2 2" xfId="905"/>
    <cellStyle name="Ausgabe 2 3 2 2 2" xfId="13122"/>
    <cellStyle name="Ausgabe 2 3 2 2 2 2" xfId="14120"/>
    <cellStyle name="Ausgabe 2 3 2 2 2 2 2" xfId="16489"/>
    <cellStyle name="Ausgabe 2 3 2 2 2 2 2 2" xfId="23648"/>
    <cellStyle name="Ausgabe 2 3 2 2 2 2 2 2 2" xfId="37963"/>
    <cellStyle name="Ausgabe 2 3 2 2 2 2 2 3" xfId="30804"/>
    <cellStyle name="Ausgabe 2 3 2 2 2 2 3" xfId="18843"/>
    <cellStyle name="Ausgabe 2 3 2 2 2 2 3 2" xfId="25980"/>
    <cellStyle name="Ausgabe 2 3 2 2 2 2 3 2 2" xfId="40295"/>
    <cellStyle name="Ausgabe 2 3 2 2 2 2 3 3" xfId="33158"/>
    <cellStyle name="Ausgabe 2 3 2 2 2 2 4" xfId="20176"/>
    <cellStyle name="Ausgabe 2 3 2 2 2 2 4 2" xfId="27313"/>
    <cellStyle name="Ausgabe 2 3 2 2 2 2 4 2 2" xfId="41628"/>
    <cellStyle name="Ausgabe 2 3 2 2 2 2 4 3" xfId="34491"/>
    <cellStyle name="Ausgabe 2 3 2 2 2 2 5" xfId="21391"/>
    <cellStyle name="Ausgabe 2 3 2 2 2 2 5 2" xfId="35706"/>
    <cellStyle name="Ausgabe 2 3 2 2 2 2 6" xfId="28528"/>
    <cellStyle name="Ausgabe 2 3 2 2 2 3" xfId="15491"/>
    <cellStyle name="Ausgabe 2 3 2 2 2 3 2" xfId="22650"/>
    <cellStyle name="Ausgabe 2 3 2 2 2 3 2 2" xfId="36965"/>
    <cellStyle name="Ausgabe 2 3 2 2 2 3 3" xfId="29806"/>
    <cellStyle name="Ausgabe 2 3 2 2 2 4" xfId="17845"/>
    <cellStyle name="Ausgabe 2 3 2 2 2 4 2" xfId="24982"/>
    <cellStyle name="Ausgabe 2 3 2 2 2 4 2 2" xfId="39297"/>
    <cellStyle name="Ausgabe 2 3 2 2 2 4 3" xfId="32160"/>
    <cellStyle name="Ausgabe 2 3 2 3" xfId="906"/>
    <cellStyle name="Ausgabe 2 3 2 3 2" xfId="13123"/>
    <cellStyle name="Ausgabe 2 3 2 3 2 2" xfId="13872"/>
    <cellStyle name="Ausgabe 2 3 2 3 2 2 2" xfId="16241"/>
    <cellStyle name="Ausgabe 2 3 2 3 2 2 2 2" xfId="23400"/>
    <cellStyle name="Ausgabe 2 3 2 3 2 2 2 2 2" xfId="37715"/>
    <cellStyle name="Ausgabe 2 3 2 3 2 2 2 3" xfId="30556"/>
    <cellStyle name="Ausgabe 2 3 2 3 2 2 3" xfId="18595"/>
    <cellStyle name="Ausgabe 2 3 2 3 2 2 3 2" xfId="25732"/>
    <cellStyle name="Ausgabe 2 3 2 3 2 2 3 2 2" xfId="40047"/>
    <cellStyle name="Ausgabe 2 3 2 3 2 2 3 3" xfId="32910"/>
    <cellStyle name="Ausgabe 2 3 2 3 2 2 4" xfId="19955"/>
    <cellStyle name="Ausgabe 2 3 2 3 2 2 4 2" xfId="27092"/>
    <cellStyle name="Ausgabe 2 3 2 3 2 2 4 2 2" xfId="41407"/>
    <cellStyle name="Ausgabe 2 3 2 3 2 2 4 3" xfId="34270"/>
    <cellStyle name="Ausgabe 2 3 2 3 2 2 5" xfId="21170"/>
    <cellStyle name="Ausgabe 2 3 2 3 2 2 5 2" xfId="35485"/>
    <cellStyle name="Ausgabe 2 3 2 3 2 2 6" xfId="28307"/>
    <cellStyle name="Ausgabe 2 3 2 3 2 3" xfId="15492"/>
    <cellStyle name="Ausgabe 2 3 2 3 2 3 2" xfId="22651"/>
    <cellStyle name="Ausgabe 2 3 2 3 2 3 2 2" xfId="36966"/>
    <cellStyle name="Ausgabe 2 3 2 3 2 3 3" xfId="29807"/>
    <cellStyle name="Ausgabe 2 3 2 3 2 4" xfId="17846"/>
    <cellStyle name="Ausgabe 2 3 2 3 2 4 2" xfId="24983"/>
    <cellStyle name="Ausgabe 2 3 2 3 2 4 2 2" xfId="39298"/>
    <cellStyle name="Ausgabe 2 3 2 3 2 4 3" xfId="32161"/>
    <cellStyle name="Ausgabe 2 3 2 4" xfId="907"/>
    <cellStyle name="Ausgabe 2 3 2 4 2" xfId="13124"/>
    <cellStyle name="Ausgabe 2 3 2 4 2 2" xfId="14121"/>
    <cellStyle name="Ausgabe 2 3 2 4 2 2 2" xfId="16490"/>
    <cellStyle name="Ausgabe 2 3 2 4 2 2 2 2" xfId="23649"/>
    <cellStyle name="Ausgabe 2 3 2 4 2 2 2 2 2" xfId="37964"/>
    <cellStyle name="Ausgabe 2 3 2 4 2 2 2 3" xfId="30805"/>
    <cellStyle name="Ausgabe 2 3 2 4 2 2 3" xfId="18844"/>
    <cellStyle name="Ausgabe 2 3 2 4 2 2 3 2" xfId="25981"/>
    <cellStyle name="Ausgabe 2 3 2 4 2 2 3 2 2" xfId="40296"/>
    <cellStyle name="Ausgabe 2 3 2 4 2 2 3 3" xfId="33159"/>
    <cellStyle name="Ausgabe 2 3 2 4 2 2 4" xfId="20177"/>
    <cellStyle name="Ausgabe 2 3 2 4 2 2 4 2" xfId="27314"/>
    <cellStyle name="Ausgabe 2 3 2 4 2 2 4 2 2" xfId="41629"/>
    <cellStyle name="Ausgabe 2 3 2 4 2 2 4 3" xfId="34492"/>
    <cellStyle name="Ausgabe 2 3 2 4 2 2 5" xfId="21392"/>
    <cellStyle name="Ausgabe 2 3 2 4 2 2 5 2" xfId="35707"/>
    <cellStyle name="Ausgabe 2 3 2 4 2 2 6" xfId="28529"/>
    <cellStyle name="Ausgabe 2 3 2 4 2 3" xfId="15493"/>
    <cellStyle name="Ausgabe 2 3 2 4 2 3 2" xfId="22652"/>
    <cellStyle name="Ausgabe 2 3 2 4 2 3 2 2" xfId="36967"/>
    <cellStyle name="Ausgabe 2 3 2 4 2 3 3" xfId="29808"/>
    <cellStyle name="Ausgabe 2 3 2 4 2 4" xfId="17847"/>
    <cellStyle name="Ausgabe 2 3 2 4 2 4 2" xfId="24984"/>
    <cellStyle name="Ausgabe 2 3 2 4 2 4 2 2" xfId="39299"/>
    <cellStyle name="Ausgabe 2 3 2 4 2 4 3" xfId="32162"/>
    <cellStyle name="Ausgabe 2 3 2 5" xfId="908"/>
    <cellStyle name="Ausgabe 2 3 2 5 2" xfId="13125"/>
    <cellStyle name="Ausgabe 2 3 2 5 2 2" xfId="13596"/>
    <cellStyle name="Ausgabe 2 3 2 5 2 2 2" xfId="15965"/>
    <cellStyle name="Ausgabe 2 3 2 5 2 2 2 2" xfId="23124"/>
    <cellStyle name="Ausgabe 2 3 2 5 2 2 2 2 2" xfId="37439"/>
    <cellStyle name="Ausgabe 2 3 2 5 2 2 2 3" xfId="30280"/>
    <cellStyle name="Ausgabe 2 3 2 5 2 2 3" xfId="18319"/>
    <cellStyle name="Ausgabe 2 3 2 5 2 2 3 2" xfId="25456"/>
    <cellStyle name="Ausgabe 2 3 2 5 2 2 3 2 2" xfId="39771"/>
    <cellStyle name="Ausgabe 2 3 2 5 2 2 3 3" xfId="32634"/>
    <cellStyle name="Ausgabe 2 3 2 5 2 2 4" xfId="19844"/>
    <cellStyle name="Ausgabe 2 3 2 5 2 2 4 2" xfId="26981"/>
    <cellStyle name="Ausgabe 2 3 2 5 2 2 4 2 2" xfId="41296"/>
    <cellStyle name="Ausgabe 2 3 2 5 2 2 4 3" xfId="34159"/>
    <cellStyle name="Ausgabe 2 3 2 5 2 2 5" xfId="21059"/>
    <cellStyle name="Ausgabe 2 3 2 5 2 2 5 2" xfId="35374"/>
    <cellStyle name="Ausgabe 2 3 2 5 2 2 6" xfId="28196"/>
    <cellStyle name="Ausgabe 2 3 2 5 2 3" xfId="15494"/>
    <cellStyle name="Ausgabe 2 3 2 5 2 3 2" xfId="22653"/>
    <cellStyle name="Ausgabe 2 3 2 5 2 3 2 2" xfId="36968"/>
    <cellStyle name="Ausgabe 2 3 2 5 2 3 3" xfId="29809"/>
    <cellStyle name="Ausgabe 2 3 2 5 2 4" xfId="17848"/>
    <cellStyle name="Ausgabe 2 3 2 5 2 4 2" xfId="24985"/>
    <cellStyle name="Ausgabe 2 3 2 5 2 4 2 2" xfId="39300"/>
    <cellStyle name="Ausgabe 2 3 2 5 2 4 3" xfId="32163"/>
    <cellStyle name="Ausgabe 2 3 2 6" xfId="13121"/>
    <cellStyle name="Ausgabe 2 3 2 6 2" xfId="13181"/>
    <cellStyle name="Ausgabe 2 3 2 6 2 2" xfId="15550"/>
    <cellStyle name="Ausgabe 2 3 2 6 2 2 2" xfId="22709"/>
    <cellStyle name="Ausgabe 2 3 2 6 2 2 2 2" xfId="37024"/>
    <cellStyle name="Ausgabe 2 3 2 6 2 2 3" xfId="29865"/>
    <cellStyle name="Ausgabe 2 3 2 6 2 3" xfId="17904"/>
    <cellStyle name="Ausgabe 2 3 2 6 2 3 2" xfId="25041"/>
    <cellStyle name="Ausgabe 2 3 2 6 2 3 2 2" xfId="39356"/>
    <cellStyle name="Ausgabe 2 3 2 6 2 3 3" xfId="32219"/>
    <cellStyle name="Ausgabe 2 3 2 6 2 4" xfId="19608"/>
    <cellStyle name="Ausgabe 2 3 2 6 2 4 2" xfId="26745"/>
    <cellStyle name="Ausgabe 2 3 2 6 2 4 2 2" xfId="41060"/>
    <cellStyle name="Ausgabe 2 3 2 6 2 4 3" xfId="33923"/>
    <cellStyle name="Ausgabe 2 3 2 6 2 5" xfId="20823"/>
    <cellStyle name="Ausgabe 2 3 2 6 2 5 2" xfId="35138"/>
    <cellStyle name="Ausgabe 2 3 2 6 2 6" xfId="27960"/>
    <cellStyle name="Ausgabe 2 3 2 6 3" xfId="15490"/>
    <cellStyle name="Ausgabe 2 3 2 6 3 2" xfId="22649"/>
    <cellStyle name="Ausgabe 2 3 2 6 3 2 2" xfId="36964"/>
    <cellStyle name="Ausgabe 2 3 2 6 3 3" xfId="29805"/>
    <cellStyle name="Ausgabe 2 3 2 6 4" xfId="17844"/>
    <cellStyle name="Ausgabe 2 3 2 6 4 2" xfId="24981"/>
    <cellStyle name="Ausgabe 2 3 2 6 4 2 2" xfId="39296"/>
    <cellStyle name="Ausgabe 2 3 2 6 4 3" xfId="32159"/>
    <cellStyle name="Ausgabe 2 3 3" xfId="909"/>
    <cellStyle name="Ausgabe 2 3 3 2" xfId="13126"/>
    <cellStyle name="Ausgabe 2 3 3 2 2" xfId="14122"/>
    <cellStyle name="Ausgabe 2 3 3 2 2 2" xfId="16491"/>
    <cellStyle name="Ausgabe 2 3 3 2 2 2 2" xfId="23650"/>
    <cellStyle name="Ausgabe 2 3 3 2 2 2 2 2" xfId="37965"/>
    <cellStyle name="Ausgabe 2 3 3 2 2 2 3" xfId="30806"/>
    <cellStyle name="Ausgabe 2 3 3 2 2 3" xfId="18845"/>
    <cellStyle name="Ausgabe 2 3 3 2 2 3 2" xfId="25982"/>
    <cellStyle name="Ausgabe 2 3 3 2 2 3 2 2" xfId="40297"/>
    <cellStyle name="Ausgabe 2 3 3 2 2 3 3" xfId="33160"/>
    <cellStyle name="Ausgabe 2 3 3 2 2 4" xfId="20178"/>
    <cellStyle name="Ausgabe 2 3 3 2 2 4 2" xfId="27315"/>
    <cellStyle name="Ausgabe 2 3 3 2 2 4 2 2" xfId="41630"/>
    <cellStyle name="Ausgabe 2 3 3 2 2 4 3" xfId="34493"/>
    <cellStyle name="Ausgabe 2 3 3 2 2 5" xfId="21393"/>
    <cellStyle name="Ausgabe 2 3 3 2 2 5 2" xfId="35708"/>
    <cellStyle name="Ausgabe 2 3 3 2 2 6" xfId="28530"/>
    <cellStyle name="Ausgabe 2 3 3 2 3" xfId="15495"/>
    <cellStyle name="Ausgabe 2 3 3 2 3 2" xfId="22654"/>
    <cellStyle name="Ausgabe 2 3 3 2 3 2 2" xfId="36969"/>
    <cellStyle name="Ausgabe 2 3 3 2 3 3" xfId="29810"/>
    <cellStyle name="Ausgabe 2 3 3 2 4" xfId="17849"/>
    <cellStyle name="Ausgabe 2 3 3 2 4 2" xfId="24986"/>
    <cellStyle name="Ausgabe 2 3 3 2 4 2 2" xfId="39301"/>
    <cellStyle name="Ausgabe 2 3 3 2 4 3" xfId="32164"/>
    <cellStyle name="Ausgabe 2 3 4" xfId="910"/>
    <cellStyle name="Ausgabe 2 3 4 2" xfId="13127"/>
    <cellStyle name="Ausgabe 2 3 4 2 2" xfId="13750"/>
    <cellStyle name="Ausgabe 2 3 4 2 2 2" xfId="16119"/>
    <cellStyle name="Ausgabe 2 3 4 2 2 2 2" xfId="23278"/>
    <cellStyle name="Ausgabe 2 3 4 2 2 2 2 2" xfId="37593"/>
    <cellStyle name="Ausgabe 2 3 4 2 2 2 3" xfId="30434"/>
    <cellStyle name="Ausgabe 2 3 4 2 2 3" xfId="18473"/>
    <cellStyle name="Ausgabe 2 3 4 2 2 3 2" xfId="25610"/>
    <cellStyle name="Ausgabe 2 3 4 2 2 3 2 2" xfId="39925"/>
    <cellStyle name="Ausgabe 2 3 4 2 2 3 3" xfId="32788"/>
    <cellStyle name="Ausgabe 2 3 4 2 2 4" xfId="19914"/>
    <cellStyle name="Ausgabe 2 3 4 2 2 4 2" xfId="27051"/>
    <cellStyle name="Ausgabe 2 3 4 2 2 4 2 2" xfId="41366"/>
    <cellStyle name="Ausgabe 2 3 4 2 2 4 3" xfId="34229"/>
    <cellStyle name="Ausgabe 2 3 4 2 2 5" xfId="21129"/>
    <cellStyle name="Ausgabe 2 3 4 2 2 5 2" xfId="35444"/>
    <cellStyle name="Ausgabe 2 3 4 2 2 6" xfId="28266"/>
    <cellStyle name="Ausgabe 2 3 4 2 3" xfId="15496"/>
    <cellStyle name="Ausgabe 2 3 4 2 3 2" xfId="22655"/>
    <cellStyle name="Ausgabe 2 3 4 2 3 2 2" xfId="36970"/>
    <cellStyle name="Ausgabe 2 3 4 2 3 3" xfId="29811"/>
    <cellStyle name="Ausgabe 2 3 4 2 4" xfId="17850"/>
    <cellStyle name="Ausgabe 2 3 4 2 4 2" xfId="24987"/>
    <cellStyle name="Ausgabe 2 3 4 2 4 2 2" xfId="39302"/>
    <cellStyle name="Ausgabe 2 3 4 2 4 3" xfId="32165"/>
    <cellStyle name="Ausgabe 2 3 5" xfId="911"/>
    <cellStyle name="Ausgabe 2 3 5 2" xfId="13128"/>
    <cellStyle name="Ausgabe 2 3 5 2 2" xfId="13184"/>
    <cellStyle name="Ausgabe 2 3 5 2 2 2" xfId="15553"/>
    <cellStyle name="Ausgabe 2 3 5 2 2 2 2" xfId="22712"/>
    <cellStyle name="Ausgabe 2 3 5 2 2 2 2 2" xfId="37027"/>
    <cellStyle name="Ausgabe 2 3 5 2 2 2 3" xfId="29868"/>
    <cellStyle name="Ausgabe 2 3 5 2 2 3" xfId="17907"/>
    <cellStyle name="Ausgabe 2 3 5 2 2 3 2" xfId="25044"/>
    <cellStyle name="Ausgabe 2 3 5 2 2 3 2 2" xfId="39359"/>
    <cellStyle name="Ausgabe 2 3 5 2 2 3 3" xfId="32222"/>
    <cellStyle name="Ausgabe 2 3 5 2 2 4" xfId="19611"/>
    <cellStyle name="Ausgabe 2 3 5 2 2 4 2" xfId="26748"/>
    <cellStyle name="Ausgabe 2 3 5 2 2 4 2 2" xfId="41063"/>
    <cellStyle name="Ausgabe 2 3 5 2 2 4 3" xfId="33926"/>
    <cellStyle name="Ausgabe 2 3 5 2 2 5" xfId="20826"/>
    <cellStyle name="Ausgabe 2 3 5 2 2 5 2" xfId="35141"/>
    <cellStyle name="Ausgabe 2 3 5 2 2 6" xfId="27963"/>
    <cellStyle name="Ausgabe 2 3 5 2 3" xfId="15497"/>
    <cellStyle name="Ausgabe 2 3 5 2 3 2" xfId="22656"/>
    <cellStyle name="Ausgabe 2 3 5 2 3 2 2" xfId="36971"/>
    <cellStyle name="Ausgabe 2 3 5 2 3 3" xfId="29812"/>
    <cellStyle name="Ausgabe 2 3 5 2 4" xfId="17851"/>
    <cellStyle name="Ausgabe 2 3 5 2 4 2" xfId="24988"/>
    <cellStyle name="Ausgabe 2 3 5 2 4 2 2" xfId="39303"/>
    <cellStyle name="Ausgabe 2 3 5 2 4 3" xfId="32166"/>
    <cellStyle name="Ausgabe 2 3 6" xfId="912"/>
    <cellStyle name="Ausgabe 2 3 6 2" xfId="13129"/>
    <cellStyle name="Ausgabe 2 3 6 2 2" xfId="14123"/>
    <cellStyle name="Ausgabe 2 3 6 2 2 2" xfId="16492"/>
    <cellStyle name="Ausgabe 2 3 6 2 2 2 2" xfId="23651"/>
    <cellStyle name="Ausgabe 2 3 6 2 2 2 2 2" xfId="37966"/>
    <cellStyle name="Ausgabe 2 3 6 2 2 2 3" xfId="30807"/>
    <cellStyle name="Ausgabe 2 3 6 2 2 3" xfId="18846"/>
    <cellStyle name="Ausgabe 2 3 6 2 2 3 2" xfId="25983"/>
    <cellStyle name="Ausgabe 2 3 6 2 2 3 2 2" xfId="40298"/>
    <cellStyle name="Ausgabe 2 3 6 2 2 3 3" xfId="33161"/>
    <cellStyle name="Ausgabe 2 3 6 2 2 4" xfId="20179"/>
    <cellStyle name="Ausgabe 2 3 6 2 2 4 2" xfId="27316"/>
    <cellStyle name="Ausgabe 2 3 6 2 2 4 2 2" xfId="41631"/>
    <cellStyle name="Ausgabe 2 3 6 2 2 4 3" xfId="34494"/>
    <cellStyle name="Ausgabe 2 3 6 2 2 5" xfId="21394"/>
    <cellStyle name="Ausgabe 2 3 6 2 2 5 2" xfId="35709"/>
    <cellStyle name="Ausgabe 2 3 6 2 2 6" xfId="28531"/>
    <cellStyle name="Ausgabe 2 3 6 2 3" xfId="15498"/>
    <cellStyle name="Ausgabe 2 3 6 2 3 2" xfId="22657"/>
    <cellStyle name="Ausgabe 2 3 6 2 3 2 2" xfId="36972"/>
    <cellStyle name="Ausgabe 2 3 6 2 3 3" xfId="29813"/>
    <cellStyle name="Ausgabe 2 3 6 2 4" xfId="17852"/>
    <cellStyle name="Ausgabe 2 3 6 2 4 2" xfId="24989"/>
    <cellStyle name="Ausgabe 2 3 6 2 4 2 2" xfId="39304"/>
    <cellStyle name="Ausgabe 2 3 6 2 4 3" xfId="32167"/>
    <cellStyle name="Ausgabe 2 3 7" xfId="10564"/>
    <cellStyle name="Ausgabe 2 3 8" xfId="10850"/>
    <cellStyle name="Ausgabe 2 3 9" xfId="13120"/>
    <cellStyle name="Ausgabe 2 3 9 2" xfId="14014"/>
    <cellStyle name="Ausgabe 2 3 9 2 2" xfId="16383"/>
    <cellStyle name="Ausgabe 2 3 9 2 2 2" xfId="23542"/>
    <cellStyle name="Ausgabe 2 3 9 2 2 2 2" xfId="37857"/>
    <cellStyle name="Ausgabe 2 3 9 2 2 3" xfId="30698"/>
    <cellStyle name="Ausgabe 2 3 9 2 3" xfId="18737"/>
    <cellStyle name="Ausgabe 2 3 9 2 3 2" xfId="25874"/>
    <cellStyle name="Ausgabe 2 3 9 2 3 2 2" xfId="40189"/>
    <cellStyle name="Ausgabe 2 3 9 2 3 3" xfId="33052"/>
    <cellStyle name="Ausgabe 2 3 9 2 4" xfId="20071"/>
    <cellStyle name="Ausgabe 2 3 9 2 4 2" xfId="27208"/>
    <cellStyle name="Ausgabe 2 3 9 2 4 2 2" xfId="41523"/>
    <cellStyle name="Ausgabe 2 3 9 2 4 3" xfId="34386"/>
    <cellStyle name="Ausgabe 2 3 9 2 5" xfId="21286"/>
    <cellStyle name="Ausgabe 2 3 9 2 5 2" xfId="35601"/>
    <cellStyle name="Ausgabe 2 3 9 2 6" xfId="28423"/>
    <cellStyle name="Ausgabe 2 3 9 3" xfId="15489"/>
    <cellStyle name="Ausgabe 2 3 9 3 2" xfId="22648"/>
    <cellStyle name="Ausgabe 2 3 9 3 2 2" xfId="36963"/>
    <cellStyle name="Ausgabe 2 3 9 3 3" xfId="29804"/>
    <cellStyle name="Ausgabe 2 3 9 4" xfId="17843"/>
    <cellStyle name="Ausgabe 2 3 9 4 2" xfId="24980"/>
    <cellStyle name="Ausgabe 2 3 9 4 2 2" xfId="39295"/>
    <cellStyle name="Ausgabe 2 3 9 4 3" xfId="32158"/>
    <cellStyle name="Ausgabe 2 4" xfId="913"/>
    <cellStyle name="Ausgabe 2 4 2" xfId="914"/>
    <cellStyle name="Ausgabe 2 4 2 2" xfId="13131"/>
    <cellStyle name="Ausgabe 2 4 2 2 2" xfId="13185"/>
    <cellStyle name="Ausgabe 2 4 2 2 2 2" xfId="15554"/>
    <cellStyle name="Ausgabe 2 4 2 2 2 2 2" xfId="22713"/>
    <cellStyle name="Ausgabe 2 4 2 2 2 2 2 2" xfId="37028"/>
    <cellStyle name="Ausgabe 2 4 2 2 2 2 3" xfId="29869"/>
    <cellStyle name="Ausgabe 2 4 2 2 2 3" xfId="17908"/>
    <cellStyle name="Ausgabe 2 4 2 2 2 3 2" xfId="25045"/>
    <cellStyle name="Ausgabe 2 4 2 2 2 3 2 2" xfId="39360"/>
    <cellStyle name="Ausgabe 2 4 2 2 2 3 3" xfId="32223"/>
    <cellStyle name="Ausgabe 2 4 2 2 2 4" xfId="19612"/>
    <cellStyle name="Ausgabe 2 4 2 2 2 4 2" xfId="26749"/>
    <cellStyle name="Ausgabe 2 4 2 2 2 4 2 2" xfId="41064"/>
    <cellStyle name="Ausgabe 2 4 2 2 2 4 3" xfId="33927"/>
    <cellStyle name="Ausgabe 2 4 2 2 2 5" xfId="20827"/>
    <cellStyle name="Ausgabe 2 4 2 2 2 5 2" xfId="35142"/>
    <cellStyle name="Ausgabe 2 4 2 2 2 6" xfId="27964"/>
    <cellStyle name="Ausgabe 2 4 2 2 3" xfId="15500"/>
    <cellStyle name="Ausgabe 2 4 2 2 3 2" xfId="22659"/>
    <cellStyle name="Ausgabe 2 4 2 2 3 2 2" xfId="36974"/>
    <cellStyle name="Ausgabe 2 4 2 2 3 3" xfId="29815"/>
    <cellStyle name="Ausgabe 2 4 2 2 4" xfId="17854"/>
    <cellStyle name="Ausgabe 2 4 2 2 4 2" xfId="24991"/>
    <cellStyle name="Ausgabe 2 4 2 2 4 2 2" xfId="39306"/>
    <cellStyle name="Ausgabe 2 4 2 2 4 3" xfId="32169"/>
    <cellStyle name="Ausgabe 2 4 3" xfId="915"/>
    <cellStyle name="Ausgabe 2 4 3 2" xfId="13132"/>
    <cellStyle name="Ausgabe 2 4 3 2 2" xfId="14124"/>
    <cellStyle name="Ausgabe 2 4 3 2 2 2" xfId="16493"/>
    <cellStyle name="Ausgabe 2 4 3 2 2 2 2" xfId="23652"/>
    <cellStyle name="Ausgabe 2 4 3 2 2 2 2 2" xfId="37967"/>
    <cellStyle name="Ausgabe 2 4 3 2 2 2 3" xfId="30808"/>
    <cellStyle name="Ausgabe 2 4 3 2 2 3" xfId="18847"/>
    <cellStyle name="Ausgabe 2 4 3 2 2 3 2" xfId="25984"/>
    <cellStyle name="Ausgabe 2 4 3 2 2 3 2 2" xfId="40299"/>
    <cellStyle name="Ausgabe 2 4 3 2 2 3 3" xfId="33162"/>
    <cellStyle name="Ausgabe 2 4 3 2 2 4" xfId="20180"/>
    <cellStyle name="Ausgabe 2 4 3 2 2 4 2" xfId="27317"/>
    <cellStyle name="Ausgabe 2 4 3 2 2 4 2 2" xfId="41632"/>
    <cellStyle name="Ausgabe 2 4 3 2 2 4 3" xfId="34495"/>
    <cellStyle name="Ausgabe 2 4 3 2 2 5" xfId="21395"/>
    <cellStyle name="Ausgabe 2 4 3 2 2 5 2" xfId="35710"/>
    <cellStyle name="Ausgabe 2 4 3 2 2 6" xfId="28532"/>
    <cellStyle name="Ausgabe 2 4 3 2 3" xfId="15501"/>
    <cellStyle name="Ausgabe 2 4 3 2 3 2" xfId="22660"/>
    <cellStyle name="Ausgabe 2 4 3 2 3 2 2" xfId="36975"/>
    <cellStyle name="Ausgabe 2 4 3 2 3 3" xfId="29816"/>
    <cellStyle name="Ausgabe 2 4 3 2 4" xfId="17855"/>
    <cellStyle name="Ausgabe 2 4 3 2 4 2" xfId="24992"/>
    <cellStyle name="Ausgabe 2 4 3 2 4 2 2" xfId="39307"/>
    <cellStyle name="Ausgabe 2 4 3 2 4 3" xfId="32170"/>
    <cellStyle name="Ausgabe 2 4 4" xfId="916"/>
    <cellStyle name="Ausgabe 2 4 4 2" xfId="13133"/>
    <cellStyle name="Ausgabe 2 4 4 2 2" xfId="13235"/>
    <cellStyle name="Ausgabe 2 4 4 2 2 2" xfId="15604"/>
    <cellStyle name="Ausgabe 2 4 4 2 2 2 2" xfId="22763"/>
    <cellStyle name="Ausgabe 2 4 4 2 2 2 2 2" xfId="37078"/>
    <cellStyle name="Ausgabe 2 4 4 2 2 2 3" xfId="29919"/>
    <cellStyle name="Ausgabe 2 4 4 2 2 3" xfId="17958"/>
    <cellStyle name="Ausgabe 2 4 4 2 2 3 2" xfId="25095"/>
    <cellStyle name="Ausgabe 2 4 4 2 2 3 2 2" xfId="39410"/>
    <cellStyle name="Ausgabe 2 4 4 2 2 3 3" xfId="32273"/>
    <cellStyle name="Ausgabe 2 4 4 2 2 4" xfId="19662"/>
    <cellStyle name="Ausgabe 2 4 4 2 2 4 2" xfId="26799"/>
    <cellStyle name="Ausgabe 2 4 4 2 2 4 2 2" xfId="41114"/>
    <cellStyle name="Ausgabe 2 4 4 2 2 4 3" xfId="33977"/>
    <cellStyle name="Ausgabe 2 4 4 2 2 5" xfId="20877"/>
    <cellStyle name="Ausgabe 2 4 4 2 2 5 2" xfId="35192"/>
    <cellStyle name="Ausgabe 2 4 4 2 2 6" xfId="28014"/>
    <cellStyle name="Ausgabe 2 4 4 2 3" xfId="15502"/>
    <cellStyle name="Ausgabe 2 4 4 2 3 2" xfId="22661"/>
    <cellStyle name="Ausgabe 2 4 4 2 3 2 2" xfId="36976"/>
    <cellStyle name="Ausgabe 2 4 4 2 3 3" xfId="29817"/>
    <cellStyle name="Ausgabe 2 4 4 2 4" xfId="17856"/>
    <cellStyle name="Ausgabe 2 4 4 2 4 2" xfId="24993"/>
    <cellStyle name="Ausgabe 2 4 4 2 4 2 2" xfId="39308"/>
    <cellStyle name="Ausgabe 2 4 4 2 4 3" xfId="32171"/>
    <cellStyle name="Ausgabe 2 4 5" xfId="917"/>
    <cellStyle name="Ausgabe 2 4 5 2" xfId="13134"/>
    <cellStyle name="Ausgabe 2 4 5 2 2" xfId="13186"/>
    <cellStyle name="Ausgabe 2 4 5 2 2 2" xfId="15555"/>
    <cellStyle name="Ausgabe 2 4 5 2 2 2 2" xfId="22714"/>
    <cellStyle name="Ausgabe 2 4 5 2 2 2 2 2" xfId="37029"/>
    <cellStyle name="Ausgabe 2 4 5 2 2 2 3" xfId="29870"/>
    <cellStyle name="Ausgabe 2 4 5 2 2 3" xfId="17909"/>
    <cellStyle name="Ausgabe 2 4 5 2 2 3 2" xfId="25046"/>
    <cellStyle name="Ausgabe 2 4 5 2 2 3 2 2" xfId="39361"/>
    <cellStyle name="Ausgabe 2 4 5 2 2 3 3" xfId="32224"/>
    <cellStyle name="Ausgabe 2 4 5 2 2 4" xfId="19613"/>
    <cellStyle name="Ausgabe 2 4 5 2 2 4 2" xfId="26750"/>
    <cellStyle name="Ausgabe 2 4 5 2 2 4 2 2" xfId="41065"/>
    <cellStyle name="Ausgabe 2 4 5 2 2 4 3" xfId="33928"/>
    <cellStyle name="Ausgabe 2 4 5 2 2 5" xfId="20828"/>
    <cellStyle name="Ausgabe 2 4 5 2 2 5 2" xfId="35143"/>
    <cellStyle name="Ausgabe 2 4 5 2 2 6" xfId="27965"/>
    <cellStyle name="Ausgabe 2 4 5 2 3" xfId="15503"/>
    <cellStyle name="Ausgabe 2 4 5 2 3 2" xfId="22662"/>
    <cellStyle name="Ausgabe 2 4 5 2 3 2 2" xfId="36977"/>
    <cellStyle name="Ausgabe 2 4 5 2 3 3" xfId="29818"/>
    <cellStyle name="Ausgabe 2 4 5 2 4" xfId="17857"/>
    <cellStyle name="Ausgabe 2 4 5 2 4 2" xfId="24994"/>
    <cellStyle name="Ausgabe 2 4 5 2 4 2 2" xfId="39309"/>
    <cellStyle name="Ausgabe 2 4 5 2 4 3" xfId="32172"/>
    <cellStyle name="Ausgabe 2 4 6" xfId="10565"/>
    <cellStyle name="Ausgabe 2 4 7" xfId="10851"/>
    <cellStyle name="Ausgabe 2 4 8" xfId="13130"/>
    <cellStyle name="Ausgabe 2 4 8 2" xfId="14327"/>
    <cellStyle name="Ausgabe 2 4 8 2 2" xfId="16696"/>
    <cellStyle name="Ausgabe 2 4 8 2 2 2" xfId="23855"/>
    <cellStyle name="Ausgabe 2 4 8 2 2 2 2" xfId="38170"/>
    <cellStyle name="Ausgabe 2 4 8 2 2 3" xfId="31011"/>
    <cellStyle name="Ausgabe 2 4 8 2 3" xfId="19050"/>
    <cellStyle name="Ausgabe 2 4 8 2 3 2" xfId="26187"/>
    <cellStyle name="Ausgabe 2 4 8 2 3 2 2" xfId="40502"/>
    <cellStyle name="Ausgabe 2 4 8 2 3 3" xfId="33365"/>
    <cellStyle name="Ausgabe 2 4 8 2 4" xfId="20357"/>
    <cellStyle name="Ausgabe 2 4 8 2 4 2" xfId="27494"/>
    <cellStyle name="Ausgabe 2 4 8 2 4 2 2" xfId="41809"/>
    <cellStyle name="Ausgabe 2 4 8 2 4 3" xfId="34672"/>
    <cellStyle name="Ausgabe 2 4 8 2 5" xfId="21572"/>
    <cellStyle name="Ausgabe 2 4 8 2 5 2" xfId="35887"/>
    <cellStyle name="Ausgabe 2 4 8 2 6" xfId="28709"/>
    <cellStyle name="Ausgabe 2 4 8 3" xfId="15499"/>
    <cellStyle name="Ausgabe 2 4 8 3 2" xfId="22658"/>
    <cellStyle name="Ausgabe 2 4 8 3 2 2" xfId="36973"/>
    <cellStyle name="Ausgabe 2 4 8 3 3" xfId="29814"/>
    <cellStyle name="Ausgabe 2 4 8 4" xfId="17853"/>
    <cellStyle name="Ausgabe 2 4 8 4 2" xfId="24990"/>
    <cellStyle name="Ausgabe 2 4 8 4 2 2" xfId="39305"/>
    <cellStyle name="Ausgabe 2 4 8 4 3" xfId="32168"/>
    <cellStyle name="Ausgabe 2 5" xfId="918"/>
    <cellStyle name="Ausgabe 2 5 2" xfId="7274"/>
    <cellStyle name="Ausgabe 2 5 3" xfId="10852"/>
    <cellStyle name="Ausgabe 2 5 4" xfId="13135"/>
    <cellStyle name="Ausgabe 2 5 4 2" xfId="14125"/>
    <cellStyle name="Ausgabe 2 5 4 2 2" xfId="16494"/>
    <cellStyle name="Ausgabe 2 5 4 2 2 2" xfId="23653"/>
    <cellStyle name="Ausgabe 2 5 4 2 2 2 2" xfId="37968"/>
    <cellStyle name="Ausgabe 2 5 4 2 2 3" xfId="30809"/>
    <cellStyle name="Ausgabe 2 5 4 2 3" xfId="18848"/>
    <cellStyle name="Ausgabe 2 5 4 2 3 2" xfId="25985"/>
    <cellStyle name="Ausgabe 2 5 4 2 3 2 2" xfId="40300"/>
    <cellStyle name="Ausgabe 2 5 4 2 3 3" xfId="33163"/>
    <cellStyle name="Ausgabe 2 5 4 2 4" xfId="20181"/>
    <cellStyle name="Ausgabe 2 5 4 2 4 2" xfId="27318"/>
    <cellStyle name="Ausgabe 2 5 4 2 4 2 2" xfId="41633"/>
    <cellStyle name="Ausgabe 2 5 4 2 4 3" xfId="34496"/>
    <cellStyle name="Ausgabe 2 5 4 2 5" xfId="21396"/>
    <cellStyle name="Ausgabe 2 5 4 2 5 2" xfId="35711"/>
    <cellStyle name="Ausgabe 2 5 4 2 6" xfId="28533"/>
    <cellStyle name="Ausgabe 2 5 4 3" xfId="15504"/>
    <cellStyle name="Ausgabe 2 5 4 3 2" xfId="22663"/>
    <cellStyle name="Ausgabe 2 5 4 3 2 2" xfId="36978"/>
    <cellStyle name="Ausgabe 2 5 4 3 3" xfId="29819"/>
    <cellStyle name="Ausgabe 2 5 4 4" xfId="17858"/>
    <cellStyle name="Ausgabe 2 5 4 4 2" xfId="24995"/>
    <cellStyle name="Ausgabe 2 5 4 4 2 2" xfId="39310"/>
    <cellStyle name="Ausgabe 2 5 4 4 3" xfId="32173"/>
    <cellStyle name="Ausgabe 2 6" xfId="919"/>
    <cellStyle name="Ausgabe 2 6 2" xfId="7275"/>
    <cellStyle name="Ausgabe 2 6 2 2" xfId="13858"/>
    <cellStyle name="Ausgabe 2 6 2 2 2" xfId="14758"/>
    <cellStyle name="Ausgabe 2 6 2 2 2 2" xfId="17115"/>
    <cellStyle name="Ausgabe 2 6 2 2 2 2 2" xfId="24252"/>
    <cellStyle name="Ausgabe 2 6 2 2 2 2 2 2" xfId="38567"/>
    <cellStyle name="Ausgabe 2 6 2 2 2 2 3" xfId="31430"/>
    <cellStyle name="Ausgabe 2 6 2 2 2 3" xfId="19469"/>
    <cellStyle name="Ausgabe 2 6 2 2 2 3 2" xfId="26606"/>
    <cellStyle name="Ausgabe 2 6 2 2 2 3 2 2" xfId="40921"/>
    <cellStyle name="Ausgabe 2 6 2 2 2 3 3" xfId="33784"/>
    <cellStyle name="Ausgabe 2 6 2 2 2 4" xfId="20745"/>
    <cellStyle name="Ausgabe 2 6 2 2 2 4 2" xfId="27882"/>
    <cellStyle name="Ausgabe 2 6 2 2 2 4 2 2" xfId="42197"/>
    <cellStyle name="Ausgabe 2 6 2 2 2 4 3" xfId="35060"/>
    <cellStyle name="Ausgabe 2 6 2 2 2 5" xfId="21921"/>
    <cellStyle name="Ausgabe 2 6 2 2 2 5 2" xfId="36236"/>
    <cellStyle name="Ausgabe 2 6 2 2 2 6" xfId="29077"/>
    <cellStyle name="Ausgabe 2 6 2 2 3" xfId="16227"/>
    <cellStyle name="Ausgabe 2 6 2 2 3 2" xfId="23386"/>
    <cellStyle name="Ausgabe 2 6 2 2 3 2 2" xfId="37701"/>
    <cellStyle name="Ausgabe 2 6 2 2 3 3" xfId="30542"/>
    <cellStyle name="Ausgabe 2 6 2 2 4" xfId="18581"/>
    <cellStyle name="Ausgabe 2 6 2 2 4 2" xfId="25718"/>
    <cellStyle name="Ausgabe 2 6 2 2 4 2 2" xfId="40033"/>
    <cellStyle name="Ausgabe 2 6 2 2 4 3" xfId="32896"/>
    <cellStyle name="Ausgabe 2 6 3" xfId="13136"/>
    <cellStyle name="Ausgabe 2 6 3 2" xfId="13236"/>
    <cellStyle name="Ausgabe 2 6 3 2 2" xfId="15605"/>
    <cellStyle name="Ausgabe 2 6 3 2 2 2" xfId="22764"/>
    <cellStyle name="Ausgabe 2 6 3 2 2 2 2" xfId="37079"/>
    <cellStyle name="Ausgabe 2 6 3 2 2 3" xfId="29920"/>
    <cellStyle name="Ausgabe 2 6 3 2 3" xfId="17959"/>
    <cellStyle name="Ausgabe 2 6 3 2 3 2" xfId="25096"/>
    <cellStyle name="Ausgabe 2 6 3 2 3 2 2" xfId="39411"/>
    <cellStyle name="Ausgabe 2 6 3 2 3 3" xfId="32274"/>
    <cellStyle name="Ausgabe 2 6 3 2 4" xfId="19663"/>
    <cellStyle name="Ausgabe 2 6 3 2 4 2" xfId="26800"/>
    <cellStyle name="Ausgabe 2 6 3 2 4 2 2" xfId="41115"/>
    <cellStyle name="Ausgabe 2 6 3 2 4 3" xfId="33978"/>
    <cellStyle name="Ausgabe 2 6 3 2 5" xfId="20878"/>
    <cellStyle name="Ausgabe 2 6 3 2 5 2" xfId="35193"/>
    <cellStyle name="Ausgabe 2 6 3 2 6" xfId="28015"/>
    <cellStyle name="Ausgabe 2 6 3 3" xfId="15505"/>
    <cellStyle name="Ausgabe 2 6 3 3 2" xfId="22664"/>
    <cellStyle name="Ausgabe 2 6 3 3 2 2" xfId="36979"/>
    <cellStyle name="Ausgabe 2 6 3 3 3" xfId="29820"/>
    <cellStyle name="Ausgabe 2 6 3 4" xfId="17859"/>
    <cellStyle name="Ausgabe 2 6 3 4 2" xfId="24996"/>
    <cellStyle name="Ausgabe 2 6 3 4 2 2" xfId="39311"/>
    <cellStyle name="Ausgabe 2 6 3 4 3" xfId="32174"/>
    <cellStyle name="Ausgabe 2 7" xfId="920"/>
    <cellStyle name="Ausgabe 2 7 2" xfId="7276"/>
    <cellStyle name="Ausgabe 2 7 2 2" xfId="13859"/>
    <cellStyle name="Ausgabe 2 7 2 2 2" xfId="14759"/>
    <cellStyle name="Ausgabe 2 7 2 2 2 2" xfId="17116"/>
    <cellStyle name="Ausgabe 2 7 2 2 2 2 2" xfId="24253"/>
    <cellStyle name="Ausgabe 2 7 2 2 2 2 2 2" xfId="38568"/>
    <cellStyle name="Ausgabe 2 7 2 2 2 2 3" xfId="31431"/>
    <cellStyle name="Ausgabe 2 7 2 2 2 3" xfId="19470"/>
    <cellStyle name="Ausgabe 2 7 2 2 2 3 2" xfId="26607"/>
    <cellStyle name="Ausgabe 2 7 2 2 2 3 2 2" xfId="40922"/>
    <cellStyle name="Ausgabe 2 7 2 2 2 3 3" xfId="33785"/>
    <cellStyle name="Ausgabe 2 7 2 2 2 4" xfId="20746"/>
    <cellStyle name="Ausgabe 2 7 2 2 2 4 2" xfId="27883"/>
    <cellStyle name="Ausgabe 2 7 2 2 2 4 2 2" xfId="42198"/>
    <cellStyle name="Ausgabe 2 7 2 2 2 4 3" xfId="35061"/>
    <cellStyle name="Ausgabe 2 7 2 2 2 5" xfId="21922"/>
    <cellStyle name="Ausgabe 2 7 2 2 2 5 2" xfId="36237"/>
    <cellStyle name="Ausgabe 2 7 2 2 2 6" xfId="29078"/>
    <cellStyle name="Ausgabe 2 7 2 2 3" xfId="16228"/>
    <cellStyle name="Ausgabe 2 7 2 2 3 2" xfId="23387"/>
    <cellStyle name="Ausgabe 2 7 2 2 3 2 2" xfId="37702"/>
    <cellStyle name="Ausgabe 2 7 2 2 3 3" xfId="30543"/>
    <cellStyle name="Ausgabe 2 7 2 2 4" xfId="18582"/>
    <cellStyle name="Ausgabe 2 7 2 2 4 2" xfId="25719"/>
    <cellStyle name="Ausgabe 2 7 2 2 4 2 2" xfId="40034"/>
    <cellStyle name="Ausgabe 2 7 2 2 4 3" xfId="32897"/>
    <cellStyle name="Ausgabe 2 7 3" xfId="10853"/>
    <cellStyle name="Ausgabe 2 7 3 2" xfId="14280"/>
    <cellStyle name="Ausgabe 2 7 3 2 2" xfId="14807"/>
    <cellStyle name="Ausgabe 2 7 3 2 2 2" xfId="17164"/>
    <cellStyle name="Ausgabe 2 7 3 2 2 2 2" xfId="24301"/>
    <cellStyle name="Ausgabe 2 7 3 2 2 2 2 2" xfId="38616"/>
    <cellStyle name="Ausgabe 2 7 3 2 2 2 3" xfId="31479"/>
    <cellStyle name="Ausgabe 2 7 3 2 2 3" xfId="19518"/>
    <cellStyle name="Ausgabe 2 7 3 2 2 3 2" xfId="26655"/>
    <cellStyle name="Ausgabe 2 7 3 2 2 3 2 2" xfId="40970"/>
    <cellStyle name="Ausgabe 2 7 3 2 2 3 3" xfId="33833"/>
    <cellStyle name="Ausgabe 2 7 3 2 2 4" xfId="20794"/>
    <cellStyle name="Ausgabe 2 7 3 2 2 4 2" xfId="27931"/>
    <cellStyle name="Ausgabe 2 7 3 2 2 4 2 2" xfId="42246"/>
    <cellStyle name="Ausgabe 2 7 3 2 2 4 3" xfId="35109"/>
    <cellStyle name="Ausgabe 2 7 3 2 2 5" xfId="21970"/>
    <cellStyle name="Ausgabe 2 7 3 2 2 5 2" xfId="36285"/>
    <cellStyle name="Ausgabe 2 7 3 2 2 6" xfId="29126"/>
    <cellStyle name="Ausgabe 2 7 3 2 3" xfId="16649"/>
    <cellStyle name="Ausgabe 2 7 3 2 3 2" xfId="23808"/>
    <cellStyle name="Ausgabe 2 7 3 2 3 2 2" xfId="38123"/>
    <cellStyle name="Ausgabe 2 7 3 2 3 3" xfId="30964"/>
    <cellStyle name="Ausgabe 2 7 3 2 4" xfId="19003"/>
    <cellStyle name="Ausgabe 2 7 3 2 4 2" xfId="26140"/>
    <cellStyle name="Ausgabe 2 7 3 2 4 2 2" xfId="40455"/>
    <cellStyle name="Ausgabe 2 7 3 2 4 3" xfId="33318"/>
    <cellStyle name="Ausgabe 2 7 4" xfId="13137"/>
    <cellStyle name="Ausgabe 2 7 4 2" xfId="13505"/>
    <cellStyle name="Ausgabe 2 7 4 2 2" xfId="15874"/>
    <cellStyle name="Ausgabe 2 7 4 2 2 2" xfId="23033"/>
    <cellStyle name="Ausgabe 2 7 4 2 2 2 2" xfId="37348"/>
    <cellStyle name="Ausgabe 2 7 4 2 2 3" xfId="30189"/>
    <cellStyle name="Ausgabe 2 7 4 2 3" xfId="18228"/>
    <cellStyle name="Ausgabe 2 7 4 2 3 2" xfId="25365"/>
    <cellStyle name="Ausgabe 2 7 4 2 3 2 2" xfId="39680"/>
    <cellStyle name="Ausgabe 2 7 4 2 3 3" xfId="32543"/>
    <cellStyle name="Ausgabe 2 7 4 2 4" xfId="19754"/>
    <cellStyle name="Ausgabe 2 7 4 2 4 2" xfId="26891"/>
    <cellStyle name="Ausgabe 2 7 4 2 4 2 2" xfId="41206"/>
    <cellStyle name="Ausgabe 2 7 4 2 4 3" xfId="34069"/>
    <cellStyle name="Ausgabe 2 7 4 2 5" xfId="20969"/>
    <cellStyle name="Ausgabe 2 7 4 2 5 2" xfId="35284"/>
    <cellStyle name="Ausgabe 2 7 4 2 6" xfId="28106"/>
    <cellStyle name="Ausgabe 2 7 4 3" xfId="15506"/>
    <cellStyle name="Ausgabe 2 7 4 3 2" xfId="22665"/>
    <cellStyle name="Ausgabe 2 7 4 3 2 2" xfId="36980"/>
    <cellStyle name="Ausgabe 2 7 4 3 3" xfId="29821"/>
    <cellStyle name="Ausgabe 2 7 4 4" xfId="17860"/>
    <cellStyle name="Ausgabe 2 7 4 4 2" xfId="24997"/>
    <cellStyle name="Ausgabe 2 7 4 4 2 2" xfId="39312"/>
    <cellStyle name="Ausgabe 2 7 4 4 3" xfId="32175"/>
    <cellStyle name="Ausgabe 2 8" xfId="921"/>
    <cellStyle name="Ausgabe 2 8 2" xfId="13138"/>
    <cellStyle name="Ausgabe 2 8 2 2" xfId="13948"/>
    <cellStyle name="Ausgabe 2 8 2 2 2" xfId="16317"/>
    <cellStyle name="Ausgabe 2 8 2 2 2 2" xfId="23476"/>
    <cellStyle name="Ausgabe 2 8 2 2 2 2 2" xfId="37791"/>
    <cellStyle name="Ausgabe 2 8 2 2 2 3" xfId="30632"/>
    <cellStyle name="Ausgabe 2 8 2 2 3" xfId="18671"/>
    <cellStyle name="Ausgabe 2 8 2 2 3 2" xfId="25808"/>
    <cellStyle name="Ausgabe 2 8 2 2 3 2 2" xfId="40123"/>
    <cellStyle name="Ausgabe 2 8 2 2 3 3" xfId="32986"/>
    <cellStyle name="Ausgabe 2 8 2 2 4" xfId="20008"/>
    <cellStyle name="Ausgabe 2 8 2 2 4 2" xfId="27145"/>
    <cellStyle name="Ausgabe 2 8 2 2 4 2 2" xfId="41460"/>
    <cellStyle name="Ausgabe 2 8 2 2 4 3" xfId="34323"/>
    <cellStyle name="Ausgabe 2 8 2 2 5" xfId="21223"/>
    <cellStyle name="Ausgabe 2 8 2 2 5 2" xfId="35538"/>
    <cellStyle name="Ausgabe 2 8 2 2 6" xfId="28360"/>
    <cellStyle name="Ausgabe 2 8 2 3" xfId="15507"/>
    <cellStyle name="Ausgabe 2 8 2 3 2" xfId="22666"/>
    <cellStyle name="Ausgabe 2 8 2 3 2 2" xfId="36981"/>
    <cellStyle name="Ausgabe 2 8 2 3 3" xfId="29822"/>
    <cellStyle name="Ausgabe 2 8 2 4" xfId="17861"/>
    <cellStyle name="Ausgabe 2 8 2 4 2" xfId="24998"/>
    <cellStyle name="Ausgabe 2 8 2 4 2 2" xfId="39313"/>
    <cellStyle name="Ausgabe 2 8 2 4 3" xfId="32176"/>
    <cellStyle name="Ausgabe 2 9" xfId="2717"/>
    <cellStyle name="Ausgabe 2 9 2" xfId="11584"/>
    <cellStyle name="Ausgabe 2 9 2 2" xfId="13726"/>
    <cellStyle name="Ausgabe 2 9 2 2 2" xfId="13941"/>
    <cellStyle name="Ausgabe 2 9 2 2 2 2" xfId="16310"/>
    <cellStyle name="Ausgabe 2 9 2 2 2 2 2" xfId="23469"/>
    <cellStyle name="Ausgabe 2 9 2 2 2 2 2 2" xfId="37784"/>
    <cellStyle name="Ausgabe 2 9 2 2 2 2 3" xfId="30625"/>
    <cellStyle name="Ausgabe 2 9 2 2 2 3" xfId="18664"/>
    <cellStyle name="Ausgabe 2 9 2 2 2 3 2" xfId="25801"/>
    <cellStyle name="Ausgabe 2 9 2 2 2 3 2 2" xfId="40116"/>
    <cellStyle name="Ausgabe 2 9 2 2 2 3 3" xfId="32979"/>
    <cellStyle name="Ausgabe 2 9 2 2 2 4" xfId="20001"/>
    <cellStyle name="Ausgabe 2 9 2 2 2 4 2" xfId="27138"/>
    <cellStyle name="Ausgabe 2 9 2 2 2 4 2 2" xfId="41453"/>
    <cellStyle name="Ausgabe 2 9 2 2 2 4 3" xfId="34316"/>
    <cellStyle name="Ausgabe 2 9 2 2 2 5" xfId="21216"/>
    <cellStyle name="Ausgabe 2 9 2 2 2 5 2" xfId="35531"/>
    <cellStyle name="Ausgabe 2 9 2 2 2 6" xfId="28353"/>
    <cellStyle name="Ausgabe 2 9 2 2 3" xfId="16095"/>
    <cellStyle name="Ausgabe 2 9 2 2 3 2" xfId="23254"/>
    <cellStyle name="Ausgabe 2 9 2 2 3 2 2" xfId="37569"/>
    <cellStyle name="Ausgabe 2 9 2 2 3 3" xfId="30410"/>
    <cellStyle name="Ausgabe 2 9 2 2 4" xfId="18449"/>
    <cellStyle name="Ausgabe 2 9 2 2 4 2" xfId="25586"/>
    <cellStyle name="Ausgabe 2 9 2 2 4 2 2" xfId="39901"/>
    <cellStyle name="Ausgabe 2 9 2 2 4 3" xfId="32764"/>
    <cellStyle name="Ausgabe 2 9 3" xfId="11246"/>
    <cellStyle name="Ausgabe 3" xfId="922"/>
    <cellStyle name="Ausgabe 3 2" xfId="923"/>
    <cellStyle name="Ausgabe 3 2 2" xfId="7278"/>
    <cellStyle name="Ausgabe 3 2 3" xfId="8898"/>
    <cellStyle name="Ausgabe 3 2 4" xfId="13140"/>
    <cellStyle name="Ausgabe 3 2 4 2" xfId="13199"/>
    <cellStyle name="Ausgabe 3 2 4 2 2" xfId="15568"/>
    <cellStyle name="Ausgabe 3 2 4 2 2 2" xfId="22727"/>
    <cellStyle name="Ausgabe 3 2 4 2 2 2 2" xfId="37042"/>
    <cellStyle name="Ausgabe 3 2 4 2 2 3" xfId="29883"/>
    <cellStyle name="Ausgabe 3 2 4 2 3" xfId="17922"/>
    <cellStyle name="Ausgabe 3 2 4 2 3 2" xfId="25059"/>
    <cellStyle name="Ausgabe 3 2 4 2 3 2 2" xfId="39374"/>
    <cellStyle name="Ausgabe 3 2 4 2 3 3" xfId="32237"/>
    <cellStyle name="Ausgabe 3 2 4 2 4" xfId="19626"/>
    <cellStyle name="Ausgabe 3 2 4 2 4 2" xfId="26763"/>
    <cellStyle name="Ausgabe 3 2 4 2 4 2 2" xfId="41078"/>
    <cellStyle name="Ausgabe 3 2 4 2 4 3" xfId="33941"/>
    <cellStyle name="Ausgabe 3 2 4 2 5" xfId="20841"/>
    <cellStyle name="Ausgabe 3 2 4 2 5 2" xfId="35156"/>
    <cellStyle name="Ausgabe 3 2 4 2 6" xfId="27978"/>
    <cellStyle name="Ausgabe 3 2 4 3" xfId="15509"/>
    <cellStyle name="Ausgabe 3 2 4 3 2" xfId="22668"/>
    <cellStyle name="Ausgabe 3 2 4 3 2 2" xfId="36983"/>
    <cellStyle name="Ausgabe 3 2 4 3 3" xfId="29824"/>
    <cellStyle name="Ausgabe 3 2 4 4" xfId="17863"/>
    <cellStyle name="Ausgabe 3 2 4 4 2" xfId="25000"/>
    <cellStyle name="Ausgabe 3 2 4 4 2 2" xfId="39315"/>
    <cellStyle name="Ausgabe 3 2 4 4 3" xfId="32178"/>
    <cellStyle name="Ausgabe 3 3" xfId="924"/>
    <cellStyle name="Ausgabe 3 3 2" xfId="7279"/>
    <cellStyle name="Ausgabe 3 3 2 2" xfId="13860"/>
    <cellStyle name="Ausgabe 3 3 2 2 2" xfId="14760"/>
    <cellStyle name="Ausgabe 3 3 2 2 2 2" xfId="17117"/>
    <cellStyle name="Ausgabe 3 3 2 2 2 2 2" xfId="24254"/>
    <cellStyle name="Ausgabe 3 3 2 2 2 2 2 2" xfId="38569"/>
    <cellStyle name="Ausgabe 3 3 2 2 2 2 3" xfId="31432"/>
    <cellStyle name="Ausgabe 3 3 2 2 2 3" xfId="19471"/>
    <cellStyle name="Ausgabe 3 3 2 2 2 3 2" xfId="26608"/>
    <cellStyle name="Ausgabe 3 3 2 2 2 3 2 2" xfId="40923"/>
    <cellStyle name="Ausgabe 3 3 2 2 2 3 3" xfId="33786"/>
    <cellStyle name="Ausgabe 3 3 2 2 2 4" xfId="20747"/>
    <cellStyle name="Ausgabe 3 3 2 2 2 4 2" xfId="27884"/>
    <cellStyle name="Ausgabe 3 3 2 2 2 4 2 2" xfId="42199"/>
    <cellStyle name="Ausgabe 3 3 2 2 2 4 3" xfId="35062"/>
    <cellStyle name="Ausgabe 3 3 2 2 2 5" xfId="21923"/>
    <cellStyle name="Ausgabe 3 3 2 2 2 5 2" xfId="36238"/>
    <cellStyle name="Ausgabe 3 3 2 2 2 6" xfId="29079"/>
    <cellStyle name="Ausgabe 3 3 2 2 3" xfId="16229"/>
    <cellStyle name="Ausgabe 3 3 2 2 3 2" xfId="23388"/>
    <cellStyle name="Ausgabe 3 3 2 2 3 2 2" xfId="37703"/>
    <cellStyle name="Ausgabe 3 3 2 2 3 3" xfId="30544"/>
    <cellStyle name="Ausgabe 3 3 2 2 4" xfId="18583"/>
    <cellStyle name="Ausgabe 3 3 2 2 4 2" xfId="25720"/>
    <cellStyle name="Ausgabe 3 3 2 2 4 2 2" xfId="40035"/>
    <cellStyle name="Ausgabe 3 3 2 2 4 3" xfId="32898"/>
    <cellStyle name="Ausgabe 3 3 3" xfId="13141"/>
    <cellStyle name="Ausgabe 3 3 3 2" xfId="14126"/>
    <cellStyle name="Ausgabe 3 3 3 2 2" xfId="16495"/>
    <cellStyle name="Ausgabe 3 3 3 2 2 2" xfId="23654"/>
    <cellStyle name="Ausgabe 3 3 3 2 2 2 2" xfId="37969"/>
    <cellStyle name="Ausgabe 3 3 3 2 2 3" xfId="30810"/>
    <cellStyle name="Ausgabe 3 3 3 2 3" xfId="18849"/>
    <cellStyle name="Ausgabe 3 3 3 2 3 2" xfId="25986"/>
    <cellStyle name="Ausgabe 3 3 3 2 3 2 2" xfId="40301"/>
    <cellStyle name="Ausgabe 3 3 3 2 3 3" xfId="33164"/>
    <cellStyle name="Ausgabe 3 3 3 2 4" xfId="20182"/>
    <cellStyle name="Ausgabe 3 3 3 2 4 2" xfId="27319"/>
    <cellStyle name="Ausgabe 3 3 3 2 4 2 2" xfId="41634"/>
    <cellStyle name="Ausgabe 3 3 3 2 4 3" xfId="34497"/>
    <cellStyle name="Ausgabe 3 3 3 2 5" xfId="21397"/>
    <cellStyle name="Ausgabe 3 3 3 2 5 2" xfId="35712"/>
    <cellStyle name="Ausgabe 3 3 3 2 6" xfId="28534"/>
    <cellStyle name="Ausgabe 3 3 3 3" xfId="15510"/>
    <cellStyle name="Ausgabe 3 3 3 3 2" xfId="22669"/>
    <cellStyle name="Ausgabe 3 3 3 3 2 2" xfId="36984"/>
    <cellStyle name="Ausgabe 3 3 3 3 3" xfId="29825"/>
    <cellStyle name="Ausgabe 3 3 3 4" xfId="17864"/>
    <cellStyle name="Ausgabe 3 3 3 4 2" xfId="25001"/>
    <cellStyle name="Ausgabe 3 3 3 4 2 2" xfId="39316"/>
    <cellStyle name="Ausgabe 3 3 3 4 3" xfId="32179"/>
    <cellStyle name="Ausgabe 3 4" xfId="925"/>
    <cellStyle name="Ausgabe 3 4 2" xfId="13142"/>
    <cellStyle name="Ausgabe 3 4 2 2" xfId="14501"/>
    <cellStyle name="Ausgabe 3 4 2 2 2" xfId="16864"/>
    <cellStyle name="Ausgabe 3 4 2 2 2 2" xfId="24023"/>
    <cellStyle name="Ausgabe 3 4 2 2 2 2 2" xfId="38338"/>
    <cellStyle name="Ausgabe 3 4 2 2 2 3" xfId="31179"/>
    <cellStyle name="Ausgabe 3 4 2 2 3" xfId="19218"/>
    <cellStyle name="Ausgabe 3 4 2 2 3 2" xfId="26355"/>
    <cellStyle name="Ausgabe 3 4 2 2 3 2 2" xfId="40670"/>
    <cellStyle name="Ausgabe 3 4 2 2 3 3" xfId="33533"/>
    <cellStyle name="Ausgabe 3 4 2 2 4" xfId="20516"/>
    <cellStyle name="Ausgabe 3 4 2 2 4 2" xfId="27653"/>
    <cellStyle name="Ausgabe 3 4 2 2 4 2 2" xfId="41968"/>
    <cellStyle name="Ausgabe 3 4 2 2 4 3" xfId="34831"/>
    <cellStyle name="Ausgabe 3 4 2 2 5" xfId="21731"/>
    <cellStyle name="Ausgabe 3 4 2 2 5 2" xfId="36046"/>
    <cellStyle name="Ausgabe 3 4 2 2 6" xfId="28868"/>
    <cellStyle name="Ausgabe 3 4 2 3" xfId="15511"/>
    <cellStyle name="Ausgabe 3 4 2 3 2" xfId="22670"/>
    <cellStyle name="Ausgabe 3 4 2 3 2 2" xfId="36985"/>
    <cellStyle name="Ausgabe 3 4 2 3 3" xfId="29826"/>
    <cellStyle name="Ausgabe 3 4 2 4" xfId="17865"/>
    <cellStyle name="Ausgabe 3 4 2 4 2" xfId="25002"/>
    <cellStyle name="Ausgabe 3 4 2 4 2 2" xfId="39317"/>
    <cellStyle name="Ausgabe 3 4 2 4 3" xfId="32180"/>
    <cellStyle name="Ausgabe 3 5" xfId="926"/>
    <cellStyle name="Ausgabe 3 5 2" xfId="13143"/>
    <cellStyle name="Ausgabe 3 5 2 2" xfId="13267"/>
    <cellStyle name="Ausgabe 3 5 2 2 2" xfId="15636"/>
    <cellStyle name="Ausgabe 3 5 2 2 2 2" xfId="22795"/>
    <cellStyle name="Ausgabe 3 5 2 2 2 2 2" xfId="37110"/>
    <cellStyle name="Ausgabe 3 5 2 2 2 3" xfId="29951"/>
    <cellStyle name="Ausgabe 3 5 2 2 3" xfId="17990"/>
    <cellStyle name="Ausgabe 3 5 2 2 3 2" xfId="25127"/>
    <cellStyle name="Ausgabe 3 5 2 2 3 2 2" xfId="39442"/>
    <cellStyle name="Ausgabe 3 5 2 2 3 3" xfId="32305"/>
    <cellStyle name="Ausgabe 3 5 2 2 4" xfId="19694"/>
    <cellStyle name="Ausgabe 3 5 2 2 4 2" xfId="26831"/>
    <cellStyle name="Ausgabe 3 5 2 2 4 2 2" xfId="41146"/>
    <cellStyle name="Ausgabe 3 5 2 2 4 3" xfId="34009"/>
    <cellStyle name="Ausgabe 3 5 2 2 5" xfId="20909"/>
    <cellStyle name="Ausgabe 3 5 2 2 5 2" xfId="35224"/>
    <cellStyle name="Ausgabe 3 5 2 2 6" xfId="28046"/>
    <cellStyle name="Ausgabe 3 5 2 3" xfId="15512"/>
    <cellStyle name="Ausgabe 3 5 2 3 2" xfId="22671"/>
    <cellStyle name="Ausgabe 3 5 2 3 2 2" xfId="36986"/>
    <cellStyle name="Ausgabe 3 5 2 3 3" xfId="29827"/>
    <cellStyle name="Ausgabe 3 5 2 4" xfId="17866"/>
    <cellStyle name="Ausgabe 3 5 2 4 2" xfId="25003"/>
    <cellStyle name="Ausgabe 3 5 2 4 2 2" xfId="39318"/>
    <cellStyle name="Ausgabe 3 5 2 4 3" xfId="32181"/>
    <cellStyle name="Ausgabe 3 6" xfId="7277"/>
    <cellStyle name="Ausgabe 3 6 2" xfId="11763"/>
    <cellStyle name="Ausgabe 3 6 3" xfId="11247"/>
    <cellStyle name="Ausgabe 3 7" xfId="8767"/>
    <cellStyle name="Ausgabe 3 7 2" xfId="11850"/>
    <cellStyle name="Ausgabe 3 7 3" xfId="11399"/>
    <cellStyle name="Ausgabe 3 7 3 2" xfId="14344"/>
    <cellStyle name="Ausgabe 3 7 3 2 2" xfId="14819"/>
    <cellStyle name="Ausgabe 3 7 3 2 2 2" xfId="17176"/>
    <cellStyle name="Ausgabe 3 7 3 2 2 2 2" xfId="24313"/>
    <cellStyle name="Ausgabe 3 7 3 2 2 2 2 2" xfId="38628"/>
    <cellStyle name="Ausgabe 3 7 3 2 2 2 3" xfId="31491"/>
    <cellStyle name="Ausgabe 3 7 3 2 2 3" xfId="19530"/>
    <cellStyle name="Ausgabe 3 7 3 2 2 3 2" xfId="26667"/>
    <cellStyle name="Ausgabe 3 7 3 2 2 3 2 2" xfId="40982"/>
    <cellStyle name="Ausgabe 3 7 3 2 2 3 3" xfId="33845"/>
    <cellStyle name="Ausgabe 3 7 3 2 2 4" xfId="20806"/>
    <cellStyle name="Ausgabe 3 7 3 2 2 4 2" xfId="27943"/>
    <cellStyle name="Ausgabe 3 7 3 2 2 4 2 2" xfId="42258"/>
    <cellStyle name="Ausgabe 3 7 3 2 2 4 3" xfId="35121"/>
    <cellStyle name="Ausgabe 3 7 3 2 2 5" xfId="21982"/>
    <cellStyle name="Ausgabe 3 7 3 2 2 5 2" xfId="36297"/>
    <cellStyle name="Ausgabe 3 7 3 2 2 6" xfId="29138"/>
    <cellStyle name="Ausgabe 3 7 3 2 3" xfId="16713"/>
    <cellStyle name="Ausgabe 3 7 3 2 3 2" xfId="23872"/>
    <cellStyle name="Ausgabe 3 7 3 2 3 2 2" xfId="38187"/>
    <cellStyle name="Ausgabe 3 7 3 2 3 3" xfId="31028"/>
    <cellStyle name="Ausgabe 3 7 3 2 4" xfId="19067"/>
    <cellStyle name="Ausgabe 3 7 3 2 4 2" xfId="26204"/>
    <cellStyle name="Ausgabe 3 7 3 2 4 2 2" xfId="40519"/>
    <cellStyle name="Ausgabe 3 7 3 2 4 3" xfId="33382"/>
    <cellStyle name="Ausgabe 3 7 4" xfId="13620"/>
    <cellStyle name="Ausgabe 3 7 4 2" xfId="14481"/>
    <cellStyle name="Ausgabe 3 7 4 2 2" xfId="16844"/>
    <cellStyle name="Ausgabe 3 7 4 2 2 2" xfId="24003"/>
    <cellStyle name="Ausgabe 3 7 4 2 2 2 2" xfId="38318"/>
    <cellStyle name="Ausgabe 3 7 4 2 2 3" xfId="31159"/>
    <cellStyle name="Ausgabe 3 7 4 2 3" xfId="19198"/>
    <cellStyle name="Ausgabe 3 7 4 2 3 2" xfId="26335"/>
    <cellStyle name="Ausgabe 3 7 4 2 3 2 2" xfId="40650"/>
    <cellStyle name="Ausgabe 3 7 4 2 3 3" xfId="33513"/>
    <cellStyle name="Ausgabe 3 7 4 2 4" xfId="20496"/>
    <cellStyle name="Ausgabe 3 7 4 2 4 2" xfId="27633"/>
    <cellStyle name="Ausgabe 3 7 4 2 4 2 2" xfId="41948"/>
    <cellStyle name="Ausgabe 3 7 4 2 4 3" xfId="34811"/>
    <cellStyle name="Ausgabe 3 7 4 2 5" xfId="21711"/>
    <cellStyle name="Ausgabe 3 7 4 2 5 2" xfId="36026"/>
    <cellStyle name="Ausgabe 3 7 4 2 6" xfId="28848"/>
    <cellStyle name="Ausgabe 3 7 4 3" xfId="15989"/>
    <cellStyle name="Ausgabe 3 7 4 3 2" xfId="23148"/>
    <cellStyle name="Ausgabe 3 7 4 3 2 2" xfId="37463"/>
    <cellStyle name="Ausgabe 3 7 4 3 3" xfId="30304"/>
    <cellStyle name="Ausgabe 3 7 4 4" xfId="18343"/>
    <cellStyle name="Ausgabe 3 7 4 4 2" xfId="25480"/>
    <cellStyle name="Ausgabe 3 7 4 4 2 2" xfId="39795"/>
    <cellStyle name="Ausgabe 3 7 4 4 3" xfId="32658"/>
    <cellStyle name="Ausgabe 3 8" xfId="13139"/>
    <cellStyle name="Ausgabe 3 8 2" xfId="13237"/>
    <cellStyle name="Ausgabe 3 8 2 2" xfId="15606"/>
    <cellStyle name="Ausgabe 3 8 2 2 2" xfId="22765"/>
    <cellStyle name="Ausgabe 3 8 2 2 2 2" xfId="37080"/>
    <cellStyle name="Ausgabe 3 8 2 2 3" xfId="29921"/>
    <cellStyle name="Ausgabe 3 8 2 3" xfId="17960"/>
    <cellStyle name="Ausgabe 3 8 2 3 2" xfId="25097"/>
    <cellStyle name="Ausgabe 3 8 2 3 2 2" xfId="39412"/>
    <cellStyle name="Ausgabe 3 8 2 3 3" xfId="32275"/>
    <cellStyle name="Ausgabe 3 8 2 4" xfId="19664"/>
    <cellStyle name="Ausgabe 3 8 2 4 2" xfId="26801"/>
    <cellStyle name="Ausgabe 3 8 2 4 2 2" xfId="41116"/>
    <cellStyle name="Ausgabe 3 8 2 4 3" xfId="33979"/>
    <cellStyle name="Ausgabe 3 8 2 5" xfId="20879"/>
    <cellStyle name="Ausgabe 3 8 2 5 2" xfId="35194"/>
    <cellStyle name="Ausgabe 3 8 2 6" xfId="28016"/>
    <cellStyle name="Ausgabe 3 8 3" xfId="15508"/>
    <cellStyle name="Ausgabe 3 8 3 2" xfId="22667"/>
    <cellStyle name="Ausgabe 3 8 3 2 2" xfId="36982"/>
    <cellStyle name="Ausgabe 3 8 3 3" xfId="29823"/>
    <cellStyle name="Ausgabe 3 8 4" xfId="17862"/>
    <cellStyle name="Ausgabe 3 8 4 2" xfId="24999"/>
    <cellStyle name="Ausgabe 3 8 4 2 2" xfId="39314"/>
    <cellStyle name="Ausgabe 3 8 4 3" xfId="32177"/>
    <cellStyle name="Bad" xfId="7280"/>
    <cellStyle name="Bad 2" xfId="927"/>
    <cellStyle name="Bad 2 2" xfId="10566"/>
    <cellStyle name="BasisOhneNK" xfId="928"/>
    <cellStyle name="Berechnung" xfId="8643" builtinId="22" customBuiltin="1"/>
    <cellStyle name="Berechnung 2" xfId="59"/>
    <cellStyle name="Berechnung 2 10" xfId="929"/>
    <cellStyle name="Berechnung 2 10 2" xfId="13621"/>
    <cellStyle name="Berechnung 2 10 2 2" xfId="14517"/>
    <cellStyle name="Berechnung 2 10 2 2 2" xfId="16880"/>
    <cellStyle name="Berechnung 2 10 2 2 2 2" xfId="24039"/>
    <cellStyle name="Berechnung 2 10 2 2 2 2 2" xfId="38354"/>
    <cellStyle name="Berechnung 2 10 2 2 2 3" xfId="31195"/>
    <cellStyle name="Berechnung 2 10 2 2 3" xfId="19234"/>
    <cellStyle name="Berechnung 2 10 2 2 3 2" xfId="26371"/>
    <cellStyle name="Berechnung 2 10 2 2 3 2 2" xfId="40686"/>
    <cellStyle name="Berechnung 2 10 2 2 3 3" xfId="33549"/>
    <cellStyle name="Berechnung 2 10 2 2 4" xfId="20532"/>
    <cellStyle name="Berechnung 2 10 2 2 4 2" xfId="27669"/>
    <cellStyle name="Berechnung 2 10 2 2 4 2 2" xfId="41984"/>
    <cellStyle name="Berechnung 2 10 2 2 4 3" xfId="34847"/>
    <cellStyle name="Berechnung 2 10 2 2 5" xfId="21747"/>
    <cellStyle name="Berechnung 2 10 2 2 5 2" xfId="36062"/>
    <cellStyle name="Berechnung 2 10 2 2 6" xfId="28884"/>
    <cellStyle name="Berechnung 2 10 2 3" xfId="15990"/>
    <cellStyle name="Berechnung 2 10 2 3 2" xfId="23149"/>
    <cellStyle name="Berechnung 2 10 2 3 2 2" xfId="37464"/>
    <cellStyle name="Berechnung 2 10 2 3 3" xfId="30305"/>
    <cellStyle name="Berechnung 2 10 2 4" xfId="18344"/>
    <cellStyle name="Berechnung 2 10 2 4 2" xfId="25481"/>
    <cellStyle name="Berechnung 2 10 2 4 2 2" xfId="39796"/>
    <cellStyle name="Berechnung 2 10 2 4 3" xfId="32659"/>
    <cellStyle name="Berechnung 2 11" xfId="8694"/>
    <cellStyle name="Berechnung 2 12" xfId="10567"/>
    <cellStyle name="Berechnung 2 12 2" xfId="14262"/>
    <cellStyle name="Berechnung 2 12 2 2" xfId="14795"/>
    <cellStyle name="Berechnung 2 12 2 2 2" xfId="17152"/>
    <cellStyle name="Berechnung 2 12 2 2 2 2" xfId="24289"/>
    <cellStyle name="Berechnung 2 12 2 2 2 2 2" xfId="38604"/>
    <cellStyle name="Berechnung 2 12 2 2 2 3" xfId="31467"/>
    <cellStyle name="Berechnung 2 12 2 2 3" xfId="19506"/>
    <cellStyle name="Berechnung 2 12 2 2 3 2" xfId="26643"/>
    <cellStyle name="Berechnung 2 12 2 2 3 2 2" xfId="40958"/>
    <cellStyle name="Berechnung 2 12 2 2 3 3" xfId="33821"/>
    <cellStyle name="Berechnung 2 12 2 2 4" xfId="20782"/>
    <cellStyle name="Berechnung 2 12 2 2 4 2" xfId="27919"/>
    <cellStyle name="Berechnung 2 12 2 2 4 2 2" xfId="42234"/>
    <cellStyle name="Berechnung 2 12 2 2 4 3" xfId="35097"/>
    <cellStyle name="Berechnung 2 12 2 2 5" xfId="21958"/>
    <cellStyle name="Berechnung 2 12 2 2 5 2" xfId="36273"/>
    <cellStyle name="Berechnung 2 12 2 2 6" xfId="29114"/>
    <cellStyle name="Berechnung 2 12 2 3" xfId="16631"/>
    <cellStyle name="Berechnung 2 12 2 3 2" xfId="23790"/>
    <cellStyle name="Berechnung 2 12 2 3 2 2" xfId="38105"/>
    <cellStyle name="Berechnung 2 12 2 3 3" xfId="30946"/>
    <cellStyle name="Berechnung 2 12 2 4" xfId="18985"/>
    <cellStyle name="Berechnung 2 12 2 4 2" xfId="26122"/>
    <cellStyle name="Berechnung 2 12 2 4 2 2" xfId="40437"/>
    <cellStyle name="Berechnung 2 12 2 4 3" xfId="33300"/>
    <cellStyle name="Berechnung 2 13" xfId="13144"/>
    <cellStyle name="Berechnung 2 13 2" xfId="14127"/>
    <cellStyle name="Berechnung 2 13 2 2" xfId="16496"/>
    <cellStyle name="Berechnung 2 13 2 2 2" xfId="23655"/>
    <cellStyle name="Berechnung 2 13 2 2 2 2" xfId="37970"/>
    <cellStyle name="Berechnung 2 13 2 2 3" xfId="30811"/>
    <cellStyle name="Berechnung 2 13 2 3" xfId="18850"/>
    <cellStyle name="Berechnung 2 13 2 3 2" xfId="25987"/>
    <cellStyle name="Berechnung 2 13 2 3 2 2" xfId="40302"/>
    <cellStyle name="Berechnung 2 13 2 3 3" xfId="33165"/>
    <cellStyle name="Berechnung 2 13 2 4" xfId="20183"/>
    <cellStyle name="Berechnung 2 13 2 4 2" xfId="27320"/>
    <cellStyle name="Berechnung 2 13 2 4 2 2" xfId="41635"/>
    <cellStyle name="Berechnung 2 13 2 4 3" xfId="34498"/>
    <cellStyle name="Berechnung 2 13 2 5" xfId="21398"/>
    <cellStyle name="Berechnung 2 13 2 5 2" xfId="35713"/>
    <cellStyle name="Berechnung 2 13 2 6" xfId="28535"/>
    <cellStyle name="Berechnung 2 13 3" xfId="15513"/>
    <cellStyle name="Berechnung 2 13 3 2" xfId="22672"/>
    <cellStyle name="Berechnung 2 13 3 2 2" xfId="36987"/>
    <cellStyle name="Berechnung 2 13 3 3" xfId="29828"/>
    <cellStyle name="Berechnung 2 13 4" xfId="17867"/>
    <cellStyle name="Berechnung 2 13 4 2" xfId="25004"/>
    <cellStyle name="Berechnung 2 13 4 2 2" xfId="39319"/>
    <cellStyle name="Berechnung 2 13 4 3" xfId="32182"/>
    <cellStyle name="Berechnung 2 2" xfId="930"/>
    <cellStyle name="Berechnung 2 2 2" xfId="931"/>
    <cellStyle name="Berechnung 2 2 2 2" xfId="932"/>
    <cellStyle name="Berechnung 2 2 2 2 2" xfId="13146"/>
    <cellStyle name="Berechnung 2 2 2 2 2 2" xfId="14500"/>
    <cellStyle name="Berechnung 2 2 2 2 2 2 2" xfId="16863"/>
    <cellStyle name="Berechnung 2 2 2 2 2 2 2 2" xfId="24022"/>
    <cellStyle name="Berechnung 2 2 2 2 2 2 2 2 2" xfId="38337"/>
    <cellStyle name="Berechnung 2 2 2 2 2 2 2 3" xfId="31178"/>
    <cellStyle name="Berechnung 2 2 2 2 2 2 3" xfId="19217"/>
    <cellStyle name="Berechnung 2 2 2 2 2 2 3 2" xfId="26354"/>
    <cellStyle name="Berechnung 2 2 2 2 2 2 3 2 2" xfId="40669"/>
    <cellStyle name="Berechnung 2 2 2 2 2 2 3 3" xfId="33532"/>
    <cellStyle name="Berechnung 2 2 2 2 2 2 4" xfId="20515"/>
    <cellStyle name="Berechnung 2 2 2 2 2 2 4 2" xfId="27652"/>
    <cellStyle name="Berechnung 2 2 2 2 2 2 4 2 2" xfId="41967"/>
    <cellStyle name="Berechnung 2 2 2 2 2 2 4 3" xfId="34830"/>
    <cellStyle name="Berechnung 2 2 2 2 2 2 5" xfId="21730"/>
    <cellStyle name="Berechnung 2 2 2 2 2 2 5 2" xfId="36045"/>
    <cellStyle name="Berechnung 2 2 2 2 2 2 6" xfId="28867"/>
    <cellStyle name="Berechnung 2 2 2 2 2 3" xfId="15515"/>
    <cellStyle name="Berechnung 2 2 2 2 2 3 2" xfId="22674"/>
    <cellStyle name="Berechnung 2 2 2 2 2 3 2 2" xfId="36989"/>
    <cellStyle name="Berechnung 2 2 2 2 2 3 3" xfId="29830"/>
    <cellStyle name="Berechnung 2 2 2 2 2 4" xfId="17869"/>
    <cellStyle name="Berechnung 2 2 2 2 2 4 2" xfId="25006"/>
    <cellStyle name="Berechnung 2 2 2 2 2 4 2 2" xfId="39321"/>
    <cellStyle name="Berechnung 2 2 2 2 2 4 3" xfId="32184"/>
    <cellStyle name="Berechnung 2 2 2 3" xfId="933"/>
    <cellStyle name="Berechnung 2 2 2 3 2" xfId="13147"/>
    <cellStyle name="Berechnung 2 2 2 3 2 2" xfId="13268"/>
    <cellStyle name="Berechnung 2 2 2 3 2 2 2" xfId="15637"/>
    <cellStyle name="Berechnung 2 2 2 3 2 2 2 2" xfId="22796"/>
    <cellStyle name="Berechnung 2 2 2 3 2 2 2 2 2" xfId="37111"/>
    <cellStyle name="Berechnung 2 2 2 3 2 2 2 3" xfId="29952"/>
    <cellStyle name="Berechnung 2 2 2 3 2 2 3" xfId="17991"/>
    <cellStyle name="Berechnung 2 2 2 3 2 2 3 2" xfId="25128"/>
    <cellStyle name="Berechnung 2 2 2 3 2 2 3 2 2" xfId="39443"/>
    <cellStyle name="Berechnung 2 2 2 3 2 2 3 3" xfId="32306"/>
    <cellStyle name="Berechnung 2 2 2 3 2 2 4" xfId="19695"/>
    <cellStyle name="Berechnung 2 2 2 3 2 2 4 2" xfId="26832"/>
    <cellStyle name="Berechnung 2 2 2 3 2 2 4 2 2" xfId="41147"/>
    <cellStyle name="Berechnung 2 2 2 3 2 2 4 3" xfId="34010"/>
    <cellStyle name="Berechnung 2 2 2 3 2 2 5" xfId="20910"/>
    <cellStyle name="Berechnung 2 2 2 3 2 2 5 2" xfId="35225"/>
    <cellStyle name="Berechnung 2 2 2 3 2 2 6" xfId="28047"/>
    <cellStyle name="Berechnung 2 2 2 3 2 3" xfId="15516"/>
    <cellStyle name="Berechnung 2 2 2 3 2 3 2" xfId="22675"/>
    <cellStyle name="Berechnung 2 2 2 3 2 3 2 2" xfId="36990"/>
    <cellStyle name="Berechnung 2 2 2 3 2 3 3" xfId="29831"/>
    <cellStyle name="Berechnung 2 2 2 3 2 4" xfId="17870"/>
    <cellStyle name="Berechnung 2 2 2 3 2 4 2" xfId="25007"/>
    <cellStyle name="Berechnung 2 2 2 3 2 4 2 2" xfId="39322"/>
    <cellStyle name="Berechnung 2 2 2 3 2 4 3" xfId="32185"/>
    <cellStyle name="Berechnung 2 2 2 4" xfId="934"/>
    <cellStyle name="Berechnung 2 2 2 4 2" xfId="13148"/>
    <cellStyle name="Berechnung 2 2 2 4 2 2" xfId="14130"/>
    <cellStyle name="Berechnung 2 2 2 4 2 2 2" xfId="16499"/>
    <cellStyle name="Berechnung 2 2 2 4 2 2 2 2" xfId="23658"/>
    <cellStyle name="Berechnung 2 2 2 4 2 2 2 2 2" xfId="37973"/>
    <cellStyle name="Berechnung 2 2 2 4 2 2 2 3" xfId="30814"/>
    <cellStyle name="Berechnung 2 2 2 4 2 2 3" xfId="18853"/>
    <cellStyle name="Berechnung 2 2 2 4 2 2 3 2" xfId="25990"/>
    <cellStyle name="Berechnung 2 2 2 4 2 2 3 2 2" xfId="40305"/>
    <cellStyle name="Berechnung 2 2 2 4 2 2 3 3" xfId="33168"/>
    <cellStyle name="Berechnung 2 2 2 4 2 2 4" xfId="20186"/>
    <cellStyle name="Berechnung 2 2 2 4 2 2 4 2" xfId="27323"/>
    <cellStyle name="Berechnung 2 2 2 4 2 2 4 2 2" xfId="41638"/>
    <cellStyle name="Berechnung 2 2 2 4 2 2 4 3" xfId="34501"/>
    <cellStyle name="Berechnung 2 2 2 4 2 2 5" xfId="21401"/>
    <cellStyle name="Berechnung 2 2 2 4 2 2 5 2" xfId="35716"/>
    <cellStyle name="Berechnung 2 2 2 4 2 2 6" xfId="28538"/>
    <cellStyle name="Berechnung 2 2 2 4 2 3" xfId="15517"/>
    <cellStyle name="Berechnung 2 2 2 4 2 3 2" xfId="22676"/>
    <cellStyle name="Berechnung 2 2 2 4 2 3 2 2" xfId="36991"/>
    <cellStyle name="Berechnung 2 2 2 4 2 3 3" xfId="29832"/>
    <cellStyle name="Berechnung 2 2 2 4 2 4" xfId="17871"/>
    <cellStyle name="Berechnung 2 2 2 4 2 4 2" xfId="25008"/>
    <cellStyle name="Berechnung 2 2 2 4 2 4 2 2" xfId="39323"/>
    <cellStyle name="Berechnung 2 2 2 4 2 4 3" xfId="32186"/>
    <cellStyle name="Berechnung 2 2 2 5" xfId="935"/>
    <cellStyle name="Berechnung 2 2 2 5 2" xfId="13149"/>
    <cellStyle name="Berechnung 2 2 2 5 2 2" xfId="14424"/>
    <cellStyle name="Berechnung 2 2 2 5 2 2 2" xfId="16787"/>
    <cellStyle name="Berechnung 2 2 2 5 2 2 2 2" xfId="23946"/>
    <cellStyle name="Berechnung 2 2 2 5 2 2 2 2 2" xfId="38261"/>
    <cellStyle name="Berechnung 2 2 2 5 2 2 2 3" xfId="31102"/>
    <cellStyle name="Berechnung 2 2 2 5 2 2 3" xfId="19141"/>
    <cellStyle name="Berechnung 2 2 2 5 2 2 3 2" xfId="26278"/>
    <cellStyle name="Berechnung 2 2 2 5 2 2 3 2 2" xfId="40593"/>
    <cellStyle name="Berechnung 2 2 2 5 2 2 3 3" xfId="33456"/>
    <cellStyle name="Berechnung 2 2 2 5 2 2 4" xfId="20439"/>
    <cellStyle name="Berechnung 2 2 2 5 2 2 4 2" xfId="27576"/>
    <cellStyle name="Berechnung 2 2 2 5 2 2 4 2 2" xfId="41891"/>
    <cellStyle name="Berechnung 2 2 2 5 2 2 4 3" xfId="34754"/>
    <cellStyle name="Berechnung 2 2 2 5 2 2 5" xfId="21654"/>
    <cellStyle name="Berechnung 2 2 2 5 2 2 5 2" xfId="35969"/>
    <cellStyle name="Berechnung 2 2 2 5 2 2 6" xfId="28791"/>
    <cellStyle name="Berechnung 2 2 2 5 2 3" xfId="15518"/>
    <cellStyle name="Berechnung 2 2 2 5 2 3 2" xfId="22677"/>
    <cellStyle name="Berechnung 2 2 2 5 2 3 2 2" xfId="36992"/>
    <cellStyle name="Berechnung 2 2 2 5 2 3 3" xfId="29833"/>
    <cellStyle name="Berechnung 2 2 2 5 2 4" xfId="17872"/>
    <cellStyle name="Berechnung 2 2 2 5 2 4 2" xfId="25009"/>
    <cellStyle name="Berechnung 2 2 2 5 2 4 2 2" xfId="39324"/>
    <cellStyle name="Berechnung 2 2 2 5 2 4 3" xfId="32187"/>
    <cellStyle name="Berechnung 2 2 2 6" xfId="10854"/>
    <cellStyle name="Berechnung 2 2 2 6 2" xfId="14281"/>
    <cellStyle name="Berechnung 2 2 2 6 2 2" xfId="14808"/>
    <cellStyle name="Berechnung 2 2 2 6 2 2 2" xfId="17165"/>
    <cellStyle name="Berechnung 2 2 2 6 2 2 2 2" xfId="24302"/>
    <cellStyle name="Berechnung 2 2 2 6 2 2 2 2 2" xfId="38617"/>
    <cellStyle name="Berechnung 2 2 2 6 2 2 2 3" xfId="31480"/>
    <cellStyle name="Berechnung 2 2 2 6 2 2 3" xfId="19519"/>
    <cellStyle name="Berechnung 2 2 2 6 2 2 3 2" xfId="26656"/>
    <cellStyle name="Berechnung 2 2 2 6 2 2 3 2 2" xfId="40971"/>
    <cellStyle name="Berechnung 2 2 2 6 2 2 3 3" xfId="33834"/>
    <cellStyle name="Berechnung 2 2 2 6 2 2 4" xfId="20795"/>
    <cellStyle name="Berechnung 2 2 2 6 2 2 4 2" xfId="27932"/>
    <cellStyle name="Berechnung 2 2 2 6 2 2 4 2 2" xfId="42247"/>
    <cellStyle name="Berechnung 2 2 2 6 2 2 4 3" xfId="35110"/>
    <cellStyle name="Berechnung 2 2 2 6 2 2 5" xfId="21971"/>
    <cellStyle name="Berechnung 2 2 2 6 2 2 5 2" xfId="36286"/>
    <cellStyle name="Berechnung 2 2 2 6 2 2 6" xfId="29127"/>
    <cellStyle name="Berechnung 2 2 2 6 2 3" xfId="16650"/>
    <cellStyle name="Berechnung 2 2 2 6 2 3 2" xfId="23809"/>
    <cellStyle name="Berechnung 2 2 2 6 2 3 2 2" xfId="38124"/>
    <cellStyle name="Berechnung 2 2 2 6 2 3 3" xfId="30965"/>
    <cellStyle name="Berechnung 2 2 2 6 2 4" xfId="19004"/>
    <cellStyle name="Berechnung 2 2 2 6 2 4 2" xfId="26141"/>
    <cellStyle name="Berechnung 2 2 2 6 2 4 2 2" xfId="40456"/>
    <cellStyle name="Berechnung 2 2 2 6 2 4 3" xfId="33319"/>
    <cellStyle name="Berechnung 2 2 2 7" xfId="13145"/>
    <cellStyle name="Berechnung 2 2 2 7 2" xfId="14225"/>
    <cellStyle name="Berechnung 2 2 2 7 2 2" xfId="16594"/>
    <cellStyle name="Berechnung 2 2 2 7 2 2 2" xfId="23753"/>
    <cellStyle name="Berechnung 2 2 2 7 2 2 2 2" xfId="38068"/>
    <cellStyle name="Berechnung 2 2 2 7 2 2 3" xfId="30909"/>
    <cellStyle name="Berechnung 2 2 2 7 2 3" xfId="18948"/>
    <cellStyle name="Berechnung 2 2 2 7 2 3 2" xfId="26085"/>
    <cellStyle name="Berechnung 2 2 2 7 2 3 2 2" xfId="40400"/>
    <cellStyle name="Berechnung 2 2 2 7 2 3 3" xfId="33263"/>
    <cellStyle name="Berechnung 2 2 2 7 2 4" xfId="20281"/>
    <cellStyle name="Berechnung 2 2 2 7 2 4 2" xfId="27418"/>
    <cellStyle name="Berechnung 2 2 2 7 2 4 2 2" xfId="41733"/>
    <cellStyle name="Berechnung 2 2 2 7 2 4 3" xfId="34596"/>
    <cellStyle name="Berechnung 2 2 2 7 2 5" xfId="21496"/>
    <cellStyle name="Berechnung 2 2 2 7 2 5 2" xfId="35811"/>
    <cellStyle name="Berechnung 2 2 2 7 2 6" xfId="28633"/>
    <cellStyle name="Berechnung 2 2 2 7 3" xfId="15514"/>
    <cellStyle name="Berechnung 2 2 2 7 3 2" xfId="22673"/>
    <cellStyle name="Berechnung 2 2 2 7 3 2 2" xfId="36988"/>
    <cellStyle name="Berechnung 2 2 2 7 3 3" xfId="29829"/>
    <cellStyle name="Berechnung 2 2 2 7 4" xfId="17868"/>
    <cellStyle name="Berechnung 2 2 2 7 4 2" xfId="25005"/>
    <cellStyle name="Berechnung 2 2 2 7 4 2 2" xfId="39320"/>
    <cellStyle name="Berechnung 2 2 2 7 4 3" xfId="32183"/>
    <cellStyle name="Berechnung 2 2 3" xfId="936"/>
    <cellStyle name="Berechnung 2 2 3 2" xfId="13150"/>
    <cellStyle name="Berechnung 2 2 3 2 2" xfId="14128"/>
    <cellStyle name="Berechnung 2 2 3 2 2 2" xfId="16497"/>
    <cellStyle name="Berechnung 2 2 3 2 2 2 2" xfId="23656"/>
    <cellStyle name="Berechnung 2 2 3 2 2 2 2 2" xfId="37971"/>
    <cellStyle name="Berechnung 2 2 3 2 2 2 3" xfId="30812"/>
    <cellStyle name="Berechnung 2 2 3 2 2 3" xfId="18851"/>
    <cellStyle name="Berechnung 2 2 3 2 2 3 2" xfId="25988"/>
    <cellStyle name="Berechnung 2 2 3 2 2 3 2 2" xfId="40303"/>
    <cellStyle name="Berechnung 2 2 3 2 2 3 3" xfId="33166"/>
    <cellStyle name="Berechnung 2 2 3 2 2 4" xfId="20184"/>
    <cellStyle name="Berechnung 2 2 3 2 2 4 2" xfId="27321"/>
    <cellStyle name="Berechnung 2 2 3 2 2 4 2 2" xfId="41636"/>
    <cellStyle name="Berechnung 2 2 3 2 2 4 3" xfId="34499"/>
    <cellStyle name="Berechnung 2 2 3 2 2 5" xfId="21399"/>
    <cellStyle name="Berechnung 2 2 3 2 2 5 2" xfId="35714"/>
    <cellStyle name="Berechnung 2 2 3 2 2 6" xfId="28536"/>
    <cellStyle name="Berechnung 2 2 3 2 3" xfId="15519"/>
    <cellStyle name="Berechnung 2 2 3 2 3 2" xfId="22678"/>
    <cellStyle name="Berechnung 2 2 3 2 3 2 2" xfId="36993"/>
    <cellStyle name="Berechnung 2 2 3 2 3 3" xfId="29834"/>
    <cellStyle name="Berechnung 2 2 3 2 4" xfId="17873"/>
    <cellStyle name="Berechnung 2 2 3 2 4 2" xfId="25010"/>
    <cellStyle name="Berechnung 2 2 3 2 4 2 2" xfId="39325"/>
    <cellStyle name="Berechnung 2 2 3 2 4 3" xfId="32188"/>
    <cellStyle name="Berechnung 2 2 4" xfId="937"/>
    <cellStyle name="Berechnung 2 2 4 2" xfId="13151"/>
    <cellStyle name="Berechnung 2 2 4 2 2" xfId="13200"/>
    <cellStyle name="Berechnung 2 2 4 2 2 2" xfId="15569"/>
    <cellStyle name="Berechnung 2 2 4 2 2 2 2" xfId="22728"/>
    <cellStyle name="Berechnung 2 2 4 2 2 2 2 2" xfId="37043"/>
    <cellStyle name="Berechnung 2 2 4 2 2 2 3" xfId="29884"/>
    <cellStyle name="Berechnung 2 2 4 2 2 3" xfId="17923"/>
    <cellStyle name="Berechnung 2 2 4 2 2 3 2" xfId="25060"/>
    <cellStyle name="Berechnung 2 2 4 2 2 3 2 2" xfId="39375"/>
    <cellStyle name="Berechnung 2 2 4 2 2 3 3" xfId="32238"/>
    <cellStyle name="Berechnung 2 2 4 2 2 4" xfId="19627"/>
    <cellStyle name="Berechnung 2 2 4 2 2 4 2" xfId="26764"/>
    <cellStyle name="Berechnung 2 2 4 2 2 4 2 2" xfId="41079"/>
    <cellStyle name="Berechnung 2 2 4 2 2 4 3" xfId="33942"/>
    <cellStyle name="Berechnung 2 2 4 2 2 5" xfId="20842"/>
    <cellStyle name="Berechnung 2 2 4 2 2 5 2" xfId="35157"/>
    <cellStyle name="Berechnung 2 2 4 2 2 6" xfId="27979"/>
    <cellStyle name="Berechnung 2 2 4 2 3" xfId="15520"/>
    <cellStyle name="Berechnung 2 2 4 2 3 2" xfId="22679"/>
    <cellStyle name="Berechnung 2 2 4 2 3 2 2" xfId="36994"/>
    <cellStyle name="Berechnung 2 2 4 2 3 3" xfId="29835"/>
    <cellStyle name="Berechnung 2 2 4 2 4" xfId="17874"/>
    <cellStyle name="Berechnung 2 2 4 2 4 2" xfId="25011"/>
    <cellStyle name="Berechnung 2 2 4 2 4 2 2" xfId="39326"/>
    <cellStyle name="Berechnung 2 2 4 2 4 3" xfId="32189"/>
    <cellStyle name="Berechnung 2 2 5" xfId="938"/>
    <cellStyle name="Berechnung 2 2 5 2" xfId="13152"/>
    <cellStyle name="Berechnung 2 2 5 2 2" xfId="14129"/>
    <cellStyle name="Berechnung 2 2 5 2 2 2" xfId="16498"/>
    <cellStyle name="Berechnung 2 2 5 2 2 2 2" xfId="23657"/>
    <cellStyle name="Berechnung 2 2 5 2 2 2 2 2" xfId="37972"/>
    <cellStyle name="Berechnung 2 2 5 2 2 2 3" xfId="30813"/>
    <cellStyle name="Berechnung 2 2 5 2 2 3" xfId="18852"/>
    <cellStyle name="Berechnung 2 2 5 2 2 3 2" xfId="25989"/>
    <cellStyle name="Berechnung 2 2 5 2 2 3 2 2" xfId="40304"/>
    <cellStyle name="Berechnung 2 2 5 2 2 3 3" xfId="33167"/>
    <cellStyle name="Berechnung 2 2 5 2 2 4" xfId="20185"/>
    <cellStyle name="Berechnung 2 2 5 2 2 4 2" xfId="27322"/>
    <cellStyle name="Berechnung 2 2 5 2 2 4 2 2" xfId="41637"/>
    <cellStyle name="Berechnung 2 2 5 2 2 4 3" xfId="34500"/>
    <cellStyle name="Berechnung 2 2 5 2 2 5" xfId="21400"/>
    <cellStyle name="Berechnung 2 2 5 2 2 5 2" xfId="35715"/>
    <cellStyle name="Berechnung 2 2 5 2 2 6" xfId="28537"/>
    <cellStyle name="Berechnung 2 2 5 2 3" xfId="15521"/>
    <cellStyle name="Berechnung 2 2 5 2 3 2" xfId="22680"/>
    <cellStyle name="Berechnung 2 2 5 2 3 2 2" xfId="36995"/>
    <cellStyle name="Berechnung 2 2 5 2 3 3" xfId="29836"/>
    <cellStyle name="Berechnung 2 2 5 2 4" xfId="17875"/>
    <cellStyle name="Berechnung 2 2 5 2 4 2" xfId="25012"/>
    <cellStyle name="Berechnung 2 2 5 2 4 2 2" xfId="39327"/>
    <cellStyle name="Berechnung 2 2 5 2 4 3" xfId="32190"/>
    <cellStyle name="Berechnung 2 2 6" xfId="939"/>
    <cellStyle name="Berechnung 2 2 6 2" xfId="13153"/>
    <cellStyle name="Berechnung 2 2 6 2 2" xfId="14226"/>
    <cellStyle name="Berechnung 2 2 6 2 2 2" xfId="16595"/>
    <cellStyle name="Berechnung 2 2 6 2 2 2 2" xfId="23754"/>
    <cellStyle name="Berechnung 2 2 6 2 2 2 2 2" xfId="38069"/>
    <cellStyle name="Berechnung 2 2 6 2 2 2 3" xfId="30910"/>
    <cellStyle name="Berechnung 2 2 6 2 2 3" xfId="18949"/>
    <cellStyle name="Berechnung 2 2 6 2 2 3 2" xfId="26086"/>
    <cellStyle name="Berechnung 2 2 6 2 2 3 2 2" xfId="40401"/>
    <cellStyle name="Berechnung 2 2 6 2 2 3 3" xfId="33264"/>
    <cellStyle name="Berechnung 2 2 6 2 2 4" xfId="20282"/>
    <cellStyle name="Berechnung 2 2 6 2 2 4 2" xfId="27419"/>
    <cellStyle name="Berechnung 2 2 6 2 2 4 2 2" xfId="41734"/>
    <cellStyle name="Berechnung 2 2 6 2 2 4 3" xfId="34597"/>
    <cellStyle name="Berechnung 2 2 6 2 2 5" xfId="21497"/>
    <cellStyle name="Berechnung 2 2 6 2 2 5 2" xfId="35812"/>
    <cellStyle name="Berechnung 2 2 6 2 2 6" xfId="28634"/>
    <cellStyle name="Berechnung 2 2 6 2 3" xfId="15522"/>
    <cellStyle name="Berechnung 2 2 6 2 3 2" xfId="22681"/>
    <cellStyle name="Berechnung 2 2 6 2 3 2 2" xfId="36996"/>
    <cellStyle name="Berechnung 2 2 6 2 3 3" xfId="29837"/>
    <cellStyle name="Berechnung 2 2 6 2 4" xfId="17876"/>
    <cellStyle name="Berechnung 2 2 6 2 4 2" xfId="25013"/>
    <cellStyle name="Berechnung 2 2 6 2 4 2 2" xfId="39328"/>
    <cellStyle name="Berechnung 2 2 6 2 4 3" xfId="32191"/>
    <cellStyle name="Berechnung 2 2 7" xfId="940"/>
    <cellStyle name="Berechnung 2 2 7 2" xfId="13154"/>
    <cellStyle name="Berechnung 2 2 7 2 2" xfId="14499"/>
    <cellStyle name="Berechnung 2 2 7 2 2 2" xfId="16862"/>
    <cellStyle name="Berechnung 2 2 7 2 2 2 2" xfId="24021"/>
    <cellStyle name="Berechnung 2 2 7 2 2 2 2 2" xfId="38336"/>
    <cellStyle name="Berechnung 2 2 7 2 2 2 3" xfId="31177"/>
    <cellStyle name="Berechnung 2 2 7 2 2 3" xfId="19216"/>
    <cellStyle name="Berechnung 2 2 7 2 2 3 2" xfId="26353"/>
    <cellStyle name="Berechnung 2 2 7 2 2 3 2 2" xfId="40668"/>
    <cellStyle name="Berechnung 2 2 7 2 2 3 3" xfId="33531"/>
    <cellStyle name="Berechnung 2 2 7 2 2 4" xfId="20514"/>
    <cellStyle name="Berechnung 2 2 7 2 2 4 2" xfId="27651"/>
    <cellStyle name="Berechnung 2 2 7 2 2 4 2 2" xfId="41966"/>
    <cellStyle name="Berechnung 2 2 7 2 2 4 3" xfId="34829"/>
    <cellStyle name="Berechnung 2 2 7 2 2 5" xfId="21729"/>
    <cellStyle name="Berechnung 2 2 7 2 2 5 2" xfId="36044"/>
    <cellStyle name="Berechnung 2 2 7 2 2 6" xfId="28866"/>
    <cellStyle name="Berechnung 2 2 7 2 3" xfId="15523"/>
    <cellStyle name="Berechnung 2 2 7 2 3 2" xfId="22682"/>
    <cellStyle name="Berechnung 2 2 7 2 3 2 2" xfId="36997"/>
    <cellStyle name="Berechnung 2 2 7 2 3 3" xfId="29838"/>
    <cellStyle name="Berechnung 2 2 7 2 4" xfId="17877"/>
    <cellStyle name="Berechnung 2 2 7 2 4 2" xfId="25014"/>
    <cellStyle name="Berechnung 2 2 7 2 4 2 2" xfId="39329"/>
    <cellStyle name="Berechnung 2 2 7 2 4 3" xfId="32192"/>
    <cellStyle name="Berechnung 2 2 8" xfId="10568"/>
    <cellStyle name="Berechnung 2 2 8 2" xfId="14263"/>
    <cellStyle name="Berechnung 2 2 8 2 2" xfId="14796"/>
    <cellStyle name="Berechnung 2 2 8 2 2 2" xfId="17153"/>
    <cellStyle name="Berechnung 2 2 8 2 2 2 2" xfId="24290"/>
    <cellStyle name="Berechnung 2 2 8 2 2 2 2 2" xfId="38605"/>
    <cellStyle name="Berechnung 2 2 8 2 2 2 3" xfId="31468"/>
    <cellStyle name="Berechnung 2 2 8 2 2 3" xfId="19507"/>
    <cellStyle name="Berechnung 2 2 8 2 2 3 2" xfId="26644"/>
    <cellStyle name="Berechnung 2 2 8 2 2 3 2 2" xfId="40959"/>
    <cellStyle name="Berechnung 2 2 8 2 2 3 3" xfId="33822"/>
    <cellStyle name="Berechnung 2 2 8 2 2 4" xfId="20783"/>
    <cellStyle name="Berechnung 2 2 8 2 2 4 2" xfId="27920"/>
    <cellStyle name="Berechnung 2 2 8 2 2 4 2 2" xfId="42235"/>
    <cellStyle name="Berechnung 2 2 8 2 2 4 3" xfId="35098"/>
    <cellStyle name="Berechnung 2 2 8 2 2 5" xfId="21959"/>
    <cellStyle name="Berechnung 2 2 8 2 2 5 2" xfId="36274"/>
    <cellStyle name="Berechnung 2 2 8 2 2 6" xfId="29115"/>
    <cellStyle name="Berechnung 2 2 8 2 3" xfId="16632"/>
    <cellStyle name="Berechnung 2 2 8 2 3 2" xfId="23791"/>
    <cellStyle name="Berechnung 2 2 8 2 3 2 2" xfId="38106"/>
    <cellStyle name="Berechnung 2 2 8 2 3 3" xfId="30947"/>
    <cellStyle name="Berechnung 2 2 8 2 4" xfId="18986"/>
    <cellStyle name="Berechnung 2 2 8 2 4 2" xfId="26123"/>
    <cellStyle name="Berechnung 2 2 8 2 4 2 2" xfId="40438"/>
    <cellStyle name="Berechnung 2 2 8 2 4 3" xfId="33301"/>
    <cellStyle name="Berechnung 2 2 9" xfId="42275"/>
    <cellStyle name="Berechnung 2 3" xfId="941"/>
    <cellStyle name="Berechnung 2 3 2" xfId="942"/>
    <cellStyle name="Berechnung 2 3 2 2" xfId="943"/>
    <cellStyle name="Berechnung 2 3 2 2 2" xfId="13157"/>
    <cellStyle name="Berechnung 2 3 2 2 2 2" xfId="13566"/>
    <cellStyle name="Berechnung 2 3 2 2 2 2 2" xfId="15935"/>
    <cellStyle name="Berechnung 2 3 2 2 2 2 2 2" xfId="23094"/>
    <cellStyle name="Berechnung 2 3 2 2 2 2 2 2 2" xfId="37409"/>
    <cellStyle name="Berechnung 2 3 2 2 2 2 2 3" xfId="30250"/>
    <cellStyle name="Berechnung 2 3 2 2 2 2 3" xfId="18289"/>
    <cellStyle name="Berechnung 2 3 2 2 2 2 3 2" xfId="25426"/>
    <cellStyle name="Berechnung 2 3 2 2 2 2 3 2 2" xfId="39741"/>
    <cellStyle name="Berechnung 2 3 2 2 2 2 3 3" xfId="32604"/>
    <cellStyle name="Berechnung 2 3 2 2 2 2 4" xfId="19815"/>
    <cellStyle name="Berechnung 2 3 2 2 2 2 4 2" xfId="26952"/>
    <cellStyle name="Berechnung 2 3 2 2 2 2 4 2 2" xfId="41267"/>
    <cellStyle name="Berechnung 2 3 2 2 2 2 4 3" xfId="34130"/>
    <cellStyle name="Berechnung 2 3 2 2 2 2 5" xfId="21030"/>
    <cellStyle name="Berechnung 2 3 2 2 2 2 5 2" xfId="35345"/>
    <cellStyle name="Berechnung 2 3 2 2 2 2 6" xfId="28167"/>
    <cellStyle name="Berechnung 2 3 2 2 2 3" xfId="15526"/>
    <cellStyle name="Berechnung 2 3 2 2 2 3 2" xfId="22685"/>
    <cellStyle name="Berechnung 2 3 2 2 2 3 2 2" xfId="37000"/>
    <cellStyle name="Berechnung 2 3 2 2 2 3 3" xfId="29841"/>
    <cellStyle name="Berechnung 2 3 2 2 2 4" xfId="17880"/>
    <cellStyle name="Berechnung 2 3 2 2 2 4 2" xfId="25017"/>
    <cellStyle name="Berechnung 2 3 2 2 2 4 2 2" xfId="39332"/>
    <cellStyle name="Berechnung 2 3 2 2 2 4 3" xfId="32195"/>
    <cellStyle name="Berechnung 2 3 2 3" xfId="944"/>
    <cellStyle name="Berechnung 2 3 2 3 2" xfId="13158"/>
    <cellStyle name="Berechnung 2 3 2 3 2 2" xfId="14131"/>
    <cellStyle name="Berechnung 2 3 2 3 2 2 2" xfId="16500"/>
    <cellStyle name="Berechnung 2 3 2 3 2 2 2 2" xfId="23659"/>
    <cellStyle name="Berechnung 2 3 2 3 2 2 2 2 2" xfId="37974"/>
    <cellStyle name="Berechnung 2 3 2 3 2 2 2 3" xfId="30815"/>
    <cellStyle name="Berechnung 2 3 2 3 2 2 3" xfId="18854"/>
    <cellStyle name="Berechnung 2 3 2 3 2 2 3 2" xfId="25991"/>
    <cellStyle name="Berechnung 2 3 2 3 2 2 3 2 2" xfId="40306"/>
    <cellStyle name="Berechnung 2 3 2 3 2 2 3 3" xfId="33169"/>
    <cellStyle name="Berechnung 2 3 2 3 2 2 4" xfId="20187"/>
    <cellStyle name="Berechnung 2 3 2 3 2 2 4 2" xfId="27324"/>
    <cellStyle name="Berechnung 2 3 2 3 2 2 4 2 2" xfId="41639"/>
    <cellStyle name="Berechnung 2 3 2 3 2 2 4 3" xfId="34502"/>
    <cellStyle name="Berechnung 2 3 2 3 2 2 5" xfId="21402"/>
    <cellStyle name="Berechnung 2 3 2 3 2 2 5 2" xfId="35717"/>
    <cellStyle name="Berechnung 2 3 2 3 2 2 6" xfId="28539"/>
    <cellStyle name="Berechnung 2 3 2 3 2 3" xfId="15527"/>
    <cellStyle name="Berechnung 2 3 2 3 2 3 2" xfId="22686"/>
    <cellStyle name="Berechnung 2 3 2 3 2 3 2 2" xfId="37001"/>
    <cellStyle name="Berechnung 2 3 2 3 2 3 3" xfId="29842"/>
    <cellStyle name="Berechnung 2 3 2 3 2 4" xfId="17881"/>
    <cellStyle name="Berechnung 2 3 2 3 2 4 2" xfId="25018"/>
    <cellStyle name="Berechnung 2 3 2 3 2 4 2 2" xfId="39333"/>
    <cellStyle name="Berechnung 2 3 2 3 2 4 3" xfId="32196"/>
    <cellStyle name="Berechnung 2 3 2 4" xfId="945"/>
    <cellStyle name="Berechnung 2 3 2 4 2" xfId="13159"/>
    <cellStyle name="Berechnung 2 3 2 4 2 2" xfId="13359"/>
    <cellStyle name="Berechnung 2 3 2 4 2 2 2" xfId="15728"/>
    <cellStyle name="Berechnung 2 3 2 4 2 2 2 2" xfId="22887"/>
    <cellStyle name="Berechnung 2 3 2 4 2 2 2 2 2" xfId="37202"/>
    <cellStyle name="Berechnung 2 3 2 4 2 2 2 3" xfId="30043"/>
    <cellStyle name="Berechnung 2 3 2 4 2 2 3" xfId="18082"/>
    <cellStyle name="Berechnung 2 3 2 4 2 2 3 2" xfId="25219"/>
    <cellStyle name="Berechnung 2 3 2 4 2 2 3 2 2" xfId="39534"/>
    <cellStyle name="Berechnung 2 3 2 4 2 2 3 3" xfId="32397"/>
    <cellStyle name="Berechnung 2 3 2 4 2 2 4" xfId="19707"/>
    <cellStyle name="Berechnung 2 3 2 4 2 2 4 2" xfId="26844"/>
    <cellStyle name="Berechnung 2 3 2 4 2 2 4 2 2" xfId="41159"/>
    <cellStyle name="Berechnung 2 3 2 4 2 2 4 3" xfId="34022"/>
    <cellStyle name="Berechnung 2 3 2 4 2 2 5" xfId="20922"/>
    <cellStyle name="Berechnung 2 3 2 4 2 2 5 2" xfId="35237"/>
    <cellStyle name="Berechnung 2 3 2 4 2 2 6" xfId="28059"/>
    <cellStyle name="Berechnung 2 3 2 4 2 3" xfId="15528"/>
    <cellStyle name="Berechnung 2 3 2 4 2 3 2" xfId="22687"/>
    <cellStyle name="Berechnung 2 3 2 4 2 3 2 2" xfId="37002"/>
    <cellStyle name="Berechnung 2 3 2 4 2 3 3" xfId="29843"/>
    <cellStyle name="Berechnung 2 3 2 4 2 4" xfId="17882"/>
    <cellStyle name="Berechnung 2 3 2 4 2 4 2" xfId="25019"/>
    <cellStyle name="Berechnung 2 3 2 4 2 4 2 2" xfId="39334"/>
    <cellStyle name="Berechnung 2 3 2 4 2 4 3" xfId="32197"/>
    <cellStyle name="Berechnung 2 3 2 5" xfId="946"/>
    <cellStyle name="Berechnung 2 3 2 5 2" xfId="13160"/>
    <cellStyle name="Berechnung 2 3 2 5 2 2" xfId="14132"/>
    <cellStyle name="Berechnung 2 3 2 5 2 2 2" xfId="16501"/>
    <cellStyle name="Berechnung 2 3 2 5 2 2 2 2" xfId="23660"/>
    <cellStyle name="Berechnung 2 3 2 5 2 2 2 2 2" xfId="37975"/>
    <cellStyle name="Berechnung 2 3 2 5 2 2 2 3" xfId="30816"/>
    <cellStyle name="Berechnung 2 3 2 5 2 2 3" xfId="18855"/>
    <cellStyle name="Berechnung 2 3 2 5 2 2 3 2" xfId="25992"/>
    <cellStyle name="Berechnung 2 3 2 5 2 2 3 2 2" xfId="40307"/>
    <cellStyle name="Berechnung 2 3 2 5 2 2 3 3" xfId="33170"/>
    <cellStyle name="Berechnung 2 3 2 5 2 2 4" xfId="20188"/>
    <cellStyle name="Berechnung 2 3 2 5 2 2 4 2" xfId="27325"/>
    <cellStyle name="Berechnung 2 3 2 5 2 2 4 2 2" xfId="41640"/>
    <cellStyle name="Berechnung 2 3 2 5 2 2 4 3" xfId="34503"/>
    <cellStyle name="Berechnung 2 3 2 5 2 2 5" xfId="21403"/>
    <cellStyle name="Berechnung 2 3 2 5 2 2 5 2" xfId="35718"/>
    <cellStyle name="Berechnung 2 3 2 5 2 2 6" xfId="28540"/>
    <cellStyle name="Berechnung 2 3 2 5 2 3" xfId="15529"/>
    <cellStyle name="Berechnung 2 3 2 5 2 3 2" xfId="22688"/>
    <cellStyle name="Berechnung 2 3 2 5 2 3 2 2" xfId="37003"/>
    <cellStyle name="Berechnung 2 3 2 5 2 3 3" xfId="29844"/>
    <cellStyle name="Berechnung 2 3 2 5 2 4" xfId="17883"/>
    <cellStyle name="Berechnung 2 3 2 5 2 4 2" xfId="25020"/>
    <cellStyle name="Berechnung 2 3 2 5 2 4 2 2" xfId="39335"/>
    <cellStyle name="Berechnung 2 3 2 5 2 4 3" xfId="32198"/>
    <cellStyle name="Berechnung 2 3 2 6" xfId="7281"/>
    <cellStyle name="Berechnung 2 3 2 7" xfId="10856"/>
    <cellStyle name="Berechnung 2 3 2 7 2" xfId="14282"/>
    <cellStyle name="Berechnung 2 3 2 7 2 2" xfId="14809"/>
    <cellStyle name="Berechnung 2 3 2 7 2 2 2" xfId="17166"/>
    <cellStyle name="Berechnung 2 3 2 7 2 2 2 2" xfId="24303"/>
    <cellStyle name="Berechnung 2 3 2 7 2 2 2 2 2" xfId="38618"/>
    <cellStyle name="Berechnung 2 3 2 7 2 2 2 3" xfId="31481"/>
    <cellStyle name="Berechnung 2 3 2 7 2 2 3" xfId="19520"/>
    <cellStyle name="Berechnung 2 3 2 7 2 2 3 2" xfId="26657"/>
    <cellStyle name="Berechnung 2 3 2 7 2 2 3 2 2" xfId="40972"/>
    <cellStyle name="Berechnung 2 3 2 7 2 2 3 3" xfId="33835"/>
    <cellStyle name="Berechnung 2 3 2 7 2 2 4" xfId="20796"/>
    <cellStyle name="Berechnung 2 3 2 7 2 2 4 2" xfId="27933"/>
    <cellStyle name="Berechnung 2 3 2 7 2 2 4 2 2" xfId="42248"/>
    <cellStyle name="Berechnung 2 3 2 7 2 2 4 3" xfId="35111"/>
    <cellStyle name="Berechnung 2 3 2 7 2 2 5" xfId="21972"/>
    <cellStyle name="Berechnung 2 3 2 7 2 2 5 2" xfId="36287"/>
    <cellStyle name="Berechnung 2 3 2 7 2 2 6" xfId="29128"/>
    <cellStyle name="Berechnung 2 3 2 7 2 3" xfId="16651"/>
    <cellStyle name="Berechnung 2 3 2 7 2 3 2" xfId="23810"/>
    <cellStyle name="Berechnung 2 3 2 7 2 3 2 2" xfId="38125"/>
    <cellStyle name="Berechnung 2 3 2 7 2 3 3" xfId="30966"/>
    <cellStyle name="Berechnung 2 3 2 7 2 4" xfId="19005"/>
    <cellStyle name="Berechnung 2 3 2 7 2 4 2" xfId="26142"/>
    <cellStyle name="Berechnung 2 3 2 7 2 4 2 2" xfId="40457"/>
    <cellStyle name="Berechnung 2 3 2 7 2 4 3" xfId="33320"/>
    <cellStyle name="Berechnung 2 3 2 8" xfId="13156"/>
    <cellStyle name="Berechnung 2 3 2 8 2" xfId="14134"/>
    <cellStyle name="Berechnung 2 3 2 8 2 2" xfId="16503"/>
    <cellStyle name="Berechnung 2 3 2 8 2 2 2" xfId="23662"/>
    <cellStyle name="Berechnung 2 3 2 8 2 2 2 2" xfId="37977"/>
    <cellStyle name="Berechnung 2 3 2 8 2 2 3" xfId="30818"/>
    <cellStyle name="Berechnung 2 3 2 8 2 3" xfId="18857"/>
    <cellStyle name="Berechnung 2 3 2 8 2 3 2" xfId="25994"/>
    <cellStyle name="Berechnung 2 3 2 8 2 3 2 2" xfId="40309"/>
    <cellStyle name="Berechnung 2 3 2 8 2 3 3" xfId="33172"/>
    <cellStyle name="Berechnung 2 3 2 8 2 4" xfId="20190"/>
    <cellStyle name="Berechnung 2 3 2 8 2 4 2" xfId="27327"/>
    <cellStyle name="Berechnung 2 3 2 8 2 4 2 2" xfId="41642"/>
    <cellStyle name="Berechnung 2 3 2 8 2 4 3" xfId="34505"/>
    <cellStyle name="Berechnung 2 3 2 8 2 5" xfId="21405"/>
    <cellStyle name="Berechnung 2 3 2 8 2 5 2" xfId="35720"/>
    <cellStyle name="Berechnung 2 3 2 8 2 6" xfId="28542"/>
    <cellStyle name="Berechnung 2 3 2 8 3" xfId="15525"/>
    <cellStyle name="Berechnung 2 3 2 8 3 2" xfId="22684"/>
    <cellStyle name="Berechnung 2 3 2 8 3 2 2" xfId="36999"/>
    <cellStyle name="Berechnung 2 3 2 8 3 3" xfId="29840"/>
    <cellStyle name="Berechnung 2 3 2 8 4" xfId="17879"/>
    <cellStyle name="Berechnung 2 3 2 8 4 2" xfId="25016"/>
    <cellStyle name="Berechnung 2 3 2 8 4 2 2" xfId="39331"/>
    <cellStyle name="Berechnung 2 3 2 8 4 3" xfId="32194"/>
    <cellStyle name="Berechnung 2 3 3" xfId="947"/>
    <cellStyle name="Berechnung 2 3 3 2" xfId="13161"/>
    <cellStyle name="Berechnung 2 3 3 2 2" xfId="13257"/>
    <cellStyle name="Berechnung 2 3 3 2 2 2" xfId="15626"/>
    <cellStyle name="Berechnung 2 3 3 2 2 2 2" xfId="22785"/>
    <cellStyle name="Berechnung 2 3 3 2 2 2 2 2" xfId="37100"/>
    <cellStyle name="Berechnung 2 3 3 2 2 2 3" xfId="29941"/>
    <cellStyle name="Berechnung 2 3 3 2 2 3" xfId="17980"/>
    <cellStyle name="Berechnung 2 3 3 2 2 3 2" xfId="25117"/>
    <cellStyle name="Berechnung 2 3 3 2 2 3 2 2" xfId="39432"/>
    <cellStyle name="Berechnung 2 3 3 2 2 3 3" xfId="32295"/>
    <cellStyle name="Berechnung 2 3 3 2 2 4" xfId="19684"/>
    <cellStyle name="Berechnung 2 3 3 2 2 4 2" xfId="26821"/>
    <cellStyle name="Berechnung 2 3 3 2 2 4 2 2" xfId="41136"/>
    <cellStyle name="Berechnung 2 3 3 2 2 4 3" xfId="33999"/>
    <cellStyle name="Berechnung 2 3 3 2 2 5" xfId="20899"/>
    <cellStyle name="Berechnung 2 3 3 2 2 5 2" xfId="35214"/>
    <cellStyle name="Berechnung 2 3 3 2 2 6" xfId="28036"/>
    <cellStyle name="Berechnung 2 3 3 2 3" xfId="15530"/>
    <cellStyle name="Berechnung 2 3 3 2 3 2" xfId="22689"/>
    <cellStyle name="Berechnung 2 3 3 2 3 2 2" xfId="37004"/>
    <cellStyle name="Berechnung 2 3 3 2 3 3" xfId="29845"/>
    <cellStyle name="Berechnung 2 3 3 2 4" xfId="17884"/>
    <cellStyle name="Berechnung 2 3 3 2 4 2" xfId="25021"/>
    <cellStyle name="Berechnung 2 3 3 2 4 2 2" xfId="39336"/>
    <cellStyle name="Berechnung 2 3 3 2 4 3" xfId="32199"/>
    <cellStyle name="Berechnung 2 3 4" xfId="948"/>
    <cellStyle name="Berechnung 2 3 4 2" xfId="13162"/>
    <cellStyle name="Berechnung 2 3 4 2 2" xfId="14133"/>
    <cellStyle name="Berechnung 2 3 4 2 2 2" xfId="16502"/>
    <cellStyle name="Berechnung 2 3 4 2 2 2 2" xfId="23661"/>
    <cellStyle name="Berechnung 2 3 4 2 2 2 2 2" xfId="37976"/>
    <cellStyle name="Berechnung 2 3 4 2 2 2 3" xfId="30817"/>
    <cellStyle name="Berechnung 2 3 4 2 2 3" xfId="18856"/>
    <cellStyle name="Berechnung 2 3 4 2 2 3 2" xfId="25993"/>
    <cellStyle name="Berechnung 2 3 4 2 2 3 2 2" xfId="40308"/>
    <cellStyle name="Berechnung 2 3 4 2 2 3 3" xfId="33171"/>
    <cellStyle name="Berechnung 2 3 4 2 2 4" xfId="20189"/>
    <cellStyle name="Berechnung 2 3 4 2 2 4 2" xfId="27326"/>
    <cellStyle name="Berechnung 2 3 4 2 2 4 2 2" xfId="41641"/>
    <cellStyle name="Berechnung 2 3 4 2 2 4 3" xfId="34504"/>
    <cellStyle name="Berechnung 2 3 4 2 2 5" xfId="21404"/>
    <cellStyle name="Berechnung 2 3 4 2 2 5 2" xfId="35719"/>
    <cellStyle name="Berechnung 2 3 4 2 2 6" xfId="28541"/>
    <cellStyle name="Berechnung 2 3 4 2 3" xfId="15531"/>
    <cellStyle name="Berechnung 2 3 4 2 3 2" xfId="22690"/>
    <cellStyle name="Berechnung 2 3 4 2 3 2 2" xfId="37005"/>
    <cellStyle name="Berechnung 2 3 4 2 3 3" xfId="29846"/>
    <cellStyle name="Berechnung 2 3 4 2 4" xfId="17885"/>
    <cellStyle name="Berechnung 2 3 4 2 4 2" xfId="25022"/>
    <cellStyle name="Berechnung 2 3 4 2 4 2 2" xfId="39337"/>
    <cellStyle name="Berechnung 2 3 4 2 4 3" xfId="32200"/>
    <cellStyle name="Berechnung 2 3 5" xfId="949"/>
    <cellStyle name="Berechnung 2 3 5 2" xfId="13163"/>
    <cellStyle name="Berechnung 2 3 5 2 2" xfId="14240"/>
    <cellStyle name="Berechnung 2 3 5 2 2 2" xfId="16609"/>
    <cellStyle name="Berechnung 2 3 5 2 2 2 2" xfId="23768"/>
    <cellStyle name="Berechnung 2 3 5 2 2 2 2 2" xfId="38083"/>
    <cellStyle name="Berechnung 2 3 5 2 2 2 3" xfId="30924"/>
    <cellStyle name="Berechnung 2 3 5 2 2 3" xfId="18963"/>
    <cellStyle name="Berechnung 2 3 5 2 2 3 2" xfId="26100"/>
    <cellStyle name="Berechnung 2 3 5 2 2 3 2 2" xfId="40415"/>
    <cellStyle name="Berechnung 2 3 5 2 2 3 3" xfId="33278"/>
    <cellStyle name="Berechnung 2 3 5 2 2 4" xfId="20296"/>
    <cellStyle name="Berechnung 2 3 5 2 2 4 2" xfId="27433"/>
    <cellStyle name="Berechnung 2 3 5 2 2 4 2 2" xfId="41748"/>
    <cellStyle name="Berechnung 2 3 5 2 2 4 3" xfId="34611"/>
    <cellStyle name="Berechnung 2 3 5 2 2 5" xfId="21511"/>
    <cellStyle name="Berechnung 2 3 5 2 2 5 2" xfId="35826"/>
    <cellStyle name="Berechnung 2 3 5 2 2 6" xfId="28648"/>
    <cellStyle name="Berechnung 2 3 5 2 3" xfId="15532"/>
    <cellStyle name="Berechnung 2 3 5 2 3 2" xfId="22691"/>
    <cellStyle name="Berechnung 2 3 5 2 3 2 2" xfId="37006"/>
    <cellStyle name="Berechnung 2 3 5 2 3 3" xfId="29847"/>
    <cellStyle name="Berechnung 2 3 5 2 4" xfId="17886"/>
    <cellStyle name="Berechnung 2 3 5 2 4 2" xfId="25023"/>
    <cellStyle name="Berechnung 2 3 5 2 4 2 2" xfId="39338"/>
    <cellStyle name="Berechnung 2 3 5 2 4 3" xfId="32201"/>
    <cellStyle name="Berechnung 2 3 6" xfId="950"/>
    <cellStyle name="Berechnung 2 3 6 2" xfId="13164"/>
    <cellStyle name="Berechnung 2 3 6 2 2" xfId="13863"/>
    <cellStyle name="Berechnung 2 3 6 2 2 2" xfId="16232"/>
    <cellStyle name="Berechnung 2 3 6 2 2 2 2" xfId="23391"/>
    <cellStyle name="Berechnung 2 3 6 2 2 2 2 2" xfId="37706"/>
    <cellStyle name="Berechnung 2 3 6 2 2 2 3" xfId="30547"/>
    <cellStyle name="Berechnung 2 3 6 2 2 3" xfId="18586"/>
    <cellStyle name="Berechnung 2 3 6 2 2 3 2" xfId="25723"/>
    <cellStyle name="Berechnung 2 3 6 2 2 3 2 2" xfId="40038"/>
    <cellStyle name="Berechnung 2 3 6 2 2 3 3" xfId="32901"/>
    <cellStyle name="Berechnung 2 3 6 2 2 4" xfId="19949"/>
    <cellStyle name="Berechnung 2 3 6 2 2 4 2" xfId="27086"/>
    <cellStyle name="Berechnung 2 3 6 2 2 4 2 2" xfId="41401"/>
    <cellStyle name="Berechnung 2 3 6 2 2 4 3" xfId="34264"/>
    <cellStyle name="Berechnung 2 3 6 2 2 5" xfId="21164"/>
    <cellStyle name="Berechnung 2 3 6 2 2 5 2" xfId="35479"/>
    <cellStyle name="Berechnung 2 3 6 2 2 6" xfId="28301"/>
    <cellStyle name="Berechnung 2 3 6 2 3" xfId="15533"/>
    <cellStyle name="Berechnung 2 3 6 2 3 2" xfId="22692"/>
    <cellStyle name="Berechnung 2 3 6 2 3 2 2" xfId="37007"/>
    <cellStyle name="Berechnung 2 3 6 2 3 3" xfId="29848"/>
    <cellStyle name="Berechnung 2 3 6 2 4" xfId="17887"/>
    <cellStyle name="Berechnung 2 3 6 2 4 2" xfId="25024"/>
    <cellStyle name="Berechnung 2 3 6 2 4 2 2" xfId="39339"/>
    <cellStyle name="Berechnung 2 3 6 2 4 3" xfId="32202"/>
    <cellStyle name="Berechnung 2 3 7" xfId="10569"/>
    <cellStyle name="Berechnung 2 3 7 2" xfId="14264"/>
    <cellStyle name="Berechnung 2 3 7 2 2" xfId="14797"/>
    <cellStyle name="Berechnung 2 3 7 2 2 2" xfId="17154"/>
    <cellStyle name="Berechnung 2 3 7 2 2 2 2" xfId="24291"/>
    <cellStyle name="Berechnung 2 3 7 2 2 2 2 2" xfId="38606"/>
    <cellStyle name="Berechnung 2 3 7 2 2 2 3" xfId="31469"/>
    <cellStyle name="Berechnung 2 3 7 2 2 3" xfId="19508"/>
    <cellStyle name="Berechnung 2 3 7 2 2 3 2" xfId="26645"/>
    <cellStyle name="Berechnung 2 3 7 2 2 3 2 2" xfId="40960"/>
    <cellStyle name="Berechnung 2 3 7 2 2 3 3" xfId="33823"/>
    <cellStyle name="Berechnung 2 3 7 2 2 4" xfId="20784"/>
    <cellStyle name="Berechnung 2 3 7 2 2 4 2" xfId="27921"/>
    <cellStyle name="Berechnung 2 3 7 2 2 4 2 2" xfId="42236"/>
    <cellStyle name="Berechnung 2 3 7 2 2 4 3" xfId="35099"/>
    <cellStyle name="Berechnung 2 3 7 2 2 5" xfId="21960"/>
    <cellStyle name="Berechnung 2 3 7 2 2 5 2" xfId="36275"/>
    <cellStyle name="Berechnung 2 3 7 2 2 6" xfId="29116"/>
    <cellStyle name="Berechnung 2 3 7 2 3" xfId="16633"/>
    <cellStyle name="Berechnung 2 3 7 2 3 2" xfId="23792"/>
    <cellStyle name="Berechnung 2 3 7 2 3 2 2" xfId="38107"/>
    <cellStyle name="Berechnung 2 3 7 2 3 3" xfId="30948"/>
    <cellStyle name="Berechnung 2 3 7 2 4" xfId="18987"/>
    <cellStyle name="Berechnung 2 3 7 2 4 2" xfId="26124"/>
    <cellStyle name="Berechnung 2 3 7 2 4 2 2" xfId="40439"/>
    <cellStyle name="Berechnung 2 3 7 2 4 3" xfId="33302"/>
    <cellStyle name="Berechnung 2 3 8" xfId="10855"/>
    <cellStyle name="Berechnung 2 3 9" xfId="13155"/>
    <cellStyle name="Berechnung 2 3 9 2" xfId="13269"/>
    <cellStyle name="Berechnung 2 3 9 2 2" xfId="15638"/>
    <cellStyle name="Berechnung 2 3 9 2 2 2" xfId="22797"/>
    <cellStyle name="Berechnung 2 3 9 2 2 2 2" xfId="37112"/>
    <cellStyle name="Berechnung 2 3 9 2 2 3" xfId="29953"/>
    <cellStyle name="Berechnung 2 3 9 2 3" xfId="17992"/>
    <cellStyle name="Berechnung 2 3 9 2 3 2" xfId="25129"/>
    <cellStyle name="Berechnung 2 3 9 2 3 2 2" xfId="39444"/>
    <cellStyle name="Berechnung 2 3 9 2 3 3" xfId="32307"/>
    <cellStyle name="Berechnung 2 3 9 2 4" xfId="19696"/>
    <cellStyle name="Berechnung 2 3 9 2 4 2" xfId="26833"/>
    <cellStyle name="Berechnung 2 3 9 2 4 2 2" xfId="41148"/>
    <cellStyle name="Berechnung 2 3 9 2 4 3" xfId="34011"/>
    <cellStyle name="Berechnung 2 3 9 2 5" xfId="20911"/>
    <cellStyle name="Berechnung 2 3 9 2 5 2" xfId="35226"/>
    <cellStyle name="Berechnung 2 3 9 2 6" xfId="28048"/>
    <cellStyle name="Berechnung 2 3 9 3" xfId="15524"/>
    <cellStyle name="Berechnung 2 3 9 3 2" xfId="22683"/>
    <cellStyle name="Berechnung 2 3 9 3 2 2" xfId="36998"/>
    <cellStyle name="Berechnung 2 3 9 3 3" xfId="29839"/>
    <cellStyle name="Berechnung 2 3 9 4" xfId="17878"/>
    <cellStyle name="Berechnung 2 3 9 4 2" xfId="25015"/>
    <cellStyle name="Berechnung 2 3 9 4 2 2" xfId="39330"/>
    <cellStyle name="Berechnung 2 3 9 4 3" xfId="32193"/>
    <cellStyle name="Berechnung 2 4" xfId="951"/>
    <cellStyle name="Berechnung 2 4 2" xfId="952"/>
    <cellStyle name="Berechnung 2 4 2 2" xfId="13166"/>
    <cellStyle name="Berechnung 2 4 2 2 2" xfId="14135"/>
    <cellStyle name="Berechnung 2 4 2 2 2 2" xfId="16504"/>
    <cellStyle name="Berechnung 2 4 2 2 2 2 2" xfId="23663"/>
    <cellStyle name="Berechnung 2 4 2 2 2 2 2 2" xfId="37978"/>
    <cellStyle name="Berechnung 2 4 2 2 2 2 3" xfId="30819"/>
    <cellStyle name="Berechnung 2 4 2 2 2 3" xfId="18858"/>
    <cellStyle name="Berechnung 2 4 2 2 2 3 2" xfId="25995"/>
    <cellStyle name="Berechnung 2 4 2 2 2 3 2 2" xfId="40310"/>
    <cellStyle name="Berechnung 2 4 2 2 2 3 3" xfId="33173"/>
    <cellStyle name="Berechnung 2 4 2 2 2 4" xfId="20191"/>
    <cellStyle name="Berechnung 2 4 2 2 2 4 2" xfId="27328"/>
    <cellStyle name="Berechnung 2 4 2 2 2 4 2 2" xfId="41643"/>
    <cellStyle name="Berechnung 2 4 2 2 2 4 3" xfId="34506"/>
    <cellStyle name="Berechnung 2 4 2 2 2 5" xfId="21406"/>
    <cellStyle name="Berechnung 2 4 2 2 2 5 2" xfId="35721"/>
    <cellStyle name="Berechnung 2 4 2 2 2 6" xfId="28543"/>
    <cellStyle name="Berechnung 2 4 2 2 3" xfId="15535"/>
    <cellStyle name="Berechnung 2 4 2 2 3 2" xfId="22694"/>
    <cellStyle name="Berechnung 2 4 2 2 3 2 2" xfId="37009"/>
    <cellStyle name="Berechnung 2 4 2 2 3 3" xfId="29850"/>
    <cellStyle name="Berechnung 2 4 2 2 4" xfId="17889"/>
    <cellStyle name="Berechnung 2 4 2 2 4 2" xfId="25026"/>
    <cellStyle name="Berechnung 2 4 2 2 4 2 2" xfId="39341"/>
    <cellStyle name="Berechnung 2 4 2 2 4 3" xfId="32204"/>
    <cellStyle name="Berechnung 2 4 3" xfId="953"/>
    <cellStyle name="Berechnung 2 4 3 2" xfId="13167"/>
    <cellStyle name="Berechnung 2 4 3 2 2" xfId="14498"/>
    <cellStyle name="Berechnung 2 4 3 2 2 2" xfId="16861"/>
    <cellStyle name="Berechnung 2 4 3 2 2 2 2" xfId="24020"/>
    <cellStyle name="Berechnung 2 4 3 2 2 2 2 2" xfId="38335"/>
    <cellStyle name="Berechnung 2 4 3 2 2 2 3" xfId="31176"/>
    <cellStyle name="Berechnung 2 4 3 2 2 3" xfId="19215"/>
    <cellStyle name="Berechnung 2 4 3 2 2 3 2" xfId="26352"/>
    <cellStyle name="Berechnung 2 4 3 2 2 3 2 2" xfId="40667"/>
    <cellStyle name="Berechnung 2 4 3 2 2 3 3" xfId="33530"/>
    <cellStyle name="Berechnung 2 4 3 2 2 4" xfId="20513"/>
    <cellStyle name="Berechnung 2 4 3 2 2 4 2" xfId="27650"/>
    <cellStyle name="Berechnung 2 4 3 2 2 4 2 2" xfId="41965"/>
    <cellStyle name="Berechnung 2 4 3 2 2 4 3" xfId="34828"/>
    <cellStyle name="Berechnung 2 4 3 2 2 5" xfId="21728"/>
    <cellStyle name="Berechnung 2 4 3 2 2 5 2" xfId="36043"/>
    <cellStyle name="Berechnung 2 4 3 2 2 6" xfId="28865"/>
    <cellStyle name="Berechnung 2 4 3 2 3" xfId="15536"/>
    <cellStyle name="Berechnung 2 4 3 2 3 2" xfId="22695"/>
    <cellStyle name="Berechnung 2 4 3 2 3 2 2" xfId="37010"/>
    <cellStyle name="Berechnung 2 4 3 2 3 3" xfId="29851"/>
    <cellStyle name="Berechnung 2 4 3 2 4" xfId="17890"/>
    <cellStyle name="Berechnung 2 4 3 2 4 2" xfId="25027"/>
    <cellStyle name="Berechnung 2 4 3 2 4 2 2" xfId="39342"/>
    <cellStyle name="Berechnung 2 4 3 2 4 3" xfId="32205"/>
    <cellStyle name="Berechnung 2 4 4" xfId="954"/>
    <cellStyle name="Berechnung 2 4 4 2" xfId="13168"/>
    <cellStyle name="Berechnung 2 4 4 2 2" xfId="13597"/>
    <cellStyle name="Berechnung 2 4 4 2 2 2" xfId="15966"/>
    <cellStyle name="Berechnung 2 4 4 2 2 2 2" xfId="23125"/>
    <cellStyle name="Berechnung 2 4 4 2 2 2 2 2" xfId="37440"/>
    <cellStyle name="Berechnung 2 4 4 2 2 2 3" xfId="30281"/>
    <cellStyle name="Berechnung 2 4 4 2 2 3" xfId="18320"/>
    <cellStyle name="Berechnung 2 4 4 2 2 3 2" xfId="25457"/>
    <cellStyle name="Berechnung 2 4 4 2 2 3 2 2" xfId="39772"/>
    <cellStyle name="Berechnung 2 4 4 2 2 3 3" xfId="32635"/>
    <cellStyle name="Berechnung 2 4 4 2 2 4" xfId="19845"/>
    <cellStyle name="Berechnung 2 4 4 2 2 4 2" xfId="26982"/>
    <cellStyle name="Berechnung 2 4 4 2 2 4 2 2" xfId="41297"/>
    <cellStyle name="Berechnung 2 4 4 2 2 4 3" xfId="34160"/>
    <cellStyle name="Berechnung 2 4 4 2 2 5" xfId="21060"/>
    <cellStyle name="Berechnung 2 4 4 2 2 5 2" xfId="35375"/>
    <cellStyle name="Berechnung 2 4 4 2 2 6" xfId="28197"/>
    <cellStyle name="Berechnung 2 4 4 2 3" xfId="15537"/>
    <cellStyle name="Berechnung 2 4 4 2 3 2" xfId="22696"/>
    <cellStyle name="Berechnung 2 4 4 2 3 2 2" xfId="37011"/>
    <cellStyle name="Berechnung 2 4 4 2 3 3" xfId="29852"/>
    <cellStyle name="Berechnung 2 4 4 2 4" xfId="17891"/>
    <cellStyle name="Berechnung 2 4 4 2 4 2" xfId="25028"/>
    <cellStyle name="Berechnung 2 4 4 2 4 2 2" xfId="39343"/>
    <cellStyle name="Berechnung 2 4 4 2 4 3" xfId="32206"/>
    <cellStyle name="Berechnung 2 4 5" xfId="955"/>
    <cellStyle name="Berechnung 2 4 5 2" xfId="13169"/>
    <cellStyle name="Berechnung 2 4 5 2 2" xfId="14136"/>
    <cellStyle name="Berechnung 2 4 5 2 2 2" xfId="16505"/>
    <cellStyle name="Berechnung 2 4 5 2 2 2 2" xfId="23664"/>
    <cellStyle name="Berechnung 2 4 5 2 2 2 2 2" xfId="37979"/>
    <cellStyle name="Berechnung 2 4 5 2 2 2 3" xfId="30820"/>
    <cellStyle name="Berechnung 2 4 5 2 2 3" xfId="18859"/>
    <cellStyle name="Berechnung 2 4 5 2 2 3 2" xfId="25996"/>
    <cellStyle name="Berechnung 2 4 5 2 2 3 2 2" xfId="40311"/>
    <cellStyle name="Berechnung 2 4 5 2 2 3 3" xfId="33174"/>
    <cellStyle name="Berechnung 2 4 5 2 2 4" xfId="20192"/>
    <cellStyle name="Berechnung 2 4 5 2 2 4 2" xfId="27329"/>
    <cellStyle name="Berechnung 2 4 5 2 2 4 2 2" xfId="41644"/>
    <cellStyle name="Berechnung 2 4 5 2 2 4 3" xfId="34507"/>
    <cellStyle name="Berechnung 2 4 5 2 2 5" xfId="21407"/>
    <cellStyle name="Berechnung 2 4 5 2 2 5 2" xfId="35722"/>
    <cellStyle name="Berechnung 2 4 5 2 2 6" xfId="28544"/>
    <cellStyle name="Berechnung 2 4 5 2 3" xfId="15538"/>
    <cellStyle name="Berechnung 2 4 5 2 3 2" xfId="22697"/>
    <cellStyle name="Berechnung 2 4 5 2 3 2 2" xfId="37012"/>
    <cellStyle name="Berechnung 2 4 5 2 3 3" xfId="29853"/>
    <cellStyle name="Berechnung 2 4 5 2 4" xfId="17892"/>
    <cellStyle name="Berechnung 2 4 5 2 4 2" xfId="25029"/>
    <cellStyle name="Berechnung 2 4 5 2 4 2 2" xfId="39344"/>
    <cellStyle name="Berechnung 2 4 5 2 4 3" xfId="32207"/>
    <cellStyle name="Berechnung 2 4 6" xfId="10570"/>
    <cellStyle name="Berechnung 2 4 7" xfId="10857"/>
    <cellStyle name="Berechnung 2 4 8" xfId="13165"/>
    <cellStyle name="Berechnung 2 4 8 2" xfId="13506"/>
    <cellStyle name="Berechnung 2 4 8 2 2" xfId="15875"/>
    <cellStyle name="Berechnung 2 4 8 2 2 2" xfId="23034"/>
    <cellStyle name="Berechnung 2 4 8 2 2 2 2" xfId="37349"/>
    <cellStyle name="Berechnung 2 4 8 2 2 3" xfId="30190"/>
    <cellStyle name="Berechnung 2 4 8 2 3" xfId="18229"/>
    <cellStyle name="Berechnung 2 4 8 2 3 2" xfId="25366"/>
    <cellStyle name="Berechnung 2 4 8 2 3 2 2" xfId="39681"/>
    <cellStyle name="Berechnung 2 4 8 2 3 3" xfId="32544"/>
    <cellStyle name="Berechnung 2 4 8 2 4" xfId="19755"/>
    <cellStyle name="Berechnung 2 4 8 2 4 2" xfId="26892"/>
    <cellStyle name="Berechnung 2 4 8 2 4 2 2" xfId="41207"/>
    <cellStyle name="Berechnung 2 4 8 2 4 3" xfId="34070"/>
    <cellStyle name="Berechnung 2 4 8 2 5" xfId="20970"/>
    <cellStyle name="Berechnung 2 4 8 2 5 2" xfId="35285"/>
    <cellStyle name="Berechnung 2 4 8 2 6" xfId="28107"/>
    <cellStyle name="Berechnung 2 4 8 3" xfId="15534"/>
    <cellStyle name="Berechnung 2 4 8 3 2" xfId="22693"/>
    <cellStyle name="Berechnung 2 4 8 3 2 2" xfId="37008"/>
    <cellStyle name="Berechnung 2 4 8 3 3" xfId="29849"/>
    <cellStyle name="Berechnung 2 4 8 4" xfId="17888"/>
    <cellStyle name="Berechnung 2 4 8 4 2" xfId="25025"/>
    <cellStyle name="Berechnung 2 4 8 4 2 2" xfId="39340"/>
    <cellStyle name="Berechnung 2 4 8 4 3" xfId="32203"/>
    <cellStyle name="Berechnung 2 5" xfId="956"/>
    <cellStyle name="Berechnung 2 5 2" xfId="7282"/>
    <cellStyle name="Berechnung 2 5 3" xfId="10858"/>
    <cellStyle name="Berechnung 2 5 4" xfId="13170"/>
    <cellStyle name="Berechnung 2 5 4 2" xfId="14239"/>
    <cellStyle name="Berechnung 2 5 4 2 2" xfId="16608"/>
    <cellStyle name="Berechnung 2 5 4 2 2 2" xfId="23767"/>
    <cellStyle name="Berechnung 2 5 4 2 2 2 2" xfId="38082"/>
    <cellStyle name="Berechnung 2 5 4 2 2 3" xfId="30923"/>
    <cellStyle name="Berechnung 2 5 4 2 3" xfId="18962"/>
    <cellStyle name="Berechnung 2 5 4 2 3 2" xfId="26099"/>
    <cellStyle name="Berechnung 2 5 4 2 3 2 2" xfId="40414"/>
    <cellStyle name="Berechnung 2 5 4 2 3 3" xfId="33277"/>
    <cellStyle name="Berechnung 2 5 4 2 4" xfId="20295"/>
    <cellStyle name="Berechnung 2 5 4 2 4 2" xfId="27432"/>
    <cellStyle name="Berechnung 2 5 4 2 4 2 2" xfId="41747"/>
    <cellStyle name="Berechnung 2 5 4 2 4 3" xfId="34610"/>
    <cellStyle name="Berechnung 2 5 4 2 5" xfId="21510"/>
    <cellStyle name="Berechnung 2 5 4 2 5 2" xfId="35825"/>
    <cellStyle name="Berechnung 2 5 4 2 6" xfId="28647"/>
    <cellStyle name="Berechnung 2 5 4 3" xfId="15539"/>
    <cellStyle name="Berechnung 2 5 4 3 2" xfId="22698"/>
    <cellStyle name="Berechnung 2 5 4 3 2 2" xfId="37013"/>
    <cellStyle name="Berechnung 2 5 4 3 3" xfId="29854"/>
    <cellStyle name="Berechnung 2 5 4 4" xfId="17893"/>
    <cellStyle name="Berechnung 2 5 4 4 2" xfId="25030"/>
    <cellStyle name="Berechnung 2 5 4 4 2 2" xfId="39345"/>
    <cellStyle name="Berechnung 2 5 4 4 3" xfId="32208"/>
    <cellStyle name="Berechnung 2 6" xfId="957"/>
    <cellStyle name="Berechnung 2 6 2" xfId="7283"/>
    <cellStyle name="Berechnung 2 6 2 2" xfId="13861"/>
    <cellStyle name="Berechnung 2 6 2 2 2" xfId="14761"/>
    <cellStyle name="Berechnung 2 6 2 2 2 2" xfId="17118"/>
    <cellStyle name="Berechnung 2 6 2 2 2 2 2" xfId="24255"/>
    <cellStyle name="Berechnung 2 6 2 2 2 2 2 2" xfId="38570"/>
    <cellStyle name="Berechnung 2 6 2 2 2 2 3" xfId="31433"/>
    <cellStyle name="Berechnung 2 6 2 2 2 3" xfId="19472"/>
    <cellStyle name="Berechnung 2 6 2 2 2 3 2" xfId="26609"/>
    <cellStyle name="Berechnung 2 6 2 2 2 3 2 2" xfId="40924"/>
    <cellStyle name="Berechnung 2 6 2 2 2 3 3" xfId="33787"/>
    <cellStyle name="Berechnung 2 6 2 2 2 4" xfId="20748"/>
    <cellStyle name="Berechnung 2 6 2 2 2 4 2" xfId="27885"/>
    <cellStyle name="Berechnung 2 6 2 2 2 4 2 2" xfId="42200"/>
    <cellStyle name="Berechnung 2 6 2 2 2 4 3" xfId="35063"/>
    <cellStyle name="Berechnung 2 6 2 2 2 5" xfId="21924"/>
    <cellStyle name="Berechnung 2 6 2 2 2 5 2" xfId="36239"/>
    <cellStyle name="Berechnung 2 6 2 2 2 6" xfId="29080"/>
    <cellStyle name="Berechnung 2 6 2 2 3" xfId="16230"/>
    <cellStyle name="Berechnung 2 6 2 2 3 2" xfId="23389"/>
    <cellStyle name="Berechnung 2 6 2 2 3 2 2" xfId="37704"/>
    <cellStyle name="Berechnung 2 6 2 2 3 3" xfId="30545"/>
    <cellStyle name="Berechnung 2 6 2 2 4" xfId="18584"/>
    <cellStyle name="Berechnung 2 6 2 2 4 2" xfId="25721"/>
    <cellStyle name="Berechnung 2 6 2 2 4 2 2" xfId="40036"/>
    <cellStyle name="Berechnung 2 6 2 2 4 3" xfId="32899"/>
    <cellStyle name="Berechnung 2 6 3" xfId="13171"/>
    <cellStyle name="Berechnung 2 6 3 2" xfId="14324"/>
    <cellStyle name="Berechnung 2 6 3 2 2" xfId="16693"/>
    <cellStyle name="Berechnung 2 6 3 2 2 2" xfId="23852"/>
    <cellStyle name="Berechnung 2 6 3 2 2 2 2" xfId="38167"/>
    <cellStyle name="Berechnung 2 6 3 2 2 3" xfId="31008"/>
    <cellStyle name="Berechnung 2 6 3 2 3" xfId="19047"/>
    <cellStyle name="Berechnung 2 6 3 2 3 2" xfId="26184"/>
    <cellStyle name="Berechnung 2 6 3 2 3 2 2" xfId="40499"/>
    <cellStyle name="Berechnung 2 6 3 2 3 3" xfId="33362"/>
    <cellStyle name="Berechnung 2 6 3 2 4" xfId="20354"/>
    <cellStyle name="Berechnung 2 6 3 2 4 2" xfId="27491"/>
    <cellStyle name="Berechnung 2 6 3 2 4 2 2" xfId="41806"/>
    <cellStyle name="Berechnung 2 6 3 2 4 3" xfId="34669"/>
    <cellStyle name="Berechnung 2 6 3 2 5" xfId="21569"/>
    <cellStyle name="Berechnung 2 6 3 2 5 2" xfId="35884"/>
    <cellStyle name="Berechnung 2 6 3 2 6" xfId="28706"/>
    <cellStyle name="Berechnung 2 6 3 3" xfId="15540"/>
    <cellStyle name="Berechnung 2 6 3 3 2" xfId="22699"/>
    <cellStyle name="Berechnung 2 6 3 3 2 2" xfId="37014"/>
    <cellStyle name="Berechnung 2 6 3 3 3" xfId="29855"/>
    <cellStyle name="Berechnung 2 6 3 4" xfId="17894"/>
    <cellStyle name="Berechnung 2 6 3 4 2" xfId="25031"/>
    <cellStyle name="Berechnung 2 6 3 4 2 2" xfId="39346"/>
    <cellStyle name="Berechnung 2 6 3 4 3" xfId="32209"/>
    <cellStyle name="Berechnung 2 7" xfId="958"/>
    <cellStyle name="Berechnung 2 7 2" xfId="7284"/>
    <cellStyle name="Berechnung 2 7 2 2" xfId="13862"/>
    <cellStyle name="Berechnung 2 7 2 2 2" xfId="14762"/>
    <cellStyle name="Berechnung 2 7 2 2 2 2" xfId="17119"/>
    <cellStyle name="Berechnung 2 7 2 2 2 2 2" xfId="24256"/>
    <cellStyle name="Berechnung 2 7 2 2 2 2 2 2" xfId="38571"/>
    <cellStyle name="Berechnung 2 7 2 2 2 2 3" xfId="31434"/>
    <cellStyle name="Berechnung 2 7 2 2 2 3" xfId="19473"/>
    <cellStyle name="Berechnung 2 7 2 2 2 3 2" xfId="26610"/>
    <cellStyle name="Berechnung 2 7 2 2 2 3 2 2" xfId="40925"/>
    <cellStyle name="Berechnung 2 7 2 2 2 3 3" xfId="33788"/>
    <cellStyle name="Berechnung 2 7 2 2 2 4" xfId="20749"/>
    <cellStyle name="Berechnung 2 7 2 2 2 4 2" xfId="27886"/>
    <cellStyle name="Berechnung 2 7 2 2 2 4 2 2" xfId="42201"/>
    <cellStyle name="Berechnung 2 7 2 2 2 4 3" xfId="35064"/>
    <cellStyle name="Berechnung 2 7 2 2 2 5" xfId="21925"/>
    <cellStyle name="Berechnung 2 7 2 2 2 5 2" xfId="36240"/>
    <cellStyle name="Berechnung 2 7 2 2 2 6" xfId="29081"/>
    <cellStyle name="Berechnung 2 7 2 2 3" xfId="16231"/>
    <cellStyle name="Berechnung 2 7 2 2 3 2" xfId="23390"/>
    <cellStyle name="Berechnung 2 7 2 2 3 2 2" xfId="37705"/>
    <cellStyle name="Berechnung 2 7 2 2 3 3" xfId="30546"/>
    <cellStyle name="Berechnung 2 7 2 2 4" xfId="18585"/>
    <cellStyle name="Berechnung 2 7 2 2 4 2" xfId="25722"/>
    <cellStyle name="Berechnung 2 7 2 2 4 2 2" xfId="40037"/>
    <cellStyle name="Berechnung 2 7 2 2 4 3" xfId="32900"/>
    <cellStyle name="Berechnung 2 7 3" xfId="10859"/>
    <cellStyle name="Berechnung 2 7 3 2" xfId="14284"/>
    <cellStyle name="Berechnung 2 7 3 2 2" xfId="14810"/>
    <cellStyle name="Berechnung 2 7 3 2 2 2" xfId="17167"/>
    <cellStyle name="Berechnung 2 7 3 2 2 2 2" xfId="24304"/>
    <cellStyle name="Berechnung 2 7 3 2 2 2 2 2" xfId="38619"/>
    <cellStyle name="Berechnung 2 7 3 2 2 2 3" xfId="31482"/>
    <cellStyle name="Berechnung 2 7 3 2 2 3" xfId="19521"/>
    <cellStyle name="Berechnung 2 7 3 2 2 3 2" xfId="26658"/>
    <cellStyle name="Berechnung 2 7 3 2 2 3 2 2" xfId="40973"/>
    <cellStyle name="Berechnung 2 7 3 2 2 3 3" xfId="33836"/>
    <cellStyle name="Berechnung 2 7 3 2 2 4" xfId="20797"/>
    <cellStyle name="Berechnung 2 7 3 2 2 4 2" xfId="27934"/>
    <cellStyle name="Berechnung 2 7 3 2 2 4 2 2" xfId="42249"/>
    <cellStyle name="Berechnung 2 7 3 2 2 4 3" xfId="35112"/>
    <cellStyle name="Berechnung 2 7 3 2 2 5" xfId="21973"/>
    <cellStyle name="Berechnung 2 7 3 2 2 5 2" xfId="36288"/>
    <cellStyle name="Berechnung 2 7 3 2 2 6" xfId="29129"/>
    <cellStyle name="Berechnung 2 7 3 2 3" xfId="16653"/>
    <cellStyle name="Berechnung 2 7 3 2 3 2" xfId="23812"/>
    <cellStyle name="Berechnung 2 7 3 2 3 2 2" xfId="38127"/>
    <cellStyle name="Berechnung 2 7 3 2 3 3" xfId="30968"/>
    <cellStyle name="Berechnung 2 7 3 2 4" xfId="19007"/>
    <cellStyle name="Berechnung 2 7 3 2 4 2" xfId="26144"/>
    <cellStyle name="Berechnung 2 7 3 2 4 2 2" xfId="40459"/>
    <cellStyle name="Berechnung 2 7 3 2 4 3" xfId="33322"/>
    <cellStyle name="Berechnung 2 7 4" xfId="13172"/>
    <cellStyle name="Berechnung 2 7 4 2" xfId="14465"/>
    <cellStyle name="Berechnung 2 7 4 2 2" xfId="16828"/>
    <cellStyle name="Berechnung 2 7 4 2 2 2" xfId="23987"/>
    <cellStyle name="Berechnung 2 7 4 2 2 2 2" xfId="38302"/>
    <cellStyle name="Berechnung 2 7 4 2 2 3" xfId="31143"/>
    <cellStyle name="Berechnung 2 7 4 2 3" xfId="19182"/>
    <cellStyle name="Berechnung 2 7 4 2 3 2" xfId="26319"/>
    <cellStyle name="Berechnung 2 7 4 2 3 2 2" xfId="40634"/>
    <cellStyle name="Berechnung 2 7 4 2 3 3" xfId="33497"/>
    <cellStyle name="Berechnung 2 7 4 2 4" xfId="20480"/>
    <cellStyle name="Berechnung 2 7 4 2 4 2" xfId="27617"/>
    <cellStyle name="Berechnung 2 7 4 2 4 2 2" xfId="41932"/>
    <cellStyle name="Berechnung 2 7 4 2 4 3" xfId="34795"/>
    <cellStyle name="Berechnung 2 7 4 2 5" xfId="21695"/>
    <cellStyle name="Berechnung 2 7 4 2 5 2" xfId="36010"/>
    <cellStyle name="Berechnung 2 7 4 2 6" xfId="28832"/>
    <cellStyle name="Berechnung 2 7 4 3" xfId="15541"/>
    <cellStyle name="Berechnung 2 7 4 3 2" xfId="22700"/>
    <cellStyle name="Berechnung 2 7 4 3 2 2" xfId="37015"/>
    <cellStyle name="Berechnung 2 7 4 3 3" xfId="29856"/>
    <cellStyle name="Berechnung 2 7 4 4" xfId="17895"/>
    <cellStyle name="Berechnung 2 7 4 4 2" xfId="25032"/>
    <cellStyle name="Berechnung 2 7 4 4 2 2" xfId="39347"/>
    <cellStyle name="Berechnung 2 7 4 4 3" xfId="32210"/>
    <cellStyle name="Berechnung 2 8" xfId="959"/>
    <cellStyle name="Berechnung 2 8 2" xfId="13173"/>
    <cellStyle name="Berechnung 2 8 2 2" xfId="14138"/>
    <cellStyle name="Berechnung 2 8 2 2 2" xfId="16507"/>
    <cellStyle name="Berechnung 2 8 2 2 2 2" xfId="23666"/>
    <cellStyle name="Berechnung 2 8 2 2 2 2 2" xfId="37981"/>
    <cellStyle name="Berechnung 2 8 2 2 2 3" xfId="30822"/>
    <cellStyle name="Berechnung 2 8 2 2 3" xfId="18861"/>
    <cellStyle name="Berechnung 2 8 2 2 3 2" xfId="25998"/>
    <cellStyle name="Berechnung 2 8 2 2 3 2 2" xfId="40313"/>
    <cellStyle name="Berechnung 2 8 2 2 3 3" xfId="33176"/>
    <cellStyle name="Berechnung 2 8 2 2 4" xfId="20194"/>
    <cellStyle name="Berechnung 2 8 2 2 4 2" xfId="27331"/>
    <cellStyle name="Berechnung 2 8 2 2 4 2 2" xfId="41646"/>
    <cellStyle name="Berechnung 2 8 2 2 4 3" xfId="34509"/>
    <cellStyle name="Berechnung 2 8 2 2 5" xfId="21409"/>
    <cellStyle name="Berechnung 2 8 2 2 5 2" xfId="35724"/>
    <cellStyle name="Berechnung 2 8 2 2 6" xfId="28546"/>
    <cellStyle name="Berechnung 2 8 2 3" xfId="15542"/>
    <cellStyle name="Berechnung 2 8 2 3 2" xfId="22701"/>
    <cellStyle name="Berechnung 2 8 2 3 2 2" xfId="37016"/>
    <cellStyle name="Berechnung 2 8 2 3 3" xfId="29857"/>
    <cellStyle name="Berechnung 2 8 2 4" xfId="17896"/>
    <cellStyle name="Berechnung 2 8 2 4 2" xfId="25033"/>
    <cellStyle name="Berechnung 2 8 2 4 2 2" xfId="39348"/>
    <cellStyle name="Berechnung 2 8 2 4 3" xfId="32211"/>
    <cellStyle name="Berechnung 2 9" xfId="2718"/>
    <cellStyle name="Berechnung 2 9 2" xfId="11585"/>
    <cellStyle name="Berechnung 2 9 2 2" xfId="13727"/>
    <cellStyle name="Berechnung 2 9 2 2 2" xfId="14283"/>
    <cellStyle name="Berechnung 2 9 2 2 2 2" xfId="16652"/>
    <cellStyle name="Berechnung 2 9 2 2 2 2 2" xfId="23811"/>
    <cellStyle name="Berechnung 2 9 2 2 2 2 2 2" xfId="38126"/>
    <cellStyle name="Berechnung 2 9 2 2 2 2 3" xfId="30967"/>
    <cellStyle name="Berechnung 2 9 2 2 2 3" xfId="19006"/>
    <cellStyle name="Berechnung 2 9 2 2 2 3 2" xfId="26143"/>
    <cellStyle name="Berechnung 2 9 2 2 2 3 2 2" xfId="40458"/>
    <cellStyle name="Berechnung 2 9 2 2 2 3 3" xfId="33321"/>
    <cellStyle name="Berechnung 2 9 2 2 2 4" xfId="20322"/>
    <cellStyle name="Berechnung 2 9 2 2 2 4 2" xfId="27459"/>
    <cellStyle name="Berechnung 2 9 2 2 2 4 2 2" xfId="41774"/>
    <cellStyle name="Berechnung 2 9 2 2 2 4 3" xfId="34637"/>
    <cellStyle name="Berechnung 2 9 2 2 2 5" xfId="21537"/>
    <cellStyle name="Berechnung 2 9 2 2 2 5 2" xfId="35852"/>
    <cellStyle name="Berechnung 2 9 2 2 2 6" xfId="28674"/>
    <cellStyle name="Berechnung 2 9 2 2 3" xfId="16096"/>
    <cellStyle name="Berechnung 2 9 2 2 3 2" xfId="23255"/>
    <cellStyle name="Berechnung 2 9 2 2 3 2 2" xfId="37570"/>
    <cellStyle name="Berechnung 2 9 2 2 3 3" xfId="30411"/>
    <cellStyle name="Berechnung 2 9 2 2 4" xfId="18450"/>
    <cellStyle name="Berechnung 2 9 2 2 4 2" xfId="25587"/>
    <cellStyle name="Berechnung 2 9 2 2 4 2 2" xfId="39902"/>
    <cellStyle name="Berechnung 2 9 2 2 4 3" xfId="32765"/>
    <cellStyle name="Berechnung 2 9 3" xfId="11248"/>
    <cellStyle name="Berechnung 3" xfId="960"/>
    <cellStyle name="Berechnung 3 2" xfId="961"/>
    <cellStyle name="Berechnung 3 2 2" xfId="7286"/>
    <cellStyle name="Berechnung 3 2 3" xfId="8899"/>
    <cellStyle name="Berechnung 3 2 4" xfId="13175"/>
    <cellStyle name="Berechnung 3 2 4 2" xfId="14523"/>
    <cellStyle name="Berechnung 3 2 4 2 2" xfId="16886"/>
    <cellStyle name="Berechnung 3 2 4 2 2 2" xfId="24045"/>
    <cellStyle name="Berechnung 3 2 4 2 2 2 2" xfId="38360"/>
    <cellStyle name="Berechnung 3 2 4 2 2 3" xfId="31201"/>
    <cellStyle name="Berechnung 3 2 4 2 3" xfId="19240"/>
    <cellStyle name="Berechnung 3 2 4 2 3 2" xfId="26377"/>
    <cellStyle name="Berechnung 3 2 4 2 3 2 2" xfId="40692"/>
    <cellStyle name="Berechnung 3 2 4 2 3 3" xfId="33555"/>
    <cellStyle name="Berechnung 3 2 4 2 4" xfId="20538"/>
    <cellStyle name="Berechnung 3 2 4 2 4 2" xfId="27675"/>
    <cellStyle name="Berechnung 3 2 4 2 4 2 2" xfId="41990"/>
    <cellStyle name="Berechnung 3 2 4 2 4 3" xfId="34853"/>
    <cellStyle name="Berechnung 3 2 4 2 5" xfId="21753"/>
    <cellStyle name="Berechnung 3 2 4 2 5 2" xfId="36068"/>
    <cellStyle name="Berechnung 3 2 4 2 6" xfId="28890"/>
    <cellStyle name="Berechnung 3 2 4 3" xfId="15544"/>
    <cellStyle name="Berechnung 3 2 4 3 2" xfId="22703"/>
    <cellStyle name="Berechnung 3 2 4 3 2 2" xfId="37018"/>
    <cellStyle name="Berechnung 3 2 4 3 3" xfId="29859"/>
    <cellStyle name="Berechnung 3 2 4 4" xfId="17898"/>
    <cellStyle name="Berechnung 3 2 4 4 2" xfId="25035"/>
    <cellStyle name="Berechnung 3 2 4 4 2 2" xfId="39350"/>
    <cellStyle name="Berechnung 3 2 4 4 3" xfId="32213"/>
    <cellStyle name="Berechnung 3 3" xfId="962"/>
    <cellStyle name="Berechnung 3 3 2" xfId="7287"/>
    <cellStyle name="Berechnung 3 3 2 2" xfId="13864"/>
    <cellStyle name="Berechnung 3 3 2 2 2" xfId="14763"/>
    <cellStyle name="Berechnung 3 3 2 2 2 2" xfId="17120"/>
    <cellStyle name="Berechnung 3 3 2 2 2 2 2" xfId="24257"/>
    <cellStyle name="Berechnung 3 3 2 2 2 2 2 2" xfId="38572"/>
    <cellStyle name="Berechnung 3 3 2 2 2 2 3" xfId="31435"/>
    <cellStyle name="Berechnung 3 3 2 2 2 3" xfId="19474"/>
    <cellStyle name="Berechnung 3 3 2 2 2 3 2" xfId="26611"/>
    <cellStyle name="Berechnung 3 3 2 2 2 3 2 2" xfId="40926"/>
    <cellStyle name="Berechnung 3 3 2 2 2 3 3" xfId="33789"/>
    <cellStyle name="Berechnung 3 3 2 2 2 4" xfId="20750"/>
    <cellStyle name="Berechnung 3 3 2 2 2 4 2" xfId="27887"/>
    <cellStyle name="Berechnung 3 3 2 2 2 4 2 2" xfId="42202"/>
    <cellStyle name="Berechnung 3 3 2 2 2 4 3" xfId="35065"/>
    <cellStyle name="Berechnung 3 3 2 2 2 5" xfId="21926"/>
    <cellStyle name="Berechnung 3 3 2 2 2 5 2" xfId="36241"/>
    <cellStyle name="Berechnung 3 3 2 2 2 6" xfId="29082"/>
    <cellStyle name="Berechnung 3 3 2 2 3" xfId="16233"/>
    <cellStyle name="Berechnung 3 3 2 2 3 2" xfId="23392"/>
    <cellStyle name="Berechnung 3 3 2 2 3 2 2" xfId="37707"/>
    <cellStyle name="Berechnung 3 3 2 2 3 3" xfId="30548"/>
    <cellStyle name="Berechnung 3 3 2 2 4" xfId="18587"/>
    <cellStyle name="Berechnung 3 3 2 2 4 2" xfId="25724"/>
    <cellStyle name="Berechnung 3 3 2 2 4 2 2" xfId="40039"/>
    <cellStyle name="Berechnung 3 3 2 2 4 3" xfId="32902"/>
    <cellStyle name="Berechnung 3 3 3" xfId="13176"/>
    <cellStyle name="Berechnung 3 3 3 2" xfId="14423"/>
    <cellStyle name="Berechnung 3 3 3 2 2" xfId="16786"/>
    <cellStyle name="Berechnung 3 3 3 2 2 2" xfId="23945"/>
    <cellStyle name="Berechnung 3 3 3 2 2 2 2" xfId="38260"/>
    <cellStyle name="Berechnung 3 3 3 2 2 3" xfId="31101"/>
    <cellStyle name="Berechnung 3 3 3 2 3" xfId="19140"/>
    <cellStyle name="Berechnung 3 3 3 2 3 2" xfId="26277"/>
    <cellStyle name="Berechnung 3 3 3 2 3 2 2" xfId="40592"/>
    <cellStyle name="Berechnung 3 3 3 2 3 3" xfId="33455"/>
    <cellStyle name="Berechnung 3 3 3 2 4" xfId="20438"/>
    <cellStyle name="Berechnung 3 3 3 2 4 2" xfId="27575"/>
    <cellStyle name="Berechnung 3 3 3 2 4 2 2" xfId="41890"/>
    <cellStyle name="Berechnung 3 3 3 2 4 3" xfId="34753"/>
    <cellStyle name="Berechnung 3 3 3 2 5" xfId="21653"/>
    <cellStyle name="Berechnung 3 3 3 2 5 2" xfId="35968"/>
    <cellStyle name="Berechnung 3 3 3 2 6" xfId="28790"/>
    <cellStyle name="Berechnung 3 3 3 3" xfId="15545"/>
    <cellStyle name="Berechnung 3 3 3 3 2" xfId="22704"/>
    <cellStyle name="Berechnung 3 3 3 3 2 2" xfId="37019"/>
    <cellStyle name="Berechnung 3 3 3 3 3" xfId="29860"/>
    <cellStyle name="Berechnung 3 3 3 4" xfId="17899"/>
    <cellStyle name="Berechnung 3 3 3 4 2" xfId="25036"/>
    <cellStyle name="Berechnung 3 3 3 4 2 2" xfId="39351"/>
    <cellStyle name="Berechnung 3 3 3 4 3" xfId="32214"/>
    <cellStyle name="Berechnung 3 4" xfId="963"/>
    <cellStyle name="Berechnung 3 4 2" xfId="13177"/>
    <cellStyle name="Berechnung 3 4 2 2" xfId="14485"/>
    <cellStyle name="Berechnung 3 4 2 2 2" xfId="16848"/>
    <cellStyle name="Berechnung 3 4 2 2 2 2" xfId="24007"/>
    <cellStyle name="Berechnung 3 4 2 2 2 2 2" xfId="38322"/>
    <cellStyle name="Berechnung 3 4 2 2 2 3" xfId="31163"/>
    <cellStyle name="Berechnung 3 4 2 2 3" xfId="19202"/>
    <cellStyle name="Berechnung 3 4 2 2 3 2" xfId="26339"/>
    <cellStyle name="Berechnung 3 4 2 2 3 2 2" xfId="40654"/>
    <cellStyle name="Berechnung 3 4 2 2 3 3" xfId="33517"/>
    <cellStyle name="Berechnung 3 4 2 2 4" xfId="20500"/>
    <cellStyle name="Berechnung 3 4 2 2 4 2" xfId="27637"/>
    <cellStyle name="Berechnung 3 4 2 2 4 2 2" xfId="41952"/>
    <cellStyle name="Berechnung 3 4 2 2 4 3" xfId="34815"/>
    <cellStyle name="Berechnung 3 4 2 2 5" xfId="21715"/>
    <cellStyle name="Berechnung 3 4 2 2 5 2" xfId="36030"/>
    <cellStyle name="Berechnung 3 4 2 2 6" xfId="28852"/>
    <cellStyle name="Berechnung 3 4 2 3" xfId="15546"/>
    <cellStyle name="Berechnung 3 4 2 3 2" xfId="22705"/>
    <cellStyle name="Berechnung 3 4 2 3 2 2" xfId="37020"/>
    <cellStyle name="Berechnung 3 4 2 3 3" xfId="29861"/>
    <cellStyle name="Berechnung 3 4 2 4" xfId="17900"/>
    <cellStyle name="Berechnung 3 4 2 4 2" xfId="25037"/>
    <cellStyle name="Berechnung 3 4 2 4 2 2" xfId="39352"/>
    <cellStyle name="Berechnung 3 4 2 4 3" xfId="32215"/>
    <cellStyle name="Berechnung 3 5" xfId="964"/>
    <cellStyle name="Berechnung 3 5 2" xfId="13178"/>
    <cellStyle name="Berechnung 3 5 2 2" xfId="14519"/>
    <cellStyle name="Berechnung 3 5 2 2 2" xfId="16882"/>
    <cellStyle name="Berechnung 3 5 2 2 2 2" xfId="24041"/>
    <cellStyle name="Berechnung 3 5 2 2 2 2 2" xfId="38356"/>
    <cellStyle name="Berechnung 3 5 2 2 2 3" xfId="31197"/>
    <cellStyle name="Berechnung 3 5 2 2 3" xfId="19236"/>
    <cellStyle name="Berechnung 3 5 2 2 3 2" xfId="26373"/>
    <cellStyle name="Berechnung 3 5 2 2 3 2 2" xfId="40688"/>
    <cellStyle name="Berechnung 3 5 2 2 3 3" xfId="33551"/>
    <cellStyle name="Berechnung 3 5 2 2 4" xfId="20534"/>
    <cellStyle name="Berechnung 3 5 2 2 4 2" xfId="27671"/>
    <cellStyle name="Berechnung 3 5 2 2 4 2 2" xfId="41986"/>
    <cellStyle name="Berechnung 3 5 2 2 4 3" xfId="34849"/>
    <cellStyle name="Berechnung 3 5 2 2 5" xfId="21749"/>
    <cellStyle name="Berechnung 3 5 2 2 5 2" xfId="36064"/>
    <cellStyle name="Berechnung 3 5 2 2 6" xfId="28886"/>
    <cellStyle name="Berechnung 3 5 2 3" xfId="15547"/>
    <cellStyle name="Berechnung 3 5 2 3 2" xfId="22706"/>
    <cellStyle name="Berechnung 3 5 2 3 2 2" xfId="37021"/>
    <cellStyle name="Berechnung 3 5 2 3 3" xfId="29862"/>
    <cellStyle name="Berechnung 3 5 2 4" xfId="17901"/>
    <cellStyle name="Berechnung 3 5 2 4 2" xfId="25038"/>
    <cellStyle name="Berechnung 3 5 2 4 2 2" xfId="39353"/>
    <cellStyle name="Berechnung 3 5 2 4 3" xfId="32216"/>
    <cellStyle name="Berechnung 3 6" xfId="7285"/>
    <cellStyle name="Berechnung 3 6 2" xfId="11764"/>
    <cellStyle name="Berechnung 3 6 3" xfId="11249"/>
    <cellStyle name="Berechnung 3 7" xfId="8768"/>
    <cellStyle name="Berechnung 3 7 2" xfId="11851"/>
    <cellStyle name="Berechnung 3 7 3" xfId="11400"/>
    <cellStyle name="Berechnung 3 7 3 2" xfId="14345"/>
    <cellStyle name="Berechnung 3 7 3 2 2" xfId="14820"/>
    <cellStyle name="Berechnung 3 7 3 2 2 2" xfId="17177"/>
    <cellStyle name="Berechnung 3 7 3 2 2 2 2" xfId="24314"/>
    <cellStyle name="Berechnung 3 7 3 2 2 2 2 2" xfId="38629"/>
    <cellStyle name="Berechnung 3 7 3 2 2 2 3" xfId="31492"/>
    <cellStyle name="Berechnung 3 7 3 2 2 3" xfId="19531"/>
    <cellStyle name="Berechnung 3 7 3 2 2 3 2" xfId="26668"/>
    <cellStyle name="Berechnung 3 7 3 2 2 3 2 2" xfId="40983"/>
    <cellStyle name="Berechnung 3 7 3 2 2 3 3" xfId="33846"/>
    <cellStyle name="Berechnung 3 7 3 2 2 4" xfId="20807"/>
    <cellStyle name="Berechnung 3 7 3 2 2 4 2" xfId="27944"/>
    <cellStyle name="Berechnung 3 7 3 2 2 4 2 2" xfId="42259"/>
    <cellStyle name="Berechnung 3 7 3 2 2 4 3" xfId="35122"/>
    <cellStyle name="Berechnung 3 7 3 2 2 5" xfId="21983"/>
    <cellStyle name="Berechnung 3 7 3 2 2 5 2" xfId="36298"/>
    <cellStyle name="Berechnung 3 7 3 2 2 6" xfId="29139"/>
    <cellStyle name="Berechnung 3 7 3 2 3" xfId="16714"/>
    <cellStyle name="Berechnung 3 7 3 2 3 2" xfId="23873"/>
    <cellStyle name="Berechnung 3 7 3 2 3 2 2" xfId="38188"/>
    <cellStyle name="Berechnung 3 7 3 2 3 3" xfId="31029"/>
    <cellStyle name="Berechnung 3 7 3 2 4" xfId="19068"/>
    <cellStyle name="Berechnung 3 7 3 2 4 2" xfId="26205"/>
    <cellStyle name="Berechnung 3 7 3 2 4 2 2" xfId="40520"/>
    <cellStyle name="Berechnung 3 7 3 2 4 3" xfId="33383"/>
    <cellStyle name="Berechnung 3 7 4" xfId="13622"/>
    <cellStyle name="Berechnung 3 7 4 2" xfId="14213"/>
    <cellStyle name="Berechnung 3 7 4 2 2" xfId="16582"/>
    <cellStyle name="Berechnung 3 7 4 2 2 2" xfId="23741"/>
    <cellStyle name="Berechnung 3 7 4 2 2 2 2" xfId="38056"/>
    <cellStyle name="Berechnung 3 7 4 2 2 3" xfId="30897"/>
    <cellStyle name="Berechnung 3 7 4 2 3" xfId="18936"/>
    <cellStyle name="Berechnung 3 7 4 2 3 2" xfId="26073"/>
    <cellStyle name="Berechnung 3 7 4 2 3 2 2" xfId="40388"/>
    <cellStyle name="Berechnung 3 7 4 2 3 3" xfId="33251"/>
    <cellStyle name="Berechnung 3 7 4 2 4" xfId="20269"/>
    <cellStyle name="Berechnung 3 7 4 2 4 2" xfId="27406"/>
    <cellStyle name="Berechnung 3 7 4 2 4 2 2" xfId="41721"/>
    <cellStyle name="Berechnung 3 7 4 2 4 3" xfId="34584"/>
    <cellStyle name="Berechnung 3 7 4 2 5" xfId="21484"/>
    <cellStyle name="Berechnung 3 7 4 2 5 2" xfId="35799"/>
    <cellStyle name="Berechnung 3 7 4 2 6" xfId="28621"/>
    <cellStyle name="Berechnung 3 7 4 3" xfId="15991"/>
    <cellStyle name="Berechnung 3 7 4 3 2" xfId="23150"/>
    <cellStyle name="Berechnung 3 7 4 3 2 2" xfId="37465"/>
    <cellStyle name="Berechnung 3 7 4 3 3" xfId="30306"/>
    <cellStyle name="Berechnung 3 7 4 4" xfId="18345"/>
    <cellStyle name="Berechnung 3 7 4 4 2" xfId="25482"/>
    <cellStyle name="Berechnung 3 7 4 4 2 2" xfId="39797"/>
    <cellStyle name="Berechnung 3 7 4 4 3" xfId="32660"/>
    <cellStyle name="Berechnung 3 8" xfId="13174"/>
    <cellStyle name="Berechnung 3 8 2" xfId="14238"/>
    <cellStyle name="Berechnung 3 8 2 2" xfId="16607"/>
    <cellStyle name="Berechnung 3 8 2 2 2" xfId="23766"/>
    <cellStyle name="Berechnung 3 8 2 2 2 2" xfId="38081"/>
    <cellStyle name="Berechnung 3 8 2 2 3" xfId="30922"/>
    <cellStyle name="Berechnung 3 8 2 3" xfId="18961"/>
    <cellStyle name="Berechnung 3 8 2 3 2" xfId="26098"/>
    <cellStyle name="Berechnung 3 8 2 3 2 2" xfId="40413"/>
    <cellStyle name="Berechnung 3 8 2 3 3" xfId="33276"/>
    <cellStyle name="Berechnung 3 8 2 4" xfId="20294"/>
    <cellStyle name="Berechnung 3 8 2 4 2" xfId="27431"/>
    <cellStyle name="Berechnung 3 8 2 4 2 2" xfId="41746"/>
    <cellStyle name="Berechnung 3 8 2 4 3" xfId="34609"/>
    <cellStyle name="Berechnung 3 8 2 5" xfId="21509"/>
    <cellStyle name="Berechnung 3 8 2 5 2" xfId="35824"/>
    <cellStyle name="Berechnung 3 8 2 6" xfId="28646"/>
    <cellStyle name="Berechnung 3 8 3" xfId="15543"/>
    <cellStyle name="Berechnung 3 8 3 2" xfId="22702"/>
    <cellStyle name="Berechnung 3 8 3 2 2" xfId="37017"/>
    <cellStyle name="Berechnung 3 8 3 3" xfId="29858"/>
    <cellStyle name="Berechnung 3 8 4" xfId="17897"/>
    <cellStyle name="Berechnung 3 8 4 2" xfId="25034"/>
    <cellStyle name="Berechnung 3 8 4 2 2" xfId="39349"/>
    <cellStyle name="Berechnung 3 8 4 3" xfId="32212"/>
    <cellStyle name="Besuchter Hyperlink" xfId="11998" builtinId="9" customBuiltin="1"/>
    <cellStyle name="Besuchter Hyperlink 2" xfId="11304"/>
    <cellStyle name="Besuchter Hyperlink 3" xfId="11332"/>
    <cellStyle name="bin" xfId="965"/>
    <cellStyle name="bin 2" xfId="7289"/>
    <cellStyle name="bin 2 2" xfId="10860"/>
    <cellStyle name="bin 3" xfId="7288"/>
    <cellStyle name="blue" xfId="7290"/>
    <cellStyle name="Calculation" xfId="7291"/>
    <cellStyle name="Calculation 2" xfId="7292"/>
    <cellStyle name="Calculation 2 2" xfId="10861"/>
    <cellStyle name="Calculation 3" xfId="7293"/>
    <cellStyle name="Calculation 3 2" xfId="13868"/>
    <cellStyle name="Calculation 3 2 2" xfId="14765"/>
    <cellStyle name="Calculation 3 2 2 2" xfId="17122"/>
    <cellStyle name="Calculation 3 2 2 2 2" xfId="24259"/>
    <cellStyle name="Calculation 3 2 2 2 2 2" xfId="38574"/>
    <cellStyle name="Calculation 3 2 2 2 3" xfId="31437"/>
    <cellStyle name="Calculation 3 2 2 3" xfId="19476"/>
    <cellStyle name="Calculation 3 2 2 3 2" xfId="26613"/>
    <cellStyle name="Calculation 3 2 2 3 2 2" xfId="40928"/>
    <cellStyle name="Calculation 3 2 2 3 3" xfId="33791"/>
    <cellStyle name="Calculation 3 2 2 4" xfId="20752"/>
    <cellStyle name="Calculation 3 2 2 4 2" xfId="27889"/>
    <cellStyle name="Calculation 3 2 2 4 2 2" xfId="42204"/>
    <cellStyle name="Calculation 3 2 2 4 3" xfId="35067"/>
    <cellStyle name="Calculation 3 2 2 5" xfId="21928"/>
    <cellStyle name="Calculation 3 2 2 5 2" xfId="36243"/>
    <cellStyle name="Calculation 3 2 2 6" xfId="29084"/>
    <cellStyle name="Calculation 3 2 3" xfId="16237"/>
    <cellStyle name="Calculation 3 2 3 2" xfId="23396"/>
    <cellStyle name="Calculation 3 2 3 2 2" xfId="37711"/>
    <cellStyle name="Calculation 3 2 3 3" xfId="30552"/>
    <cellStyle name="Calculation 3 2 4" xfId="18591"/>
    <cellStyle name="Calculation 3 2 4 2" xfId="25728"/>
    <cellStyle name="Calculation 3 2 4 2 2" xfId="40043"/>
    <cellStyle name="Calculation 3 2 4 3" xfId="32906"/>
    <cellStyle name="Calculation 4" xfId="13866"/>
    <cellStyle name="Calculation 4 2" xfId="14764"/>
    <cellStyle name="Calculation 4 2 2" xfId="17121"/>
    <cellStyle name="Calculation 4 2 2 2" xfId="24258"/>
    <cellStyle name="Calculation 4 2 2 2 2" xfId="38573"/>
    <cellStyle name="Calculation 4 2 2 3" xfId="31436"/>
    <cellStyle name="Calculation 4 2 3" xfId="19475"/>
    <cellStyle name="Calculation 4 2 3 2" xfId="26612"/>
    <cellStyle name="Calculation 4 2 3 2 2" xfId="40927"/>
    <cellStyle name="Calculation 4 2 3 3" xfId="33790"/>
    <cellStyle name="Calculation 4 2 4" xfId="20751"/>
    <cellStyle name="Calculation 4 2 4 2" xfId="27888"/>
    <cellStyle name="Calculation 4 2 4 2 2" xfId="42203"/>
    <cellStyle name="Calculation 4 2 4 3" xfId="35066"/>
    <cellStyle name="Calculation 4 2 5" xfId="21927"/>
    <cellStyle name="Calculation 4 2 5 2" xfId="36242"/>
    <cellStyle name="Calculation 4 2 6" xfId="29083"/>
    <cellStyle name="Calculation 4 3" xfId="16235"/>
    <cellStyle name="Calculation 4 3 2" xfId="23394"/>
    <cellStyle name="Calculation 4 3 2 2" xfId="37709"/>
    <cellStyle name="Calculation 4 3 3" xfId="30550"/>
    <cellStyle name="Calculation 4 4" xfId="18589"/>
    <cellStyle name="Calculation 4 4 2" xfId="25726"/>
    <cellStyle name="Calculation 4 4 2 2" xfId="40041"/>
    <cellStyle name="Calculation 4 4 3" xfId="32904"/>
    <cellStyle name="cell" xfId="966"/>
    <cellStyle name="cell 2" xfId="7294"/>
    <cellStyle name="cell 2 2" xfId="12450"/>
    <cellStyle name="cell 2 2 2" xfId="14573"/>
    <cellStyle name="cell 2 2 2 2" xfId="16936"/>
    <cellStyle name="cell 2 2 2 2 2" xfId="24078"/>
    <cellStyle name="cell 2 2 2 2 2 2" xfId="38393"/>
    <cellStyle name="cell 2 2 2 2 3" xfId="31251"/>
    <cellStyle name="cell 2 2 2 3" xfId="19290"/>
    <cellStyle name="cell 2 2 2 3 2" xfId="26427"/>
    <cellStyle name="cell 2 2 2 3 2 2" xfId="40742"/>
    <cellStyle name="cell 2 2 2 3 3" xfId="33605"/>
    <cellStyle name="cell 2 2 2 4" xfId="20571"/>
    <cellStyle name="cell 2 2 2 4 2" xfId="27708"/>
    <cellStyle name="cell 2 2 2 4 2 2" xfId="42023"/>
    <cellStyle name="cell 2 2 2 4 3" xfId="34886"/>
    <cellStyle name="cell 2 2 3" xfId="14515"/>
    <cellStyle name="cell 2 2 3 2" xfId="16878"/>
    <cellStyle name="cell 2 2 3 2 2" xfId="24037"/>
    <cellStyle name="cell 2 2 3 2 2 2" xfId="38352"/>
    <cellStyle name="cell 2 2 3 2 3" xfId="31193"/>
    <cellStyle name="cell 2 2 3 3" xfId="19232"/>
    <cellStyle name="cell 2 2 3 3 2" xfId="26369"/>
    <cellStyle name="cell 2 2 3 3 2 2" xfId="40684"/>
    <cellStyle name="cell 2 2 3 3 3" xfId="33547"/>
    <cellStyle name="cell 2 2 3 4" xfId="20530"/>
    <cellStyle name="cell 2 2 3 4 2" xfId="27667"/>
    <cellStyle name="cell 2 2 3 4 2 2" xfId="41982"/>
    <cellStyle name="cell 2 2 3 4 3" xfId="34845"/>
    <cellStyle name="cell 2 2 3 5" xfId="21745"/>
    <cellStyle name="cell 2 2 3 5 2" xfId="36060"/>
    <cellStyle name="cell 2 2 3 6" xfId="28882"/>
    <cellStyle name="cell 2 2 4" xfId="19588"/>
    <cellStyle name="cell 2 2 4 2" xfId="26725"/>
    <cellStyle name="cell 2 2 4 2 2" xfId="41040"/>
    <cellStyle name="cell 2 2 4 3" xfId="33903"/>
    <cellStyle name="cell 3" xfId="12425"/>
    <cellStyle name="cell 3 2" xfId="14548"/>
    <cellStyle name="cell 3 2 2" xfId="16911"/>
    <cellStyle name="cell 3 2 2 2" xfId="24070"/>
    <cellStyle name="cell 3 2 2 2 2" xfId="38385"/>
    <cellStyle name="cell 3 2 2 3" xfId="31226"/>
    <cellStyle name="cell 3 2 3" xfId="19265"/>
    <cellStyle name="cell 3 2 3 2" xfId="26402"/>
    <cellStyle name="cell 3 2 3 2 2" xfId="40717"/>
    <cellStyle name="cell 3 2 3 3" xfId="33580"/>
    <cellStyle name="cell 3 2 4" xfId="20563"/>
    <cellStyle name="cell 3 2 4 2" xfId="27700"/>
    <cellStyle name="cell 3 2 4 2 2" xfId="42015"/>
    <cellStyle name="cell 3 2 4 3" xfId="34878"/>
    <cellStyle name="cell 3 3" xfId="13217"/>
    <cellStyle name="cell 3 3 2" xfId="15586"/>
    <cellStyle name="cell 3 3 2 2" xfId="22745"/>
    <cellStyle name="cell 3 3 2 2 2" xfId="37060"/>
    <cellStyle name="cell 3 3 2 3" xfId="29901"/>
    <cellStyle name="cell 3 3 3" xfId="17940"/>
    <cellStyle name="cell 3 3 3 2" xfId="25077"/>
    <cellStyle name="cell 3 3 3 2 2" xfId="39392"/>
    <cellStyle name="cell 3 3 3 3" xfId="32255"/>
    <cellStyle name="cell 3 3 4" xfId="19644"/>
    <cellStyle name="cell 3 3 4 2" xfId="26781"/>
    <cellStyle name="cell 3 3 4 2 2" xfId="41096"/>
    <cellStyle name="cell 3 3 4 3" xfId="33959"/>
    <cellStyle name="cell 3 3 5" xfId="20859"/>
    <cellStyle name="cell 3 3 5 2" xfId="35174"/>
    <cellStyle name="cell 3 3 6" xfId="27996"/>
    <cellStyle name="cell 3 4" xfId="19563"/>
    <cellStyle name="cell 3 4 2" xfId="26700"/>
    <cellStyle name="cell 3 4 2 2" xfId="41015"/>
    <cellStyle name="cell 3 4 3" xfId="33878"/>
    <cellStyle name="Check Cell" xfId="7295"/>
    <cellStyle name="Check Cell 2" xfId="7296"/>
    <cellStyle name="Col&amp;RowHeadings" xfId="967"/>
    <cellStyle name="Col&amp;RowHeadings 2" xfId="7298"/>
    <cellStyle name="Col&amp;RowHeadings 2 2" xfId="10862"/>
    <cellStyle name="Col&amp;RowHeadings 3" xfId="7297"/>
    <cellStyle name="ColCodes" xfId="3034"/>
    <cellStyle name="ColTitles" xfId="3035"/>
    <cellStyle name="ColTitles 10" xfId="7299"/>
    <cellStyle name="ColTitles 10 2" xfId="7300"/>
    <cellStyle name="ColTitles 11" xfId="7301"/>
    <cellStyle name="ColTitles 11 2" xfId="7302"/>
    <cellStyle name="ColTitles 12" xfId="7303"/>
    <cellStyle name="ColTitles 13" xfId="7304"/>
    <cellStyle name="ColTitles 14" xfId="7305"/>
    <cellStyle name="ColTitles 2" xfId="3036"/>
    <cellStyle name="ColTitles 2 2" xfId="3037"/>
    <cellStyle name="ColTitles 2 2 2" xfId="7306"/>
    <cellStyle name="ColTitles 2 2 2 2" xfId="7307"/>
    <cellStyle name="ColTitles 2 2 3" xfId="7308"/>
    <cellStyle name="ColTitles 2 3" xfId="7309"/>
    <cellStyle name="ColTitles 2 3 2" xfId="7310"/>
    <cellStyle name="ColTitles 2 4" xfId="7311"/>
    <cellStyle name="ColTitles 2 4 2" xfId="7312"/>
    <cellStyle name="ColTitles 2 5" xfId="7313"/>
    <cellStyle name="ColTitles 3" xfId="3038"/>
    <cellStyle name="ColTitles 3 2" xfId="7314"/>
    <cellStyle name="ColTitles 3 2 2" xfId="7315"/>
    <cellStyle name="ColTitles 3 3" xfId="7316"/>
    <cellStyle name="ColTitles 4" xfId="7317"/>
    <cellStyle name="ColTitles 4 2" xfId="7318"/>
    <cellStyle name="ColTitles 4 3" xfId="7319"/>
    <cellStyle name="ColTitles 5" xfId="7320"/>
    <cellStyle name="ColTitles 5 2" xfId="7321"/>
    <cellStyle name="ColTitles 6" xfId="7322"/>
    <cellStyle name="ColTitles 6 2" xfId="7323"/>
    <cellStyle name="ColTitles 7" xfId="7324"/>
    <cellStyle name="ColTitles 7 2" xfId="7325"/>
    <cellStyle name="ColTitles 8" xfId="7326"/>
    <cellStyle name="ColTitles 8 2" xfId="7327"/>
    <cellStyle name="ColTitles 9" xfId="7328"/>
    <cellStyle name="ColTitles 9 2" xfId="7329"/>
    <cellStyle name="column" xfId="968"/>
    <cellStyle name="Comma [0]_B3.1a" xfId="3039"/>
    <cellStyle name="Comma 2" xfId="969"/>
    <cellStyle name="Comma 2 2" xfId="970"/>
    <cellStyle name="Comma 2 2 2" xfId="3041"/>
    <cellStyle name="Comma 2 2 3" xfId="3042"/>
    <cellStyle name="Comma 2 3" xfId="3043"/>
    <cellStyle name="Comma 2 4" xfId="3044"/>
    <cellStyle name="Comma 2 5" xfId="3040"/>
    <cellStyle name="Comma 2 6" xfId="8607"/>
    <cellStyle name="Comma 2 7" xfId="10571"/>
    <cellStyle name="Comma 3" xfId="7330"/>
    <cellStyle name="Comma 3 2" xfId="8510"/>
    <cellStyle name="comma(1)" xfId="7331"/>
    <cellStyle name="Comma_B3.1a" xfId="3045"/>
    <cellStyle name="Country name" xfId="7332"/>
    <cellStyle name="Currency [0]_B3.1a" xfId="3046"/>
    <cellStyle name="Currency 2" xfId="7333"/>
    <cellStyle name="Currency_B3.1a" xfId="3047"/>
    <cellStyle name="Data" xfId="7334"/>
    <cellStyle name="DataEntryCells" xfId="971"/>
    <cellStyle name="Deźimal [0]" xfId="3048"/>
    <cellStyle name="Deźimal [0] 2" xfId="3049"/>
    <cellStyle name="Deźimal [0] 2 2" xfId="12111"/>
    <cellStyle name="Dezimal 2" xfId="972"/>
    <cellStyle name="Dezimal 2 2" xfId="973"/>
    <cellStyle name="Dezimal 2 2 10" xfId="3052"/>
    <cellStyle name="Dezimal 2 2 10 2" xfId="3814"/>
    <cellStyle name="Dezimal 2 2 11" xfId="3813"/>
    <cellStyle name="Dezimal 2 2 12" xfId="3051"/>
    <cellStyle name="Dezimal 2 2 13" xfId="9084"/>
    <cellStyle name="Dezimal 2 2 2" xfId="974"/>
    <cellStyle name="Dezimal 2 2 2 2" xfId="975"/>
    <cellStyle name="Dezimal 2 2 2 2 2" xfId="3053"/>
    <cellStyle name="Dezimal 2 2 2 2 3" xfId="3054"/>
    <cellStyle name="Dezimal 2 2 2 3" xfId="976"/>
    <cellStyle name="Dezimal 2 2 2 3 2" xfId="3055"/>
    <cellStyle name="Dezimal 2 2 2 3 3" xfId="3056"/>
    <cellStyle name="Dezimal 2 2 2 4" xfId="977"/>
    <cellStyle name="Dezimal 2 2 2 4 2" xfId="3058"/>
    <cellStyle name="Dezimal 2 2 2 4 3" xfId="3059"/>
    <cellStyle name="Dezimal 2 2 2 4 4" xfId="3057"/>
    <cellStyle name="Dezimal 2 2 2 4 5" xfId="11402"/>
    <cellStyle name="Dezimal 2 2 2 5" xfId="3060"/>
    <cellStyle name="Dezimal 2 2 2 6" xfId="3061"/>
    <cellStyle name="Dezimal 2 2 2 6 2" xfId="3815"/>
    <cellStyle name="Dezimal 2 2 3" xfId="978"/>
    <cellStyle name="Dezimal 2 2 3 2" xfId="979"/>
    <cellStyle name="Dezimal 2 2 3 2 2" xfId="3063"/>
    <cellStyle name="Dezimal 2 2 3 2 3" xfId="3064"/>
    <cellStyle name="Dezimal 2 2 3 2 4" xfId="7335"/>
    <cellStyle name="Dezimal 2 2 3 3" xfId="980"/>
    <cellStyle name="Dezimal 2 2 3 3 2" xfId="3065"/>
    <cellStyle name="Dezimal 2 2 3 3 3" xfId="3066"/>
    <cellStyle name="Dezimal 2 2 3 3 4" xfId="7336"/>
    <cellStyle name="Dezimal 2 2 3 4" xfId="981"/>
    <cellStyle name="Dezimal 2 2 3 4 2" xfId="3068"/>
    <cellStyle name="Dezimal 2 2 3 4 3" xfId="3069"/>
    <cellStyle name="Dezimal 2 2 3 4 4" xfId="3067"/>
    <cellStyle name="Dezimal 2 2 3 4 5" xfId="11403"/>
    <cellStyle name="Dezimal 2 2 3 5" xfId="3070"/>
    <cellStyle name="Dezimal 2 2 3 6" xfId="3071"/>
    <cellStyle name="Dezimal 2 2 3 6 2" xfId="3816"/>
    <cellStyle name="Dezimal 2 2 3 7" xfId="3062"/>
    <cellStyle name="Dezimal 2 2 3 7 2" xfId="11619"/>
    <cellStyle name="Dezimal 2 2 3 7 3" xfId="11164"/>
    <cellStyle name="Dezimal 2 2 4" xfId="982"/>
    <cellStyle name="Dezimal 2 2 4 2" xfId="3072"/>
    <cellStyle name="Dezimal 2 2 4 3" xfId="3073"/>
    <cellStyle name="Dezimal 2 2 5" xfId="983"/>
    <cellStyle name="Dezimal 2 2 5 2" xfId="3074"/>
    <cellStyle name="Dezimal 2 2 5 3" xfId="3075"/>
    <cellStyle name="Dezimal 2 2 6" xfId="984"/>
    <cellStyle name="Dezimal 2 2 6 2" xfId="3077"/>
    <cellStyle name="Dezimal 2 2 6 3" xfId="3078"/>
    <cellStyle name="Dezimal 2 2 6 4" xfId="3076"/>
    <cellStyle name="Dezimal 2 2 6 5" xfId="11404"/>
    <cellStyle name="Dezimal 2 2 7" xfId="3079"/>
    <cellStyle name="Dezimal 2 2 8" xfId="3080"/>
    <cellStyle name="Dezimal 2 2 9" xfId="3081"/>
    <cellStyle name="Dezimal 2 2 9 2" xfId="3817"/>
    <cellStyle name="Dezimal 2 3" xfId="985"/>
    <cellStyle name="Dezimal 2 3 10" xfId="3083"/>
    <cellStyle name="Dezimal 2 3 10 2" xfId="3819"/>
    <cellStyle name="Dezimal 2 3 11" xfId="3818"/>
    <cellStyle name="Dezimal 2 3 12" xfId="3082"/>
    <cellStyle name="Dezimal 2 3 2" xfId="986"/>
    <cellStyle name="Dezimal 2 3 2 2" xfId="987"/>
    <cellStyle name="Dezimal 2 3 2 2 2" xfId="3085"/>
    <cellStyle name="Dezimal 2 3 2 2 3" xfId="3086"/>
    <cellStyle name="Dezimal 2 3 2 3" xfId="988"/>
    <cellStyle name="Dezimal 2 3 2 3 2" xfId="3087"/>
    <cellStyle name="Dezimal 2 3 2 3 3" xfId="3088"/>
    <cellStyle name="Dezimal 2 3 2 4" xfId="3089"/>
    <cellStyle name="Dezimal 2 3 2 5" xfId="3084"/>
    <cellStyle name="Dezimal 2 3 2 6" xfId="5504"/>
    <cellStyle name="Dezimal 2 3 3" xfId="989"/>
    <cellStyle name="Dezimal 2 3 3 2" xfId="990"/>
    <cellStyle name="Dezimal 2 3 3 2 2" xfId="3090"/>
    <cellStyle name="Dezimal 2 3 3 2 3" xfId="3091"/>
    <cellStyle name="Dezimal 2 3 3 3" xfId="3092"/>
    <cellStyle name="Dezimal 2 3 3 4" xfId="3093"/>
    <cellStyle name="Dezimal 2 3 3 5" xfId="5505"/>
    <cellStyle name="Dezimal 2 3 4" xfId="991"/>
    <cellStyle name="Dezimal 2 3 4 2" xfId="3094"/>
    <cellStyle name="Dezimal 2 3 4 3" xfId="3095"/>
    <cellStyle name="Dezimal 2 3 5" xfId="992"/>
    <cellStyle name="Dezimal 2 3 5 2" xfId="3096"/>
    <cellStyle name="Dezimal 2 3 5 3" xfId="3097"/>
    <cellStyle name="Dezimal 2 3 6" xfId="993"/>
    <cellStyle name="Dezimal 2 3 6 2" xfId="3099"/>
    <cellStyle name="Dezimal 2 3 6 3" xfId="3100"/>
    <cellStyle name="Dezimal 2 3 6 4" xfId="3098"/>
    <cellStyle name="Dezimal 2 3 6 5" xfId="11405"/>
    <cellStyle name="Dezimal 2 3 7" xfId="3101"/>
    <cellStyle name="Dezimal 2 3 8" xfId="3102"/>
    <cellStyle name="Dezimal 2 3 9" xfId="3103"/>
    <cellStyle name="Dezimal 2 3 9 2" xfId="3820"/>
    <cellStyle name="Dezimal 2 4" xfId="994"/>
    <cellStyle name="Dezimal 2 4 2" xfId="995"/>
    <cellStyle name="Dezimal 2 4 2 2" xfId="3106"/>
    <cellStyle name="Dezimal 2 4 2 3" xfId="3107"/>
    <cellStyle name="Dezimal 2 4 2 4" xfId="3105"/>
    <cellStyle name="Dezimal 2 4 2 5" xfId="11407"/>
    <cellStyle name="Dezimal 2 4 3" xfId="3108"/>
    <cellStyle name="Dezimal 2 4 4" xfId="3109"/>
    <cellStyle name="Dezimal 2 4 4 2" xfId="3821"/>
    <cellStyle name="Dezimal 2 4 5" xfId="3104"/>
    <cellStyle name="Dezimal 2 4 5 2" xfId="11620"/>
    <cellStyle name="Dezimal 2 4 5 3" xfId="11159"/>
    <cellStyle name="Dezimal 2 4 6" xfId="11406"/>
    <cellStyle name="Dezimal 2 5" xfId="3050"/>
    <cellStyle name="Dezimal 2 6" xfId="11401"/>
    <cellStyle name="Dezimal 3" xfId="996"/>
    <cellStyle name="Dezimal 3 10" xfId="3111"/>
    <cellStyle name="Dezimal 3 10 2" xfId="3823"/>
    <cellStyle name="Dezimal 3 11" xfId="3822"/>
    <cellStyle name="Dezimal 3 12" xfId="3110"/>
    <cellStyle name="Dezimal 3 2" xfId="997"/>
    <cellStyle name="Dezimal 3 2 2" xfId="998"/>
    <cellStyle name="Dezimal 3 2 2 2" xfId="3112"/>
    <cellStyle name="Dezimal 3 2 2 3" xfId="3113"/>
    <cellStyle name="Dezimal 3 2 3" xfId="999"/>
    <cellStyle name="Dezimal 3 2 3 2" xfId="3114"/>
    <cellStyle name="Dezimal 3 2 3 3" xfId="3115"/>
    <cellStyle name="Dezimal 3 2 4" xfId="1000"/>
    <cellStyle name="Dezimal 3 2 4 2" xfId="3117"/>
    <cellStyle name="Dezimal 3 2 4 3" xfId="3118"/>
    <cellStyle name="Dezimal 3 2 4 4" xfId="3116"/>
    <cellStyle name="Dezimal 3 2 4 5" xfId="11408"/>
    <cellStyle name="Dezimal 3 2 5" xfId="3119"/>
    <cellStyle name="Dezimal 3 2 6" xfId="3120"/>
    <cellStyle name="Dezimal 3 2 6 2" xfId="3824"/>
    <cellStyle name="Dezimal 3 3" xfId="1001"/>
    <cellStyle name="Dezimal 3 3 2" xfId="1002"/>
    <cellStyle name="Dezimal 3 3 2 2" xfId="3122"/>
    <cellStyle name="Dezimal 3 3 2 3" xfId="3123"/>
    <cellStyle name="Dezimal 3 3 2 4" xfId="7337"/>
    <cellStyle name="Dezimal 3 3 3" xfId="1003"/>
    <cellStyle name="Dezimal 3 3 3 2" xfId="3124"/>
    <cellStyle name="Dezimal 3 3 3 3" xfId="3125"/>
    <cellStyle name="Dezimal 3 3 3 4" xfId="7338"/>
    <cellStyle name="Dezimal 3 3 4" xfId="1004"/>
    <cellStyle name="Dezimal 3 3 4 2" xfId="3127"/>
    <cellStyle name="Dezimal 3 3 4 3" xfId="3128"/>
    <cellStyle name="Dezimal 3 3 4 4" xfId="3126"/>
    <cellStyle name="Dezimal 3 3 4 5" xfId="11409"/>
    <cellStyle name="Dezimal 3 3 5" xfId="3129"/>
    <cellStyle name="Dezimal 3 3 6" xfId="3130"/>
    <cellStyle name="Dezimal 3 3 6 2" xfId="3825"/>
    <cellStyle name="Dezimal 3 3 7" xfId="3121"/>
    <cellStyle name="Dezimal 3 3 7 2" xfId="11621"/>
    <cellStyle name="Dezimal 3 3 7 3" xfId="11161"/>
    <cellStyle name="Dezimal 3 4" xfId="1005"/>
    <cellStyle name="Dezimal 3 4 2" xfId="3131"/>
    <cellStyle name="Dezimal 3 4 3" xfId="3132"/>
    <cellStyle name="Dezimal 3 5" xfId="1006"/>
    <cellStyle name="Dezimal 3 5 2" xfId="3133"/>
    <cellStyle name="Dezimal 3 5 3" xfId="3134"/>
    <cellStyle name="Dezimal 3 6" xfId="1007"/>
    <cellStyle name="Dezimal 3 6 2" xfId="3136"/>
    <cellStyle name="Dezimal 3 6 3" xfId="3137"/>
    <cellStyle name="Dezimal 3 6 4" xfId="3135"/>
    <cellStyle name="Dezimal 3 6 5" xfId="11410"/>
    <cellStyle name="Dezimal 3 7" xfId="3138"/>
    <cellStyle name="Dezimal 3 8" xfId="3139"/>
    <cellStyle name="Dezimal 3 9" xfId="3140"/>
    <cellStyle name="Dezimal 3 9 2" xfId="3826"/>
    <cellStyle name="Dezimal 4" xfId="1008"/>
    <cellStyle name="Dezimal 4 10" xfId="3142"/>
    <cellStyle name="Dezimal 4 10 2" xfId="3828"/>
    <cellStyle name="Dezimal 4 11" xfId="3827"/>
    <cellStyle name="Dezimal 4 12" xfId="3141"/>
    <cellStyle name="Dezimal 4 2" xfId="1009"/>
    <cellStyle name="Dezimal 4 2 2" xfId="1010"/>
    <cellStyle name="Dezimal 4 2 2 2" xfId="3143"/>
    <cellStyle name="Dezimal 4 2 2 3" xfId="3144"/>
    <cellStyle name="Dezimal 4 2 3" xfId="1011"/>
    <cellStyle name="Dezimal 4 2 3 2" xfId="3145"/>
    <cellStyle name="Dezimal 4 2 3 3" xfId="3146"/>
    <cellStyle name="Dezimal 4 2 4" xfId="1012"/>
    <cellStyle name="Dezimal 4 2 4 2" xfId="3148"/>
    <cellStyle name="Dezimal 4 2 4 3" xfId="3149"/>
    <cellStyle name="Dezimal 4 2 4 4" xfId="3147"/>
    <cellStyle name="Dezimal 4 2 4 5" xfId="11411"/>
    <cellStyle name="Dezimal 4 2 5" xfId="3150"/>
    <cellStyle name="Dezimal 4 2 6" xfId="3151"/>
    <cellStyle name="Dezimal 4 2 6 2" xfId="3829"/>
    <cellStyle name="Dezimal 4 3" xfId="1013"/>
    <cellStyle name="Dezimal 4 3 2" xfId="1014"/>
    <cellStyle name="Dezimal 4 3 2 2" xfId="3153"/>
    <cellStyle name="Dezimal 4 3 2 3" xfId="3154"/>
    <cellStyle name="Dezimal 4 3 2 4" xfId="7339"/>
    <cellStyle name="Dezimal 4 3 3" xfId="1015"/>
    <cellStyle name="Dezimal 4 3 3 2" xfId="3155"/>
    <cellStyle name="Dezimal 4 3 3 3" xfId="3156"/>
    <cellStyle name="Dezimal 4 3 3 4" xfId="7340"/>
    <cellStyle name="Dezimal 4 3 4" xfId="1016"/>
    <cellStyle name="Dezimal 4 3 4 2" xfId="3158"/>
    <cellStyle name="Dezimal 4 3 4 3" xfId="3159"/>
    <cellStyle name="Dezimal 4 3 4 4" xfId="3157"/>
    <cellStyle name="Dezimal 4 3 4 5" xfId="11412"/>
    <cellStyle name="Dezimal 4 3 5" xfId="3160"/>
    <cellStyle name="Dezimal 4 3 6" xfId="3161"/>
    <cellStyle name="Dezimal 4 3 6 2" xfId="3830"/>
    <cellStyle name="Dezimal 4 3 7" xfId="3152"/>
    <cellStyle name="Dezimal 4 3 7 2" xfId="11622"/>
    <cellStyle name="Dezimal 4 3 7 3" xfId="11189"/>
    <cellStyle name="Dezimal 4 4" xfId="1017"/>
    <cellStyle name="Dezimal 4 4 2" xfId="3162"/>
    <cellStyle name="Dezimal 4 4 3" xfId="3163"/>
    <cellStyle name="Dezimal 4 5" xfId="1018"/>
    <cellStyle name="Dezimal 4 5 2" xfId="3164"/>
    <cellStyle name="Dezimal 4 5 3" xfId="3165"/>
    <cellStyle name="Dezimal 4 6" xfId="1019"/>
    <cellStyle name="Dezimal 4 6 2" xfId="3167"/>
    <cellStyle name="Dezimal 4 6 3" xfId="3168"/>
    <cellStyle name="Dezimal 4 6 4" xfId="3166"/>
    <cellStyle name="Dezimal 4 6 5" xfId="11413"/>
    <cellStyle name="Dezimal 4 7" xfId="3169"/>
    <cellStyle name="Dezimal 4 8" xfId="3170"/>
    <cellStyle name="Dezimal 4 9" xfId="3171"/>
    <cellStyle name="Dezimal 4 9 2" xfId="3831"/>
    <cellStyle name="Dezimal 5" xfId="1020"/>
    <cellStyle name="Dezimal 5 10" xfId="3173"/>
    <cellStyle name="Dezimal 5 10 2" xfId="3833"/>
    <cellStyle name="Dezimal 5 11" xfId="3832"/>
    <cellStyle name="Dezimal 5 12" xfId="3172"/>
    <cellStyle name="Dezimal 5 2" xfId="1021"/>
    <cellStyle name="Dezimal 5 2 2" xfId="1022"/>
    <cellStyle name="Dezimal 5 2 2 2" xfId="3174"/>
    <cellStyle name="Dezimal 5 2 2 3" xfId="3175"/>
    <cellStyle name="Dezimal 5 2 3" xfId="1023"/>
    <cellStyle name="Dezimal 5 2 3 2" xfId="3176"/>
    <cellStyle name="Dezimal 5 2 3 3" xfId="3177"/>
    <cellStyle name="Dezimal 5 2 4" xfId="1024"/>
    <cellStyle name="Dezimal 5 2 4 2" xfId="3179"/>
    <cellStyle name="Dezimal 5 2 4 3" xfId="3180"/>
    <cellStyle name="Dezimal 5 2 4 4" xfId="3178"/>
    <cellStyle name="Dezimal 5 2 4 5" xfId="11414"/>
    <cellStyle name="Dezimal 5 2 5" xfId="3181"/>
    <cellStyle name="Dezimal 5 2 6" xfId="3182"/>
    <cellStyle name="Dezimal 5 2 6 2" xfId="3834"/>
    <cellStyle name="Dezimal 5 3" xfId="1025"/>
    <cellStyle name="Dezimal 5 3 2" xfId="1026"/>
    <cellStyle name="Dezimal 5 3 2 2" xfId="3184"/>
    <cellStyle name="Dezimal 5 3 2 3" xfId="3185"/>
    <cellStyle name="Dezimal 5 3 2 4" xfId="7341"/>
    <cellStyle name="Dezimal 5 3 3" xfId="1027"/>
    <cellStyle name="Dezimal 5 3 3 2" xfId="3186"/>
    <cellStyle name="Dezimal 5 3 3 3" xfId="3187"/>
    <cellStyle name="Dezimal 5 3 3 4" xfId="7342"/>
    <cellStyle name="Dezimal 5 3 4" xfId="1028"/>
    <cellStyle name="Dezimal 5 3 4 2" xfId="3189"/>
    <cellStyle name="Dezimal 5 3 4 3" xfId="3190"/>
    <cellStyle name="Dezimal 5 3 4 4" xfId="3188"/>
    <cellStyle name="Dezimal 5 3 4 5" xfId="11415"/>
    <cellStyle name="Dezimal 5 3 5" xfId="3191"/>
    <cellStyle name="Dezimal 5 3 6" xfId="3192"/>
    <cellStyle name="Dezimal 5 3 6 2" xfId="3835"/>
    <cellStyle name="Dezimal 5 3 7" xfId="3183"/>
    <cellStyle name="Dezimal 5 3 7 2" xfId="11623"/>
    <cellStyle name="Dezimal 5 3 7 3" xfId="11160"/>
    <cellStyle name="Dezimal 5 4" xfId="1029"/>
    <cellStyle name="Dezimal 5 4 2" xfId="3193"/>
    <cellStyle name="Dezimal 5 4 3" xfId="3194"/>
    <cellStyle name="Dezimal 5 5" xfId="1030"/>
    <cellStyle name="Dezimal 5 5 2" xfId="3195"/>
    <cellStyle name="Dezimal 5 5 3" xfId="3196"/>
    <cellStyle name="Dezimal 5 6" xfId="1031"/>
    <cellStyle name="Dezimal 5 6 2" xfId="3198"/>
    <cellStyle name="Dezimal 5 6 3" xfId="3199"/>
    <cellStyle name="Dezimal 5 6 4" xfId="3197"/>
    <cellStyle name="Dezimal 5 6 5" xfId="11416"/>
    <cellStyle name="Dezimal 5 7" xfId="3200"/>
    <cellStyle name="Dezimal 5 8" xfId="3201"/>
    <cellStyle name="Dezimal 5 9" xfId="3202"/>
    <cellStyle name="Dezimal 5 9 2" xfId="3836"/>
    <cellStyle name="Dezimal 6" xfId="1032"/>
    <cellStyle name="Dezimal 6 10" xfId="3204"/>
    <cellStyle name="Dezimal 6 10 2" xfId="3838"/>
    <cellStyle name="Dezimal 6 11" xfId="3837"/>
    <cellStyle name="Dezimal 6 12" xfId="3203"/>
    <cellStyle name="Dezimal 6 2" xfId="1033"/>
    <cellStyle name="Dezimal 6 2 2" xfId="1034"/>
    <cellStyle name="Dezimal 6 2 2 2" xfId="3205"/>
    <cellStyle name="Dezimal 6 2 2 3" xfId="3206"/>
    <cellStyle name="Dezimal 6 2 3" xfId="1035"/>
    <cellStyle name="Dezimal 6 2 3 2" xfId="3207"/>
    <cellStyle name="Dezimal 6 2 3 3" xfId="3208"/>
    <cellStyle name="Dezimal 6 2 4" xfId="1036"/>
    <cellStyle name="Dezimal 6 2 4 2" xfId="3210"/>
    <cellStyle name="Dezimal 6 2 4 3" xfId="3211"/>
    <cellStyle name="Dezimal 6 2 4 4" xfId="3209"/>
    <cellStyle name="Dezimal 6 2 4 5" xfId="11417"/>
    <cellStyle name="Dezimal 6 2 5" xfId="3212"/>
    <cellStyle name="Dezimal 6 2 6" xfId="3213"/>
    <cellStyle name="Dezimal 6 2 6 2" xfId="3839"/>
    <cellStyle name="Dezimal 6 3" xfId="1037"/>
    <cellStyle name="Dezimal 6 3 2" xfId="1038"/>
    <cellStyle name="Dezimal 6 3 2 2" xfId="3215"/>
    <cellStyle name="Dezimal 6 3 2 3" xfId="3216"/>
    <cellStyle name="Dezimal 6 3 2 4" xfId="7343"/>
    <cellStyle name="Dezimal 6 3 3" xfId="1039"/>
    <cellStyle name="Dezimal 6 3 3 2" xfId="3217"/>
    <cellStyle name="Dezimal 6 3 3 3" xfId="3218"/>
    <cellStyle name="Dezimal 6 3 3 4" xfId="7344"/>
    <cellStyle name="Dezimal 6 3 4" xfId="1040"/>
    <cellStyle name="Dezimal 6 3 4 2" xfId="3220"/>
    <cellStyle name="Dezimal 6 3 4 3" xfId="3221"/>
    <cellStyle name="Dezimal 6 3 4 4" xfId="3219"/>
    <cellStyle name="Dezimal 6 3 4 5" xfId="11418"/>
    <cellStyle name="Dezimal 6 3 5" xfId="3222"/>
    <cellStyle name="Dezimal 6 3 6" xfId="3223"/>
    <cellStyle name="Dezimal 6 3 6 2" xfId="3840"/>
    <cellStyle name="Dezimal 6 3 7" xfId="3214"/>
    <cellStyle name="Dezimal 6 3 7 2" xfId="11624"/>
    <cellStyle name="Dezimal 6 3 7 3" xfId="11321"/>
    <cellStyle name="Dezimal 6 4" xfId="1041"/>
    <cellStyle name="Dezimal 6 4 2" xfId="3224"/>
    <cellStyle name="Dezimal 6 4 3" xfId="3225"/>
    <cellStyle name="Dezimal 6 5" xfId="1042"/>
    <cellStyle name="Dezimal 6 5 2" xfId="3226"/>
    <cellStyle name="Dezimal 6 5 3" xfId="3227"/>
    <cellStyle name="Dezimal 6 6" xfId="1043"/>
    <cellStyle name="Dezimal 6 6 2" xfId="3229"/>
    <cellStyle name="Dezimal 6 6 3" xfId="3230"/>
    <cellStyle name="Dezimal 6 6 4" xfId="3228"/>
    <cellStyle name="Dezimal 6 6 5" xfId="11419"/>
    <cellStyle name="Dezimal 6 7" xfId="3231"/>
    <cellStyle name="Dezimal 6 8" xfId="3232"/>
    <cellStyle name="Dezimal 6 9" xfId="3233"/>
    <cellStyle name="Dezimal 6 9 2" xfId="3841"/>
    <cellStyle name="DJI Überschriftszeile" xfId="1044"/>
    <cellStyle name="DJI-vorletzte-Zeile" xfId="1045"/>
    <cellStyle name="DJI-Zwischenzeile" xfId="1046"/>
    <cellStyle name="DJI-Zwischenzeile 2" xfId="1047"/>
    <cellStyle name="DJI-Zwischenzeile 2 2" xfId="1048"/>
    <cellStyle name="DJI-Zwischenzeile 2 2 2" xfId="12428"/>
    <cellStyle name="DJI-Zwischenzeile 2 2 2 2" xfId="14551"/>
    <cellStyle name="DJI-Zwischenzeile 2 2 2 2 2" xfId="16914"/>
    <cellStyle name="DJI-Zwischenzeile 2 2 2 2 2 2" xfId="31229"/>
    <cellStyle name="DJI-Zwischenzeile 2 2 2 2 3" xfId="19268"/>
    <cellStyle name="DJI-Zwischenzeile 2 2 2 2 3 2" xfId="26405"/>
    <cellStyle name="DJI-Zwischenzeile 2 2 2 2 3 2 2" xfId="40720"/>
    <cellStyle name="DJI-Zwischenzeile 2 2 2 2 3 3" xfId="33583"/>
    <cellStyle name="DJI-Zwischenzeile 2 2 2 2 4" xfId="28893"/>
    <cellStyle name="DJI-Zwischenzeile 2 2 2 3" xfId="14379"/>
    <cellStyle name="DJI-Zwischenzeile 2 2 2 3 2" xfId="16748"/>
    <cellStyle name="DJI-Zwischenzeile 2 2 2 3 2 2" xfId="23907"/>
    <cellStyle name="DJI-Zwischenzeile 2 2 2 3 2 2 2" xfId="38222"/>
    <cellStyle name="DJI-Zwischenzeile 2 2 2 3 2 3" xfId="31063"/>
    <cellStyle name="DJI-Zwischenzeile 2 2 2 3 3" xfId="19102"/>
    <cellStyle name="DJI-Zwischenzeile 2 2 2 3 3 2" xfId="26239"/>
    <cellStyle name="DJI-Zwischenzeile 2 2 2 3 3 2 2" xfId="40554"/>
    <cellStyle name="DJI-Zwischenzeile 2 2 2 3 3 3" xfId="33417"/>
    <cellStyle name="DJI-Zwischenzeile 2 2 2 3 4" xfId="20400"/>
    <cellStyle name="DJI-Zwischenzeile 2 2 2 3 4 2" xfId="27537"/>
    <cellStyle name="DJI-Zwischenzeile 2 2 2 3 4 2 2" xfId="41852"/>
    <cellStyle name="DJI-Zwischenzeile 2 2 2 3 4 3" xfId="34715"/>
    <cellStyle name="DJI-Zwischenzeile 2 2 2 3 5" xfId="21615"/>
    <cellStyle name="DJI-Zwischenzeile 2 2 2 3 5 2" xfId="35930"/>
    <cellStyle name="DJI-Zwischenzeile 2 2 2 3 6" xfId="28752"/>
    <cellStyle name="DJI-Zwischenzeile 2 2 2 4" xfId="19566"/>
    <cellStyle name="DJI-Zwischenzeile 2 2 2 4 2" xfId="26703"/>
    <cellStyle name="DJI-Zwischenzeile 2 2 2 4 2 2" xfId="41018"/>
    <cellStyle name="DJI-Zwischenzeile 2 2 2 4 3" xfId="33881"/>
    <cellStyle name="DJI-Zwischenzeile 2 3" xfId="1049"/>
    <cellStyle name="DJI-Zwischenzeile 2 3 2" xfId="12429"/>
    <cellStyle name="DJI-Zwischenzeile 2 3 2 2" xfId="14552"/>
    <cellStyle name="DJI-Zwischenzeile 2 3 2 2 2" xfId="16915"/>
    <cellStyle name="DJI-Zwischenzeile 2 3 2 2 2 2" xfId="31230"/>
    <cellStyle name="DJI-Zwischenzeile 2 3 2 2 3" xfId="19269"/>
    <cellStyle name="DJI-Zwischenzeile 2 3 2 2 3 2" xfId="26406"/>
    <cellStyle name="DJI-Zwischenzeile 2 3 2 2 3 2 2" xfId="40721"/>
    <cellStyle name="DJI-Zwischenzeile 2 3 2 2 3 3" xfId="33584"/>
    <cellStyle name="DJI-Zwischenzeile 2 3 2 2 4" xfId="28894"/>
    <cellStyle name="DJI-Zwischenzeile 2 3 2 3" xfId="13865"/>
    <cellStyle name="DJI-Zwischenzeile 2 3 2 3 2" xfId="16234"/>
    <cellStyle name="DJI-Zwischenzeile 2 3 2 3 2 2" xfId="23393"/>
    <cellStyle name="DJI-Zwischenzeile 2 3 2 3 2 2 2" xfId="37708"/>
    <cellStyle name="DJI-Zwischenzeile 2 3 2 3 2 3" xfId="30549"/>
    <cellStyle name="DJI-Zwischenzeile 2 3 2 3 3" xfId="18588"/>
    <cellStyle name="DJI-Zwischenzeile 2 3 2 3 3 2" xfId="25725"/>
    <cellStyle name="DJI-Zwischenzeile 2 3 2 3 3 2 2" xfId="40040"/>
    <cellStyle name="DJI-Zwischenzeile 2 3 2 3 3 3" xfId="32903"/>
    <cellStyle name="DJI-Zwischenzeile 2 3 2 3 4" xfId="19950"/>
    <cellStyle name="DJI-Zwischenzeile 2 3 2 3 4 2" xfId="27087"/>
    <cellStyle name="DJI-Zwischenzeile 2 3 2 3 4 2 2" xfId="41402"/>
    <cellStyle name="DJI-Zwischenzeile 2 3 2 3 4 3" xfId="34265"/>
    <cellStyle name="DJI-Zwischenzeile 2 3 2 3 5" xfId="21165"/>
    <cellStyle name="DJI-Zwischenzeile 2 3 2 3 5 2" xfId="35480"/>
    <cellStyle name="DJI-Zwischenzeile 2 3 2 3 6" xfId="28302"/>
    <cellStyle name="DJI-Zwischenzeile 2 3 2 4" xfId="19567"/>
    <cellStyle name="DJI-Zwischenzeile 2 3 2 4 2" xfId="26704"/>
    <cellStyle name="DJI-Zwischenzeile 2 3 2 4 2 2" xfId="41019"/>
    <cellStyle name="DJI-Zwischenzeile 2 3 2 4 3" xfId="33882"/>
    <cellStyle name="DJI-Zwischenzeile 2 4" xfId="1050"/>
    <cellStyle name="DJI-Zwischenzeile 2 4 2" xfId="12430"/>
    <cellStyle name="DJI-Zwischenzeile 2 4 2 2" xfId="14553"/>
    <cellStyle name="DJI-Zwischenzeile 2 4 2 2 2" xfId="16916"/>
    <cellStyle name="DJI-Zwischenzeile 2 4 2 2 2 2" xfId="31231"/>
    <cellStyle name="DJI-Zwischenzeile 2 4 2 2 3" xfId="19270"/>
    <cellStyle name="DJI-Zwischenzeile 2 4 2 2 3 2" xfId="26407"/>
    <cellStyle name="DJI-Zwischenzeile 2 4 2 2 3 2 2" xfId="40722"/>
    <cellStyle name="DJI-Zwischenzeile 2 4 2 2 3 3" xfId="33585"/>
    <cellStyle name="DJI-Zwischenzeile 2 4 2 2 4" xfId="28895"/>
    <cellStyle name="DJI-Zwischenzeile 2 4 2 3" xfId="13467"/>
    <cellStyle name="DJI-Zwischenzeile 2 4 2 3 2" xfId="15836"/>
    <cellStyle name="DJI-Zwischenzeile 2 4 2 3 2 2" xfId="22995"/>
    <cellStyle name="DJI-Zwischenzeile 2 4 2 3 2 2 2" xfId="37310"/>
    <cellStyle name="DJI-Zwischenzeile 2 4 2 3 2 3" xfId="30151"/>
    <cellStyle name="DJI-Zwischenzeile 2 4 2 3 3" xfId="18190"/>
    <cellStyle name="DJI-Zwischenzeile 2 4 2 3 3 2" xfId="25327"/>
    <cellStyle name="DJI-Zwischenzeile 2 4 2 3 3 2 2" xfId="39642"/>
    <cellStyle name="DJI-Zwischenzeile 2 4 2 3 3 3" xfId="32505"/>
    <cellStyle name="DJI-Zwischenzeile 2 4 2 3 4" xfId="19716"/>
    <cellStyle name="DJI-Zwischenzeile 2 4 2 3 4 2" xfId="26853"/>
    <cellStyle name="DJI-Zwischenzeile 2 4 2 3 4 2 2" xfId="41168"/>
    <cellStyle name="DJI-Zwischenzeile 2 4 2 3 4 3" xfId="34031"/>
    <cellStyle name="DJI-Zwischenzeile 2 4 2 3 5" xfId="20931"/>
    <cellStyle name="DJI-Zwischenzeile 2 4 2 3 5 2" xfId="35246"/>
    <cellStyle name="DJI-Zwischenzeile 2 4 2 3 6" xfId="28068"/>
    <cellStyle name="DJI-Zwischenzeile 2 4 2 4" xfId="19568"/>
    <cellStyle name="DJI-Zwischenzeile 2 4 2 4 2" xfId="26705"/>
    <cellStyle name="DJI-Zwischenzeile 2 4 2 4 2 2" xfId="41020"/>
    <cellStyle name="DJI-Zwischenzeile 2 4 2 4 3" xfId="33883"/>
    <cellStyle name="DJI-Zwischenzeile 2 5" xfId="1051"/>
    <cellStyle name="DJI-Zwischenzeile 2 5 2" xfId="12431"/>
    <cellStyle name="DJI-Zwischenzeile 2 5 2 2" xfId="14554"/>
    <cellStyle name="DJI-Zwischenzeile 2 5 2 2 2" xfId="16917"/>
    <cellStyle name="DJI-Zwischenzeile 2 5 2 2 2 2" xfId="31232"/>
    <cellStyle name="DJI-Zwischenzeile 2 5 2 2 3" xfId="19271"/>
    <cellStyle name="DJI-Zwischenzeile 2 5 2 2 3 2" xfId="26408"/>
    <cellStyle name="DJI-Zwischenzeile 2 5 2 2 3 2 2" xfId="40723"/>
    <cellStyle name="DJI-Zwischenzeile 2 5 2 2 3 3" xfId="33586"/>
    <cellStyle name="DJI-Zwischenzeile 2 5 2 2 4" xfId="28896"/>
    <cellStyle name="DJI-Zwischenzeile 2 5 2 3" xfId="13867"/>
    <cellStyle name="DJI-Zwischenzeile 2 5 2 3 2" xfId="16236"/>
    <cellStyle name="DJI-Zwischenzeile 2 5 2 3 2 2" xfId="23395"/>
    <cellStyle name="DJI-Zwischenzeile 2 5 2 3 2 2 2" xfId="37710"/>
    <cellStyle name="DJI-Zwischenzeile 2 5 2 3 2 3" xfId="30551"/>
    <cellStyle name="DJI-Zwischenzeile 2 5 2 3 3" xfId="18590"/>
    <cellStyle name="DJI-Zwischenzeile 2 5 2 3 3 2" xfId="25727"/>
    <cellStyle name="DJI-Zwischenzeile 2 5 2 3 3 2 2" xfId="40042"/>
    <cellStyle name="DJI-Zwischenzeile 2 5 2 3 3 3" xfId="32905"/>
    <cellStyle name="DJI-Zwischenzeile 2 5 2 3 4" xfId="19951"/>
    <cellStyle name="DJI-Zwischenzeile 2 5 2 3 4 2" xfId="27088"/>
    <cellStyle name="DJI-Zwischenzeile 2 5 2 3 4 2 2" xfId="41403"/>
    <cellStyle name="DJI-Zwischenzeile 2 5 2 3 4 3" xfId="34266"/>
    <cellStyle name="DJI-Zwischenzeile 2 5 2 3 5" xfId="21166"/>
    <cellStyle name="DJI-Zwischenzeile 2 5 2 3 5 2" xfId="35481"/>
    <cellStyle name="DJI-Zwischenzeile 2 5 2 3 6" xfId="28303"/>
    <cellStyle name="DJI-Zwischenzeile 2 5 2 4" xfId="19569"/>
    <cellStyle name="DJI-Zwischenzeile 2 5 2 4 2" xfId="26706"/>
    <cellStyle name="DJI-Zwischenzeile 2 5 2 4 2 2" xfId="41021"/>
    <cellStyle name="DJI-Zwischenzeile 2 5 2 4 3" xfId="33884"/>
    <cellStyle name="DJI-Zwischenzeile 2 6" xfId="12427"/>
    <cellStyle name="DJI-Zwischenzeile 2 6 2" xfId="14550"/>
    <cellStyle name="DJI-Zwischenzeile 2 6 2 2" xfId="16913"/>
    <cellStyle name="DJI-Zwischenzeile 2 6 2 2 2" xfId="31228"/>
    <cellStyle name="DJI-Zwischenzeile 2 6 2 3" xfId="19267"/>
    <cellStyle name="DJI-Zwischenzeile 2 6 2 3 2" xfId="26404"/>
    <cellStyle name="DJI-Zwischenzeile 2 6 2 3 2 2" xfId="40719"/>
    <cellStyle name="DJI-Zwischenzeile 2 6 2 3 3" xfId="33582"/>
    <cellStyle name="DJI-Zwischenzeile 2 6 2 4" xfId="28892"/>
    <cellStyle name="DJI-Zwischenzeile 2 6 3" xfId="14378"/>
    <cellStyle name="DJI-Zwischenzeile 2 6 3 2" xfId="16747"/>
    <cellStyle name="DJI-Zwischenzeile 2 6 3 2 2" xfId="23906"/>
    <cellStyle name="DJI-Zwischenzeile 2 6 3 2 2 2" xfId="38221"/>
    <cellStyle name="DJI-Zwischenzeile 2 6 3 2 3" xfId="31062"/>
    <cellStyle name="DJI-Zwischenzeile 2 6 3 3" xfId="19101"/>
    <cellStyle name="DJI-Zwischenzeile 2 6 3 3 2" xfId="26238"/>
    <cellStyle name="DJI-Zwischenzeile 2 6 3 3 2 2" xfId="40553"/>
    <cellStyle name="DJI-Zwischenzeile 2 6 3 3 3" xfId="33416"/>
    <cellStyle name="DJI-Zwischenzeile 2 6 3 4" xfId="20399"/>
    <cellStyle name="DJI-Zwischenzeile 2 6 3 4 2" xfId="27536"/>
    <cellStyle name="DJI-Zwischenzeile 2 6 3 4 2 2" xfId="41851"/>
    <cellStyle name="DJI-Zwischenzeile 2 6 3 4 3" xfId="34714"/>
    <cellStyle name="DJI-Zwischenzeile 2 6 3 5" xfId="21614"/>
    <cellStyle name="DJI-Zwischenzeile 2 6 3 5 2" xfId="35929"/>
    <cellStyle name="DJI-Zwischenzeile 2 6 3 6" xfId="28751"/>
    <cellStyle name="DJI-Zwischenzeile 2 6 4" xfId="19565"/>
    <cellStyle name="DJI-Zwischenzeile 2 6 4 2" xfId="26702"/>
    <cellStyle name="DJI-Zwischenzeile 2 6 4 2 2" xfId="41017"/>
    <cellStyle name="DJI-Zwischenzeile 2 6 4 3" xfId="33880"/>
    <cellStyle name="DJI-Zwischenzeile 3" xfId="1052"/>
    <cellStyle name="DJI-Zwischenzeile 3 2" xfId="12432"/>
    <cellStyle name="DJI-Zwischenzeile 3 2 2" xfId="14555"/>
    <cellStyle name="DJI-Zwischenzeile 3 2 2 2" xfId="16918"/>
    <cellStyle name="DJI-Zwischenzeile 3 2 2 2 2" xfId="31233"/>
    <cellStyle name="DJI-Zwischenzeile 3 2 2 3" xfId="19272"/>
    <cellStyle name="DJI-Zwischenzeile 3 2 2 3 2" xfId="26409"/>
    <cellStyle name="DJI-Zwischenzeile 3 2 2 3 2 2" xfId="40724"/>
    <cellStyle name="DJI-Zwischenzeile 3 2 2 3 3" xfId="33587"/>
    <cellStyle name="DJI-Zwischenzeile 3 2 2 4" xfId="28897"/>
    <cellStyle name="DJI-Zwischenzeile 3 2 3" xfId="13468"/>
    <cellStyle name="DJI-Zwischenzeile 3 2 3 2" xfId="15837"/>
    <cellStyle name="DJI-Zwischenzeile 3 2 3 2 2" xfId="22996"/>
    <cellStyle name="DJI-Zwischenzeile 3 2 3 2 2 2" xfId="37311"/>
    <cellStyle name="DJI-Zwischenzeile 3 2 3 2 3" xfId="30152"/>
    <cellStyle name="DJI-Zwischenzeile 3 2 3 3" xfId="18191"/>
    <cellStyle name="DJI-Zwischenzeile 3 2 3 3 2" xfId="25328"/>
    <cellStyle name="DJI-Zwischenzeile 3 2 3 3 2 2" xfId="39643"/>
    <cellStyle name="DJI-Zwischenzeile 3 2 3 3 3" xfId="32506"/>
    <cellStyle name="DJI-Zwischenzeile 3 2 3 4" xfId="19717"/>
    <cellStyle name="DJI-Zwischenzeile 3 2 3 4 2" xfId="26854"/>
    <cellStyle name="DJI-Zwischenzeile 3 2 3 4 2 2" xfId="41169"/>
    <cellStyle name="DJI-Zwischenzeile 3 2 3 4 3" xfId="34032"/>
    <cellStyle name="DJI-Zwischenzeile 3 2 3 5" xfId="20932"/>
    <cellStyle name="DJI-Zwischenzeile 3 2 3 5 2" xfId="35247"/>
    <cellStyle name="DJI-Zwischenzeile 3 2 3 6" xfId="28069"/>
    <cellStyle name="DJI-Zwischenzeile 3 2 4" xfId="19570"/>
    <cellStyle name="DJI-Zwischenzeile 3 2 4 2" xfId="26707"/>
    <cellStyle name="DJI-Zwischenzeile 3 2 4 2 2" xfId="41022"/>
    <cellStyle name="DJI-Zwischenzeile 3 2 4 3" xfId="33885"/>
    <cellStyle name="DJI-Zwischenzeile 4" xfId="1053"/>
    <cellStyle name="DJI-Zwischenzeile 4 2" xfId="12433"/>
    <cellStyle name="DJI-Zwischenzeile 4 2 2" xfId="14556"/>
    <cellStyle name="DJI-Zwischenzeile 4 2 2 2" xfId="16919"/>
    <cellStyle name="DJI-Zwischenzeile 4 2 2 2 2" xfId="31234"/>
    <cellStyle name="DJI-Zwischenzeile 4 2 2 3" xfId="19273"/>
    <cellStyle name="DJI-Zwischenzeile 4 2 2 3 2" xfId="26410"/>
    <cellStyle name="DJI-Zwischenzeile 4 2 2 3 2 2" xfId="40725"/>
    <cellStyle name="DJI-Zwischenzeile 4 2 2 3 3" xfId="33588"/>
    <cellStyle name="DJI-Zwischenzeile 4 2 2 4" xfId="28898"/>
    <cellStyle name="DJI-Zwischenzeile 4 2 3" xfId="13224"/>
    <cellStyle name="DJI-Zwischenzeile 4 2 3 2" xfId="15593"/>
    <cellStyle name="DJI-Zwischenzeile 4 2 3 2 2" xfId="22752"/>
    <cellStyle name="DJI-Zwischenzeile 4 2 3 2 2 2" xfId="37067"/>
    <cellStyle name="DJI-Zwischenzeile 4 2 3 2 3" xfId="29908"/>
    <cellStyle name="DJI-Zwischenzeile 4 2 3 3" xfId="17947"/>
    <cellStyle name="DJI-Zwischenzeile 4 2 3 3 2" xfId="25084"/>
    <cellStyle name="DJI-Zwischenzeile 4 2 3 3 2 2" xfId="39399"/>
    <cellStyle name="DJI-Zwischenzeile 4 2 3 3 3" xfId="32262"/>
    <cellStyle name="DJI-Zwischenzeile 4 2 3 4" xfId="19651"/>
    <cellStyle name="DJI-Zwischenzeile 4 2 3 4 2" xfId="26788"/>
    <cellStyle name="DJI-Zwischenzeile 4 2 3 4 2 2" xfId="41103"/>
    <cellStyle name="DJI-Zwischenzeile 4 2 3 4 3" xfId="33966"/>
    <cellStyle name="DJI-Zwischenzeile 4 2 3 5" xfId="20866"/>
    <cellStyle name="DJI-Zwischenzeile 4 2 3 5 2" xfId="35181"/>
    <cellStyle name="DJI-Zwischenzeile 4 2 3 6" xfId="28003"/>
    <cellStyle name="DJI-Zwischenzeile 4 2 4" xfId="19571"/>
    <cellStyle name="DJI-Zwischenzeile 4 2 4 2" xfId="26708"/>
    <cellStyle name="DJI-Zwischenzeile 4 2 4 2 2" xfId="41023"/>
    <cellStyle name="DJI-Zwischenzeile 4 2 4 3" xfId="33886"/>
    <cellStyle name="DJI-Zwischenzeile 5" xfId="1054"/>
    <cellStyle name="DJI-Zwischenzeile 5 2" xfId="12434"/>
    <cellStyle name="DJI-Zwischenzeile 5 2 2" xfId="14557"/>
    <cellStyle name="DJI-Zwischenzeile 5 2 2 2" xfId="16920"/>
    <cellStyle name="DJI-Zwischenzeile 5 2 2 2 2" xfId="31235"/>
    <cellStyle name="DJI-Zwischenzeile 5 2 2 3" xfId="19274"/>
    <cellStyle name="DJI-Zwischenzeile 5 2 2 3 2" xfId="26411"/>
    <cellStyle name="DJI-Zwischenzeile 5 2 2 3 2 2" xfId="40726"/>
    <cellStyle name="DJI-Zwischenzeile 5 2 2 3 3" xfId="33589"/>
    <cellStyle name="DJI-Zwischenzeile 5 2 2 4" xfId="28899"/>
    <cellStyle name="DJI-Zwischenzeile 5 2 3" xfId="13469"/>
    <cellStyle name="DJI-Zwischenzeile 5 2 3 2" xfId="15838"/>
    <cellStyle name="DJI-Zwischenzeile 5 2 3 2 2" xfId="22997"/>
    <cellStyle name="DJI-Zwischenzeile 5 2 3 2 2 2" xfId="37312"/>
    <cellStyle name="DJI-Zwischenzeile 5 2 3 2 3" xfId="30153"/>
    <cellStyle name="DJI-Zwischenzeile 5 2 3 3" xfId="18192"/>
    <cellStyle name="DJI-Zwischenzeile 5 2 3 3 2" xfId="25329"/>
    <cellStyle name="DJI-Zwischenzeile 5 2 3 3 2 2" xfId="39644"/>
    <cellStyle name="DJI-Zwischenzeile 5 2 3 3 3" xfId="32507"/>
    <cellStyle name="DJI-Zwischenzeile 5 2 3 4" xfId="19718"/>
    <cellStyle name="DJI-Zwischenzeile 5 2 3 4 2" xfId="26855"/>
    <cellStyle name="DJI-Zwischenzeile 5 2 3 4 2 2" xfId="41170"/>
    <cellStyle name="DJI-Zwischenzeile 5 2 3 4 3" xfId="34033"/>
    <cellStyle name="DJI-Zwischenzeile 5 2 3 5" xfId="20933"/>
    <cellStyle name="DJI-Zwischenzeile 5 2 3 5 2" xfId="35248"/>
    <cellStyle name="DJI-Zwischenzeile 5 2 3 6" xfId="28070"/>
    <cellStyle name="DJI-Zwischenzeile 5 2 4" xfId="19572"/>
    <cellStyle name="DJI-Zwischenzeile 5 2 4 2" xfId="26709"/>
    <cellStyle name="DJI-Zwischenzeile 5 2 4 2 2" xfId="41024"/>
    <cellStyle name="DJI-Zwischenzeile 5 2 4 3" xfId="33887"/>
    <cellStyle name="DJI-Zwischenzeile 6" xfId="1055"/>
    <cellStyle name="DJI-Zwischenzeile 6 2" xfId="12435"/>
    <cellStyle name="DJI-Zwischenzeile 6 2 2" xfId="14558"/>
    <cellStyle name="DJI-Zwischenzeile 6 2 2 2" xfId="16921"/>
    <cellStyle name="DJI-Zwischenzeile 6 2 2 2 2" xfId="31236"/>
    <cellStyle name="DJI-Zwischenzeile 6 2 2 3" xfId="19275"/>
    <cellStyle name="DJI-Zwischenzeile 6 2 2 3 2" xfId="26412"/>
    <cellStyle name="DJI-Zwischenzeile 6 2 2 3 2 2" xfId="40727"/>
    <cellStyle name="DJI-Zwischenzeile 6 2 2 3 3" xfId="33590"/>
    <cellStyle name="DJI-Zwischenzeile 6 2 2 4" xfId="28900"/>
    <cellStyle name="DJI-Zwischenzeile 6 2 3" xfId="13571"/>
    <cellStyle name="DJI-Zwischenzeile 6 2 3 2" xfId="15940"/>
    <cellStyle name="DJI-Zwischenzeile 6 2 3 2 2" xfId="23099"/>
    <cellStyle name="DJI-Zwischenzeile 6 2 3 2 2 2" xfId="37414"/>
    <cellStyle name="DJI-Zwischenzeile 6 2 3 2 3" xfId="30255"/>
    <cellStyle name="DJI-Zwischenzeile 6 2 3 3" xfId="18294"/>
    <cellStyle name="DJI-Zwischenzeile 6 2 3 3 2" xfId="25431"/>
    <cellStyle name="DJI-Zwischenzeile 6 2 3 3 2 2" xfId="39746"/>
    <cellStyle name="DJI-Zwischenzeile 6 2 3 3 3" xfId="32609"/>
    <cellStyle name="DJI-Zwischenzeile 6 2 3 4" xfId="19820"/>
    <cellStyle name="DJI-Zwischenzeile 6 2 3 4 2" xfId="26957"/>
    <cellStyle name="DJI-Zwischenzeile 6 2 3 4 2 2" xfId="41272"/>
    <cellStyle name="DJI-Zwischenzeile 6 2 3 4 3" xfId="34135"/>
    <cellStyle name="DJI-Zwischenzeile 6 2 3 5" xfId="21035"/>
    <cellStyle name="DJI-Zwischenzeile 6 2 3 5 2" xfId="35350"/>
    <cellStyle name="DJI-Zwischenzeile 6 2 3 6" xfId="28172"/>
    <cellStyle name="DJI-Zwischenzeile 6 2 4" xfId="19573"/>
    <cellStyle name="DJI-Zwischenzeile 6 2 4 2" xfId="26710"/>
    <cellStyle name="DJI-Zwischenzeile 6 2 4 2 2" xfId="41025"/>
    <cellStyle name="DJI-Zwischenzeile 6 2 4 3" xfId="33888"/>
    <cellStyle name="DJI-Zwischenzeile 7" xfId="12426"/>
    <cellStyle name="DJI-Zwischenzeile 7 2" xfId="14549"/>
    <cellStyle name="DJI-Zwischenzeile 7 2 2" xfId="16912"/>
    <cellStyle name="DJI-Zwischenzeile 7 2 2 2" xfId="31227"/>
    <cellStyle name="DJI-Zwischenzeile 7 2 3" xfId="19266"/>
    <cellStyle name="DJI-Zwischenzeile 7 2 3 2" xfId="26403"/>
    <cellStyle name="DJI-Zwischenzeile 7 2 3 2 2" xfId="40718"/>
    <cellStyle name="DJI-Zwischenzeile 7 2 3 3" xfId="33581"/>
    <cellStyle name="DJI-Zwischenzeile 7 2 4" xfId="28891"/>
    <cellStyle name="DJI-Zwischenzeile 7 3" xfId="13466"/>
    <cellStyle name="DJI-Zwischenzeile 7 3 2" xfId="15835"/>
    <cellStyle name="DJI-Zwischenzeile 7 3 2 2" xfId="22994"/>
    <cellStyle name="DJI-Zwischenzeile 7 3 2 2 2" xfId="37309"/>
    <cellStyle name="DJI-Zwischenzeile 7 3 2 3" xfId="30150"/>
    <cellStyle name="DJI-Zwischenzeile 7 3 3" xfId="18189"/>
    <cellStyle name="DJI-Zwischenzeile 7 3 3 2" xfId="25326"/>
    <cellStyle name="DJI-Zwischenzeile 7 3 3 2 2" xfId="39641"/>
    <cellStyle name="DJI-Zwischenzeile 7 3 3 3" xfId="32504"/>
    <cellStyle name="DJI-Zwischenzeile 7 3 4" xfId="19715"/>
    <cellStyle name="DJI-Zwischenzeile 7 3 4 2" xfId="26852"/>
    <cellStyle name="DJI-Zwischenzeile 7 3 4 2 2" xfId="41167"/>
    <cellStyle name="DJI-Zwischenzeile 7 3 4 3" xfId="34030"/>
    <cellStyle name="DJI-Zwischenzeile 7 3 5" xfId="20930"/>
    <cellStyle name="DJI-Zwischenzeile 7 3 5 2" xfId="35245"/>
    <cellStyle name="DJI-Zwischenzeile 7 3 6" xfId="28067"/>
    <cellStyle name="DJI-Zwischenzeile 7 4" xfId="19564"/>
    <cellStyle name="DJI-Zwischenzeile 7 4 2" xfId="26701"/>
    <cellStyle name="DJI-Zwischenzeile 7 4 2 2" xfId="41016"/>
    <cellStyle name="DJI-Zwischenzeile 7 4 3" xfId="33879"/>
    <cellStyle name="Eingabe" xfId="8641" builtinId="20" customBuiltin="1"/>
    <cellStyle name="Eingabe 2" xfId="60"/>
    <cellStyle name="Eingabe 2 10" xfId="2719"/>
    <cellStyle name="Eingabe 2 10 2" xfId="11586"/>
    <cellStyle name="Eingabe 2 10 3" xfId="11250"/>
    <cellStyle name="Eingabe 2 11" xfId="1056"/>
    <cellStyle name="Eingabe 2 12" xfId="8695"/>
    <cellStyle name="Eingabe 2 13" xfId="10572"/>
    <cellStyle name="Eingabe 2 13 2" xfId="14266"/>
    <cellStyle name="Eingabe 2 13 2 2" xfId="14798"/>
    <cellStyle name="Eingabe 2 13 2 2 2" xfId="17155"/>
    <cellStyle name="Eingabe 2 13 2 2 2 2" xfId="24292"/>
    <cellStyle name="Eingabe 2 13 2 2 2 2 2" xfId="38607"/>
    <cellStyle name="Eingabe 2 13 2 2 2 3" xfId="31470"/>
    <cellStyle name="Eingabe 2 13 2 2 3" xfId="19509"/>
    <cellStyle name="Eingabe 2 13 2 2 3 2" xfId="26646"/>
    <cellStyle name="Eingabe 2 13 2 2 3 2 2" xfId="40961"/>
    <cellStyle name="Eingabe 2 13 2 2 3 3" xfId="33824"/>
    <cellStyle name="Eingabe 2 13 2 2 4" xfId="20785"/>
    <cellStyle name="Eingabe 2 13 2 2 4 2" xfId="27922"/>
    <cellStyle name="Eingabe 2 13 2 2 4 2 2" xfId="42237"/>
    <cellStyle name="Eingabe 2 13 2 2 4 3" xfId="35100"/>
    <cellStyle name="Eingabe 2 13 2 2 5" xfId="21961"/>
    <cellStyle name="Eingabe 2 13 2 2 5 2" xfId="36276"/>
    <cellStyle name="Eingabe 2 13 2 2 6" xfId="29117"/>
    <cellStyle name="Eingabe 2 13 2 3" xfId="16635"/>
    <cellStyle name="Eingabe 2 13 2 3 2" xfId="23794"/>
    <cellStyle name="Eingabe 2 13 2 3 2 2" xfId="38109"/>
    <cellStyle name="Eingabe 2 13 2 3 3" xfId="30950"/>
    <cellStyle name="Eingabe 2 13 2 4" xfId="18989"/>
    <cellStyle name="Eingabe 2 13 2 4 2" xfId="26126"/>
    <cellStyle name="Eingabe 2 13 2 4 2 2" xfId="40441"/>
    <cellStyle name="Eingabe 2 13 2 4 3" xfId="33304"/>
    <cellStyle name="Eingabe 2 14" xfId="13276"/>
    <cellStyle name="Eingabe 2 14 2" xfId="14207"/>
    <cellStyle name="Eingabe 2 14 2 2" xfId="16576"/>
    <cellStyle name="Eingabe 2 14 2 2 2" xfId="23735"/>
    <cellStyle name="Eingabe 2 14 2 2 2 2" xfId="38050"/>
    <cellStyle name="Eingabe 2 14 2 2 3" xfId="30891"/>
    <cellStyle name="Eingabe 2 14 2 3" xfId="18930"/>
    <cellStyle name="Eingabe 2 14 2 3 2" xfId="26067"/>
    <cellStyle name="Eingabe 2 14 2 3 2 2" xfId="40382"/>
    <cellStyle name="Eingabe 2 14 2 3 3" xfId="33245"/>
    <cellStyle name="Eingabe 2 14 2 4" xfId="20263"/>
    <cellStyle name="Eingabe 2 14 2 4 2" xfId="27400"/>
    <cellStyle name="Eingabe 2 14 2 4 2 2" xfId="41715"/>
    <cellStyle name="Eingabe 2 14 2 4 3" xfId="34578"/>
    <cellStyle name="Eingabe 2 14 2 5" xfId="21478"/>
    <cellStyle name="Eingabe 2 14 2 5 2" xfId="35793"/>
    <cellStyle name="Eingabe 2 14 2 6" xfId="28615"/>
    <cellStyle name="Eingabe 2 14 3" xfId="15645"/>
    <cellStyle name="Eingabe 2 14 3 2" xfId="22804"/>
    <cellStyle name="Eingabe 2 14 3 2 2" xfId="37119"/>
    <cellStyle name="Eingabe 2 14 3 3" xfId="29960"/>
    <cellStyle name="Eingabe 2 14 4" xfId="17999"/>
    <cellStyle name="Eingabe 2 14 4 2" xfId="25136"/>
    <cellStyle name="Eingabe 2 14 4 2 2" xfId="39451"/>
    <cellStyle name="Eingabe 2 14 4 3" xfId="32314"/>
    <cellStyle name="Eingabe 2 2" xfId="1057"/>
    <cellStyle name="Eingabe 2 2 2" xfId="1058"/>
    <cellStyle name="Eingabe 2 2 2 2" xfId="1059"/>
    <cellStyle name="Eingabe 2 2 2 2 2" xfId="13278"/>
    <cellStyle name="Eingabe 2 2 2 2 2 2" xfId="13933"/>
    <cellStyle name="Eingabe 2 2 2 2 2 2 2" xfId="16302"/>
    <cellStyle name="Eingabe 2 2 2 2 2 2 2 2" xfId="23461"/>
    <cellStyle name="Eingabe 2 2 2 2 2 2 2 2 2" xfId="37776"/>
    <cellStyle name="Eingabe 2 2 2 2 2 2 2 3" xfId="30617"/>
    <cellStyle name="Eingabe 2 2 2 2 2 2 3" xfId="18656"/>
    <cellStyle name="Eingabe 2 2 2 2 2 2 3 2" xfId="25793"/>
    <cellStyle name="Eingabe 2 2 2 2 2 2 3 2 2" xfId="40108"/>
    <cellStyle name="Eingabe 2 2 2 2 2 2 3 3" xfId="32971"/>
    <cellStyle name="Eingabe 2 2 2 2 2 2 4" xfId="19993"/>
    <cellStyle name="Eingabe 2 2 2 2 2 2 4 2" xfId="27130"/>
    <cellStyle name="Eingabe 2 2 2 2 2 2 4 2 2" xfId="41445"/>
    <cellStyle name="Eingabe 2 2 2 2 2 2 4 3" xfId="34308"/>
    <cellStyle name="Eingabe 2 2 2 2 2 2 5" xfId="21208"/>
    <cellStyle name="Eingabe 2 2 2 2 2 2 5 2" xfId="35523"/>
    <cellStyle name="Eingabe 2 2 2 2 2 2 6" xfId="28345"/>
    <cellStyle name="Eingabe 2 2 2 2 2 3" xfId="15647"/>
    <cellStyle name="Eingabe 2 2 2 2 2 3 2" xfId="22806"/>
    <cellStyle name="Eingabe 2 2 2 2 2 3 2 2" xfId="37121"/>
    <cellStyle name="Eingabe 2 2 2 2 2 3 3" xfId="29962"/>
    <cellStyle name="Eingabe 2 2 2 2 2 4" xfId="18001"/>
    <cellStyle name="Eingabe 2 2 2 2 2 4 2" xfId="25138"/>
    <cellStyle name="Eingabe 2 2 2 2 2 4 2 2" xfId="39453"/>
    <cellStyle name="Eingabe 2 2 2 2 2 4 3" xfId="32316"/>
    <cellStyle name="Eingabe 2 2 2 3" xfId="1060"/>
    <cellStyle name="Eingabe 2 2 2 3 2" xfId="13279"/>
    <cellStyle name="Eingabe 2 2 2 3 2 2" xfId="14013"/>
    <cellStyle name="Eingabe 2 2 2 3 2 2 2" xfId="16382"/>
    <cellStyle name="Eingabe 2 2 2 3 2 2 2 2" xfId="23541"/>
    <cellStyle name="Eingabe 2 2 2 3 2 2 2 2 2" xfId="37856"/>
    <cellStyle name="Eingabe 2 2 2 3 2 2 2 3" xfId="30697"/>
    <cellStyle name="Eingabe 2 2 2 3 2 2 3" xfId="18736"/>
    <cellStyle name="Eingabe 2 2 2 3 2 2 3 2" xfId="25873"/>
    <cellStyle name="Eingabe 2 2 2 3 2 2 3 2 2" xfId="40188"/>
    <cellStyle name="Eingabe 2 2 2 3 2 2 3 3" xfId="33051"/>
    <cellStyle name="Eingabe 2 2 2 3 2 2 4" xfId="20070"/>
    <cellStyle name="Eingabe 2 2 2 3 2 2 4 2" xfId="27207"/>
    <cellStyle name="Eingabe 2 2 2 3 2 2 4 2 2" xfId="41522"/>
    <cellStyle name="Eingabe 2 2 2 3 2 2 4 3" xfId="34385"/>
    <cellStyle name="Eingabe 2 2 2 3 2 2 5" xfId="21285"/>
    <cellStyle name="Eingabe 2 2 2 3 2 2 5 2" xfId="35600"/>
    <cellStyle name="Eingabe 2 2 2 3 2 2 6" xfId="28422"/>
    <cellStyle name="Eingabe 2 2 2 3 2 3" xfId="15648"/>
    <cellStyle name="Eingabe 2 2 2 3 2 3 2" xfId="22807"/>
    <cellStyle name="Eingabe 2 2 2 3 2 3 2 2" xfId="37122"/>
    <cellStyle name="Eingabe 2 2 2 3 2 3 3" xfId="29963"/>
    <cellStyle name="Eingabe 2 2 2 3 2 4" xfId="18002"/>
    <cellStyle name="Eingabe 2 2 2 3 2 4 2" xfId="25139"/>
    <cellStyle name="Eingabe 2 2 2 3 2 4 2 2" xfId="39454"/>
    <cellStyle name="Eingabe 2 2 2 3 2 4 3" xfId="32317"/>
    <cellStyle name="Eingabe 2 2 2 4" xfId="1061"/>
    <cellStyle name="Eingabe 2 2 2 4 2" xfId="13280"/>
    <cellStyle name="Eingabe 2 2 2 4 2 2" xfId="13609"/>
    <cellStyle name="Eingabe 2 2 2 4 2 2 2" xfId="15978"/>
    <cellStyle name="Eingabe 2 2 2 4 2 2 2 2" xfId="23137"/>
    <cellStyle name="Eingabe 2 2 2 4 2 2 2 2 2" xfId="37452"/>
    <cellStyle name="Eingabe 2 2 2 4 2 2 2 3" xfId="30293"/>
    <cellStyle name="Eingabe 2 2 2 4 2 2 3" xfId="18332"/>
    <cellStyle name="Eingabe 2 2 2 4 2 2 3 2" xfId="25469"/>
    <cellStyle name="Eingabe 2 2 2 4 2 2 3 2 2" xfId="39784"/>
    <cellStyle name="Eingabe 2 2 2 4 2 2 3 3" xfId="32647"/>
    <cellStyle name="Eingabe 2 2 2 4 2 2 4" xfId="19857"/>
    <cellStyle name="Eingabe 2 2 2 4 2 2 4 2" xfId="26994"/>
    <cellStyle name="Eingabe 2 2 2 4 2 2 4 2 2" xfId="41309"/>
    <cellStyle name="Eingabe 2 2 2 4 2 2 4 3" xfId="34172"/>
    <cellStyle name="Eingabe 2 2 2 4 2 2 5" xfId="21072"/>
    <cellStyle name="Eingabe 2 2 2 4 2 2 5 2" xfId="35387"/>
    <cellStyle name="Eingabe 2 2 2 4 2 2 6" xfId="28209"/>
    <cellStyle name="Eingabe 2 2 2 4 2 3" xfId="15649"/>
    <cellStyle name="Eingabe 2 2 2 4 2 3 2" xfId="22808"/>
    <cellStyle name="Eingabe 2 2 2 4 2 3 2 2" xfId="37123"/>
    <cellStyle name="Eingabe 2 2 2 4 2 3 3" xfId="29964"/>
    <cellStyle name="Eingabe 2 2 2 4 2 4" xfId="18003"/>
    <cellStyle name="Eingabe 2 2 2 4 2 4 2" xfId="25140"/>
    <cellStyle name="Eingabe 2 2 2 4 2 4 2 2" xfId="39455"/>
    <cellStyle name="Eingabe 2 2 2 4 2 4 3" xfId="32318"/>
    <cellStyle name="Eingabe 2 2 2 5" xfId="1062"/>
    <cellStyle name="Eingabe 2 2 2 5 2" xfId="13281"/>
    <cellStyle name="Eingabe 2 2 2 5 2 2" xfId="14464"/>
    <cellStyle name="Eingabe 2 2 2 5 2 2 2" xfId="16827"/>
    <cellStyle name="Eingabe 2 2 2 5 2 2 2 2" xfId="23986"/>
    <cellStyle name="Eingabe 2 2 2 5 2 2 2 2 2" xfId="38301"/>
    <cellStyle name="Eingabe 2 2 2 5 2 2 2 3" xfId="31142"/>
    <cellStyle name="Eingabe 2 2 2 5 2 2 3" xfId="19181"/>
    <cellStyle name="Eingabe 2 2 2 5 2 2 3 2" xfId="26318"/>
    <cellStyle name="Eingabe 2 2 2 5 2 2 3 2 2" xfId="40633"/>
    <cellStyle name="Eingabe 2 2 2 5 2 2 3 3" xfId="33496"/>
    <cellStyle name="Eingabe 2 2 2 5 2 2 4" xfId="20479"/>
    <cellStyle name="Eingabe 2 2 2 5 2 2 4 2" xfId="27616"/>
    <cellStyle name="Eingabe 2 2 2 5 2 2 4 2 2" xfId="41931"/>
    <cellStyle name="Eingabe 2 2 2 5 2 2 4 3" xfId="34794"/>
    <cellStyle name="Eingabe 2 2 2 5 2 2 5" xfId="21694"/>
    <cellStyle name="Eingabe 2 2 2 5 2 2 5 2" xfId="36009"/>
    <cellStyle name="Eingabe 2 2 2 5 2 2 6" xfId="28831"/>
    <cellStyle name="Eingabe 2 2 2 5 2 3" xfId="15650"/>
    <cellStyle name="Eingabe 2 2 2 5 2 3 2" xfId="22809"/>
    <cellStyle name="Eingabe 2 2 2 5 2 3 2 2" xfId="37124"/>
    <cellStyle name="Eingabe 2 2 2 5 2 3 3" xfId="29965"/>
    <cellStyle name="Eingabe 2 2 2 5 2 4" xfId="18004"/>
    <cellStyle name="Eingabe 2 2 2 5 2 4 2" xfId="25141"/>
    <cellStyle name="Eingabe 2 2 2 5 2 4 2 2" xfId="39456"/>
    <cellStyle name="Eingabe 2 2 2 5 2 4 3" xfId="32319"/>
    <cellStyle name="Eingabe 2 2 2 6" xfId="10863"/>
    <cellStyle name="Eingabe 2 2 2 6 2" xfId="14286"/>
    <cellStyle name="Eingabe 2 2 2 6 2 2" xfId="14811"/>
    <cellStyle name="Eingabe 2 2 2 6 2 2 2" xfId="17168"/>
    <cellStyle name="Eingabe 2 2 2 6 2 2 2 2" xfId="24305"/>
    <cellStyle name="Eingabe 2 2 2 6 2 2 2 2 2" xfId="38620"/>
    <cellStyle name="Eingabe 2 2 2 6 2 2 2 3" xfId="31483"/>
    <cellStyle name="Eingabe 2 2 2 6 2 2 3" xfId="19522"/>
    <cellStyle name="Eingabe 2 2 2 6 2 2 3 2" xfId="26659"/>
    <cellStyle name="Eingabe 2 2 2 6 2 2 3 2 2" xfId="40974"/>
    <cellStyle name="Eingabe 2 2 2 6 2 2 3 3" xfId="33837"/>
    <cellStyle name="Eingabe 2 2 2 6 2 2 4" xfId="20798"/>
    <cellStyle name="Eingabe 2 2 2 6 2 2 4 2" xfId="27935"/>
    <cellStyle name="Eingabe 2 2 2 6 2 2 4 2 2" xfId="42250"/>
    <cellStyle name="Eingabe 2 2 2 6 2 2 4 3" xfId="35113"/>
    <cellStyle name="Eingabe 2 2 2 6 2 2 5" xfId="21974"/>
    <cellStyle name="Eingabe 2 2 2 6 2 2 5 2" xfId="36289"/>
    <cellStyle name="Eingabe 2 2 2 6 2 2 6" xfId="29130"/>
    <cellStyle name="Eingabe 2 2 2 6 2 3" xfId="16655"/>
    <cellStyle name="Eingabe 2 2 2 6 2 3 2" xfId="23814"/>
    <cellStyle name="Eingabe 2 2 2 6 2 3 2 2" xfId="38129"/>
    <cellStyle name="Eingabe 2 2 2 6 2 3 3" xfId="30970"/>
    <cellStyle name="Eingabe 2 2 2 6 2 4" xfId="19009"/>
    <cellStyle name="Eingabe 2 2 2 6 2 4 2" xfId="26146"/>
    <cellStyle name="Eingabe 2 2 2 6 2 4 2 2" xfId="40461"/>
    <cellStyle name="Eingabe 2 2 2 6 2 4 3" xfId="33324"/>
    <cellStyle name="Eingabe 2 2 2 7" xfId="13277"/>
    <cellStyle name="Eingabe 2 2 2 7 2" xfId="14137"/>
    <cellStyle name="Eingabe 2 2 2 7 2 2" xfId="16506"/>
    <cellStyle name="Eingabe 2 2 2 7 2 2 2" xfId="23665"/>
    <cellStyle name="Eingabe 2 2 2 7 2 2 2 2" xfId="37980"/>
    <cellStyle name="Eingabe 2 2 2 7 2 2 3" xfId="30821"/>
    <cellStyle name="Eingabe 2 2 2 7 2 3" xfId="18860"/>
    <cellStyle name="Eingabe 2 2 2 7 2 3 2" xfId="25997"/>
    <cellStyle name="Eingabe 2 2 2 7 2 3 2 2" xfId="40312"/>
    <cellStyle name="Eingabe 2 2 2 7 2 3 3" xfId="33175"/>
    <cellStyle name="Eingabe 2 2 2 7 2 4" xfId="20193"/>
    <cellStyle name="Eingabe 2 2 2 7 2 4 2" xfId="27330"/>
    <cellStyle name="Eingabe 2 2 2 7 2 4 2 2" xfId="41645"/>
    <cellStyle name="Eingabe 2 2 2 7 2 4 3" xfId="34508"/>
    <cellStyle name="Eingabe 2 2 2 7 2 5" xfId="21408"/>
    <cellStyle name="Eingabe 2 2 2 7 2 5 2" xfId="35723"/>
    <cellStyle name="Eingabe 2 2 2 7 2 6" xfId="28545"/>
    <cellStyle name="Eingabe 2 2 2 7 3" xfId="15646"/>
    <cellStyle name="Eingabe 2 2 2 7 3 2" xfId="22805"/>
    <cellStyle name="Eingabe 2 2 2 7 3 2 2" xfId="37120"/>
    <cellStyle name="Eingabe 2 2 2 7 3 3" xfId="29961"/>
    <cellStyle name="Eingabe 2 2 2 7 4" xfId="18000"/>
    <cellStyle name="Eingabe 2 2 2 7 4 2" xfId="25137"/>
    <cellStyle name="Eingabe 2 2 2 7 4 2 2" xfId="39452"/>
    <cellStyle name="Eingabe 2 2 2 7 4 3" xfId="32315"/>
    <cellStyle name="Eingabe 2 2 3" xfId="1063"/>
    <cellStyle name="Eingabe 2 2 3 2" xfId="13282"/>
    <cellStyle name="Eingabe 2 2 3 2 2" xfId="14077"/>
    <cellStyle name="Eingabe 2 2 3 2 2 2" xfId="16446"/>
    <cellStyle name="Eingabe 2 2 3 2 2 2 2" xfId="23605"/>
    <cellStyle name="Eingabe 2 2 3 2 2 2 2 2" xfId="37920"/>
    <cellStyle name="Eingabe 2 2 3 2 2 2 3" xfId="30761"/>
    <cellStyle name="Eingabe 2 2 3 2 2 3" xfId="18800"/>
    <cellStyle name="Eingabe 2 2 3 2 2 3 2" xfId="25937"/>
    <cellStyle name="Eingabe 2 2 3 2 2 3 2 2" xfId="40252"/>
    <cellStyle name="Eingabe 2 2 3 2 2 3 3" xfId="33115"/>
    <cellStyle name="Eingabe 2 2 3 2 2 4" xfId="20133"/>
    <cellStyle name="Eingabe 2 2 3 2 2 4 2" xfId="27270"/>
    <cellStyle name="Eingabe 2 2 3 2 2 4 2 2" xfId="41585"/>
    <cellStyle name="Eingabe 2 2 3 2 2 4 3" xfId="34448"/>
    <cellStyle name="Eingabe 2 2 3 2 2 5" xfId="21348"/>
    <cellStyle name="Eingabe 2 2 3 2 2 5 2" xfId="35663"/>
    <cellStyle name="Eingabe 2 2 3 2 2 6" xfId="28485"/>
    <cellStyle name="Eingabe 2 2 3 2 3" xfId="15651"/>
    <cellStyle name="Eingabe 2 2 3 2 3 2" xfId="22810"/>
    <cellStyle name="Eingabe 2 2 3 2 3 2 2" xfId="37125"/>
    <cellStyle name="Eingabe 2 2 3 2 3 3" xfId="29966"/>
    <cellStyle name="Eingabe 2 2 3 2 4" xfId="18005"/>
    <cellStyle name="Eingabe 2 2 3 2 4 2" xfId="25142"/>
    <cellStyle name="Eingabe 2 2 3 2 4 2 2" xfId="39457"/>
    <cellStyle name="Eingabe 2 2 3 2 4 3" xfId="32320"/>
    <cellStyle name="Eingabe 2 2 4" xfId="1064"/>
    <cellStyle name="Eingabe 2 2 4 2" xfId="13283"/>
    <cellStyle name="Eingabe 2 2 4 2 2" xfId="14237"/>
    <cellStyle name="Eingabe 2 2 4 2 2 2" xfId="16606"/>
    <cellStyle name="Eingabe 2 2 4 2 2 2 2" xfId="23765"/>
    <cellStyle name="Eingabe 2 2 4 2 2 2 2 2" xfId="38080"/>
    <cellStyle name="Eingabe 2 2 4 2 2 2 3" xfId="30921"/>
    <cellStyle name="Eingabe 2 2 4 2 2 3" xfId="18960"/>
    <cellStyle name="Eingabe 2 2 4 2 2 3 2" xfId="26097"/>
    <cellStyle name="Eingabe 2 2 4 2 2 3 2 2" xfId="40412"/>
    <cellStyle name="Eingabe 2 2 4 2 2 3 3" xfId="33275"/>
    <cellStyle name="Eingabe 2 2 4 2 2 4" xfId="20293"/>
    <cellStyle name="Eingabe 2 2 4 2 2 4 2" xfId="27430"/>
    <cellStyle name="Eingabe 2 2 4 2 2 4 2 2" xfId="41745"/>
    <cellStyle name="Eingabe 2 2 4 2 2 4 3" xfId="34608"/>
    <cellStyle name="Eingabe 2 2 4 2 2 5" xfId="21508"/>
    <cellStyle name="Eingabe 2 2 4 2 2 5 2" xfId="35823"/>
    <cellStyle name="Eingabe 2 2 4 2 2 6" xfId="28645"/>
    <cellStyle name="Eingabe 2 2 4 2 3" xfId="15652"/>
    <cellStyle name="Eingabe 2 2 4 2 3 2" xfId="22811"/>
    <cellStyle name="Eingabe 2 2 4 2 3 2 2" xfId="37126"/>
    <cellStyle name="Eingabe 2 2 4 2 3 3" xfId="29967"/>
    <cellStyle name="Eingabe 2 2 4 2 4" xfId="18006"/>
    <cellStyle name="Eingabe 2 2 4 2 4 2" xfId="25143"/>
    <cellStyle name="Eingabe 2 2 4 2 4 2 2" xfId="39458"/>
    <cellStyle name="Eingabe 2 2 4 2 4 3" xfId="32321"/>
    <cellStyle name="Eingabe 2 2 5" xfId="1065"/>
    <cellStyle name="Eingabe 2 2 5 2" xfId="13284"/>
    <cellStyle name="Eingabe 2 2 5 2 2" xfId="14208"/>
    <cellStyle name="Eingabe 2 2 5 2 2 2" xfId="16577"/>
    <cellStyle name="Eingabe 2 2 5 2 2 2 2" xfId="23736"/>
    <cellStyle name="Eingabe 2 2 5 2 2 2 2 2" xfId="38051"/>
    <cellStyle name="Eingabe 2 2 5 2 2 2 3" xfId="30892"/>
    <cellStyle name="Eingabe 2 2 5 2 2 3" xfId="18931"/>
    <cellStyle name="Eingabe 2 2 5 2 2 3 2" xfId="26068"/>
    <cellStyle name="Eingabe 2 2 5 2 2 3 2 2" xfId="40383"/>
    <cellStyle name="Eingabe 2 2 5 2 2 3 3" xfId="33246"/>
    <cellStyle name="Eingabe 2 2 5 2 2 4" xfId="20264"/>
    <cellStyle name="Eingabe 2 2 5 2 2 4 2" xfId="27401"/>
    <cellStyle name="Eingabe 2 2 5 2 2 4 2 2" xfId="41716"/>
    <cellStyle name="Eingabe 2 2 5 2 2 4 3" xfId="34579"/>
    <cellStyle name="Eingabe 2 2 5 2 2 5" xfId="21479"/>
    <cellStyle name="Eingabe 2 2 5 2 2 5 2" xfId="35794"/>
    <cellStyle name="Eingabe 2 2 5 2 2 6" xfId="28616"/>
    <cellStyle name="Eingabe 2 2 5 2 3" xfId="15653"/>
    <cellStyle name="Eingabe 2 2 5 2 3 2" xfId="22812"/>
    <cellStyle name="Eingabe 2 2 5 2 3 2 2" xfId="37127"/>
    <cellStyle name="Eingabe 2 2 5 2 3 3" xfId="29968"/>
    <cellStyle name="Eingabe 2 2 5 2 4" xfId="18007"/>
    <cellStyle name="Eingabe 2 2 5 2 4 2" xfId="25144"/>
    <cellStyle name="Eingabe 2 2 5 2 4 2 2" xfId="39459"/>
    <cellStyle name="Eingabe 2 2 5 2 4 3" xfId="32322"/>
    <cellStyle name="Eingabe 2 2 6" xfId="1066"/>
    <cellStyle name="Eingabe 2 2 6 2" xfId="13285"/>
    <cellStyle name="Eingabe 2 2 6 2 2" xfId="13529"/>
    <cellStyle name="Eingabe 2 2 6 2 2 2" xfId="15898"/>
    <cellStyle name="Eingabe 2 2 6 2 2 2 2" xfId="23057"/>
    <cellStyle name="Eingabe 2 2 6 2 2 2 2 2" xfId="37372"/>
    <cellStyle name="Eingabe 2 2 6 2 2 2 3" xfId="30213"/>
    <cellStyle name="Eingabe 2 2 6 2 2 3" xfId="18252"/>
    <cellStyle name="Eingabe 2 2 6 2 2 3 2" xfId="25389"/>
    <cellStyle name="Eingabe 2 2 6 2 2 3 2 2" xfId="39704"/>
    <cellStyle name="Eingabe 2 2 6 2 2 3 3" xfId="32567"/>
    <cellStyle name="Eingabe 2 2 6 2 2 4" xfId="19778"/>
    <cellStyle name="Eingabe 2 2 6 2 2 4 2" xfId="26915"/>
    <cellStyle name="Eingabe 2 2 6 2 2 4 2 2" xfId="41230"/>
    <cellStyle name="Eingabe 2 2 6 2 2 4 3" xfId="34093"/>
    <cellStyle name="Eingabe 2 2 6 2 2 5" xfId="20993"/>
    <cellStyle name="Eingabe 2 2 6 2 2 5 2" xfId="35308"/>
    <cellStyle name="Eingabe 2 2 6 2 2 6" xfId="28130"/>
    <cellStyle name="Eingabe 2 2 6 2 3" xfId="15654"/>
    <cellStyle name="Eingabe 2 2 6 2 3 2" xfId="22813"/>
    <cellStyle name="Eingabe 2 2 6 2 3 2 2" xfId="37128"/>
    <cellStyle name="Eingabe 2 2 6 2 3 3" xfId="29969"/>
    <cellStyle name="Eingabe 2 2 6 2 4" xfId="18008"/>
    <cellStyle name="Eingabe 2 2 6 2 4 2" xfId="25145"/>
    <cellStyle name="Eingabe 2 2 6 2 4 2 2" xfId="39460"/>
    <cellStyle name="Eingabe 2 2 6 2 4 3" xfId="32323"/>
    <cellStyle name="Eingabe 2 2 7" xfId="1067"/>
    <cellStyle name="Eingabe 2 2 7 2" xfId="13286"/>
    <cellStyle name="Eingabe 2 2 7 2 2" xfId="14046"/>
    <cellStyle name="Eingabe 2 2 7 2 2 2" xfId="16415"/>
    <cellStyle name="Eingabe 2 2 7 2 2 2 2" xfId="23574"/>
    <cellStyle name="Eingabe 2 2 7 2 2 2 2 2" xfId="37889"/>
    <cellStyle name="Eingabe 2 2 7 2 2 2 3" xfId="30730"/>
    <cellStyle name="Eingabe 2 2 7 2 2 3" xfId="18769"/>
    <cellStyle name="Eingabe 2 2 7 2 2 3 2" xfId="25906"/>
    <cellStyle name="Eingabe 2 2 7 2 2 3 2 2" xfId="40221"/>
    <cellStyle name="Eingabe 2 2 7 2 2 3 3" xfId="33084"/>
    <cellStyle name="Eingabe 2 2 7 2 2 4" xfId="20103"/>
    <cellStyle name="Eingabe 2 2 7 2 2 4 2" xfId="27240"/>
    <cellStyle name="Eingabe 2 2 7 2 2 4 2 2" xfId="41555"/>
    <cellStyle name="Eingabe 2 2 7 2 2 4 3" xfId="34418"/>
    <cellStyle name="Eingabe 2 2 7 2 2 5" xfId="21318"/>
    <cellStyle name="Eingabe 2 2 7 2 2 5 2" xfId="35633"/>
    <cellStyle name="Eingabe 2 2 7 2 2 6" xfId="28455"/>
    <cellStyle name="Eingabe 2 2 7 2 3" xfId="15655"/>
    <cellStyle name="Eingabe 2 2 7 2 3 2" xfId="22814"/>
    <cellStyle name="Eingabe 2 2 7 2 3 2 2" xfId="37129"/>
    <cellStyle name="Eingabe 2 2 7 2 3 3" xfId="29970"/>
    <cellStyle name="Eingabe 2 2 7 2 4" xfId="18009"/>
    <cellStyle name="Eingabe 2 2 7 2 4 2" xfId="25146"/>
    <cellStyle name="Eingabe 2 2 7 2 4 2 2" xfId="39461"/>
    <cellStyle name="Eingabe 2 2 7 2 4 3" xfId="32324"/>
    <cellStyle name="Eingabe 2 2 8" xfId="10573"/>
    <cellStyle name="Eingabe 2 2 8 2" xfId="14267"/>
    <cellStyle name="Eingabe 2 2 8 2 2" xfId="14799"/>
    <cellStyle name="Eingabe 2 2 8 2 2 2" xfId="17156"/>
    <cellStyle name="Eingabe 2 2 8 2 2 2 2" xfId="24293"/>
    <cellStyle name="Eingabe 2 2 8 2 2 2 2 2" xfId="38608"/>
    <cellStyle name="Eingabe 2 2 8 2 2 2 3" xfId="31471"/>
    <cellStyle name="Eingabe 2 2 8 2 2 3" xfId="19510"/>
    <cellStyle name="Eingabe 2 2 8 2 2 3 2" xfId="26647"/>
    <cellStyle name="Eingabe 2 2 8 2 2 3 2 2" xfId="40962"/>
    <cellStyle name="Eingabe 2 2 8 2 2 3 3" xfId="33825"/>
    <cellStyle name="Eingabe 2 2 8 2 2 4" xfId="20786"/>
    <cellStyle name="Eingabe 2 2 8 2 2 4 2" xfId="27923"/>
    <cellStyle name="Eingabe 2 2 8 2 2 4 2 2" xfId="42238"/>
    <cellStyle name="Eingabe 2 2 8 2 2 4 3" xfId="35101"/>
    <cellStyle name="Eingabe 2 2 8 2 2 5" xfId="21962"/>
    <cellStyle name="Eingabe 2 2 8 2 2 5 2" xfId="36277"/>
    <cellStyle name="Eingabe 2 2 8 2 2 6" xfId="29118"/>
    <cellStyle name="Eingabe 2 2 8 2 3" xfId="16636"/>
    <cellStyle name="Eingabe 2 2 8 2 3 2" xfId="23795"/>
    <cellStyle name="Eingabe 2 2 8 2 3 2 2" xfId="38110"/>
    <cellStyle name="Eingabe 2 2 8 2 3 3" xfId="30951"/>
    <cellStyle name="Eingabe 2 2 8 2 4" xfId="18990"/>
    <cellStyle name="Eingabe 2 2 8 2 4 2" xfId="26127"/>
    <cellStyle name="Eingabe 2 2 8 2 4 2 2" xfId="40442"/>
    <cellStyle name="Eingabe 2 2 8 2 4 3" xfId="33305"/>
    <cellStyle name="Eingabe 2 2 9" xfId="42276"/>
    <cellStyle name="Eingabe 2 3" xfId="1068"/>
    <cellStyle name="Eingabe 2 3 2" xfId="1069"/>
    <cellStyle name="Eingabe 2 3 2 2" xfId="1070"/>
    <cellStyle name="Eingabe 2 3 2 2 2" xfId="13289"/>
    <cellStyle name="Eingabe 2 3 2 2 2 2" xfId="14015"/>
    <cellStyle name="Eingabe 2 3 2 2 2 2 2" xfId="16384"/>
    <cellStyle name="Eingabe 2 3 2 2 2 2 2 2" xfId="23543"/>
    <cellStyle name="Eingabe 2 3 2 2 2 2 2 2 2" xfId="37858"/>
    <cellStyle name="Eingabe 2 3 2 2 2 2 2 3" xfId="30699"/>
    <cellStyle name="Eingabe 2 3 2 2 2 2 3" xfId="18738"/>
    <cellStyle name="Eingabe 2 3 2 2 2 2 3 2" xfId="25875"/>
    <cellStyle name="Eingabe 2 3 2 2 2 2 3 2 2" xfId="40190"/>
    <cellStyle name="Eingabe 2 3 2 2 2 2 3 3" xfId="33053"/>
    <cellStyle name="Eingabe 2 3 2 2 2 2 4" xfId="20072"/>
    <cellStyle name="Eingabe 2 3 2 2 2 2 4 2" xfId="27209"/>
    <cellStyle name="Eingabe 2 3 2 2 2 2 4 2 2" xfId="41524"/>
    <cellStyle name="Eingabe 2 3 2 2 2 2 4 3" xfId="34387"/>
    <cellStyle name="Eingabe 2 3 2 2 2 2 5" xfId="21287"/>
    <cellStyle name="Eingabe 2 3 2 2 2 2 5 2" xfId="35602"/>
    <cellStyle name="Eingabe 2 3 2 2 2 2 6" xfId="28424"/>
    <cellStyle name="Eingabe 2 3 2 2 2 3" xfId="15658"/>
    <cellStyle name="Eingabe 2 3 2 2 2 3 2" xfId="22817"/>
    <cellStyle name="Eingabe 2 3 2 2 2 3 2 2" xfId="37132"/>
    <cellStyle name="Eingabe 2 3 2 2 2 3 3" xfId="29973"/>
    <cellStyle name="Eingabe 2 3 2 2 2 4" xfId="18012"/>
    <cellStyle name="Eingabe 2 3 2 2 2 4 2" xfId="25149"/>
    <cellStyle name="Eingabe 2 3 2 2 2 4 2 2" xfId="39464"/>
    <cellStyle name="Eingabe 2 3 2 2 2 4 3" xfId="32327"/>
    <cellStyle name="Eingabe 2 3 2 3" xfId="1071"/>
    <cellStyle name="Eingabe 2 3 2 3 2" xfId="13290"/>
    <cellStyle name="Eingabe 2 3 2 3 2 2" xfId="13737"/>
    <cellStyle name="Eingabe 2 3 2 3 2 2 2" xfId="16106"/>
    <cellStyle name="Eingabe 2 3 2 3 2 2 2 2" xfId="23265"/>
    <cellStyle name="Eingabe 2 3 2 3 2 2 2 2 2" xfId="37580"/>
    <cellStyle name="Eingabe 2 3 2 3 2 2 2 3" xfId="30421"/>
    <cellStyle name="Eingabe 2 3 2 3 2 2 3" xfId="18460"/>
    <cellStyle name="Eingabe 2 3 2 3 2 2 3 2" xfId="25597"/>
    <cellStyle name="Eingabe 2 3 2 3 2 2 3 2 2" xfId="39912"/>
    <cellStyle name="Eingabe 2 3 2 3 2 2 3 3" xfId="32775"/>
    <cellStyle name="Eingabe 2 3 2 3 2 2 4" xfId="19903"/>
    <cellStyle name="Eingabe 2 3 2 3 2 2 4 2" xfId="27040"/>
    <cellStyle name="Eingabe 2 3 2 3 2 2 4 2 2" xfId="41355"/>
    <cellStyle name="Eingabe 2 3 2 3 2 2 4 3" xfId="34218"/>
    <cellStyle name="Eingabe 2 3 2 3 2 2 5" xfId="21118"/>
    <cellStyle name="Eingabe 2 3 2 3 2 2 5 2" xfId="35433"/>
    <cellStyle name="Eingabe 2 3 2 3 2 2 6" xfId="28255"/>
    <cellStyle name="Eingabe 2 3 2 3 2 3" xfId="15659"/>
    <cellStyle name="Eingabe 2 3 2 3 2 3 2" xfId="22818"/>
    <cellStyle name="Eingabe 2 3 2 3 2 3 2 2" xfId="37133"/>
    <cellStyle name="Eingabe 2 3 2 3 2 3 3" xfId="29974"/>
    <cellStyle name="Eingabe 2 3 2 3 2 4" xfId="18013"/>
    <cellStyle name="Eingabe 2 3 2 3 2 4 2" xfId="25150"/>
    <cellStyle name="Eingabe 2 3 2 3 2 4 2 2" xfId="39465"/>
    <cellStyle name="Eingabe 2 3 2 3 2 4 3" xfId="32328"/>
    <cellStyle name="Eingabe 2 3 2 4" xfId="1072"/>
    <cellStyle name="Eingabe 2 3 2 4 2" xfId="13291"/>
    <cellStyle name="Eingabe 2 3 2 4 2 2" xfId="13856"/>
    <cellStyle name="Eingabe 2 3 2 4 2 2 2" xfId="16225"/>
    <cellStyle name="Eingabe 2 3 2 4 2 2 2 2" xfId="23384"/>
    <cellStyle name="Eingabe 2 3 2 4 2 2 2 2 2" xfId="37699"/>
    <cellStyle name="Eingabe 2 3 2 4 2 2 2 3" xfId="30540"/>
    <cellStyle name="Eingabe 2 3 2 4 2 2 3" xfId="18579"/>
    <cellStyle name="Eingabe 2 3 2 4 2 2 3 2" xfId="25716"/>
    <cellStyle name="Eingabe 2 3 2 4 2 2 3 2 2" xfId="40031"/>
    <cellStyle name="Eingabe 2 3 2 4 2 2 3 3" xfId="32894"/>
    <cellStyle name="Eingabe 2 3 2 4 2 2 4" xfId="19947"/>
    <cellStyle name="Eingabe 2 3 2 4 2 2 4 2" xfId="27084"/>
    <cellStyle name="Eingabe 2 3 2 4 2 2 4 2 2" xfId="41399"/>
    <cellStyle name="Eingabe 2 3 2 4 2 2 4 3" xfId="34262"/>
    <cellStyle name="Eingabe 2 3 2 4 2 2 5" xfId="21162"/>
    <cellStyle name="Eingabe 2 3 2 4 2 2 5 2" xfId="35477"/>
    <cellStyle name="Eingabe 2 3 2 4 2 2 6" xfId="28299"/>
    <cellStyle name="Eingabe 2 3 2 4 2 3" xfId="15660"/>
    <cellStyle name="Eingabe 2 3 2 4 2 3 2" xfId="22819"/>
    <cellStyle name="Eingabe 2 3 2 4 2 3 2 2" xfId="37134"/>
    <cellStyle name="Eingabe 2 3 2 4 2 3 3" xfId="29975"/>
    <cellStyle name="Eingabe 2 3 2 4 2 4" xfId="18014"/>
    <cellStyle name="Eingabe 2 3 2 4 2 4 2" xfId="25151"/>
    <cellStyle name="Eingabe 2 3 2 4 2 4 2 2" xfId="39466"/>
    <cellStyle name="Eingabe 2 3 2 4 2 4 3" xfId="32329"/>
    <cellStyle name="Eingabe 2 3 2 5" xfId="1073"/>
    <cellStyle name="Eingabe 2 3 2 5 2" xfId="13292"/>
    <cellStyle name="Eingabe 2 3 2 5 2 2" xfId="14422"/>
    <cellStyle name="Eingabe 2 3 2 5 2 2 2" xfId="16785"/>
    <cellStyle name="Eingabe 2 3 2 5 2 2 2 2" xfId="23944"/>
    <cellStyle name="Eingabe 2 3 2 5 2 2 2 2 2" xfId="38259"/>
    <cellStyle name="Eingabe 2 3 2 5 2 2 2 3" xfId="31100"/>
    <cellStyle name="Eingabe 2 3 2 5 2 2 3" xfId="19139"/>
    <cellStyle name="Eingabe 2 3 2 5 2 2 3 2" xfId="26276"/>
    <cellStyle name="Eingabe 2 3 2 5 2 2 3 2 2" xfId="40591"/>
    <cellStyle name="Eingabe 2 3 2 5 2 2 3 3" xfId="33454"/>
    <cellStyle name="Eingabe 2 3 2 5 2 2 4" xfId="20437"/>
    <cellStyle name="Eingabe 2 3 2 5 2 2 4 2" xfId="27574"/>
    <cellStyle name="Eingabe 2 3 2 5 2 2 4 2 2" xfId="41889"/>
    <cellStyle name="Eingabe 2 3 2 5 2 2 4 3" xfId="34752"/>
    <cellStyle name="Eingabe 2 3 2 5 2 2 5" xfId="21652"/>
    <cellStyle name="Eingabe 2 3 2 5 2 2 5 2" xfId="35967"/>
    <cellStyle name="Eingabe 2 3 2 5 2 2 6" xfId="28789"/>
    <cellStyle name="Eingabe 2 3 2 5 2 3" xfId="15661"/>
    <cellStyle name="Eingabe 2 3 2 5 2 3 2" xfId="22820"/>
    <cellStyle name="Eingabe 2 3 2 5 2 3 2 2" xfId="37135"/>
    <cellStyle name="Eingabe 2 3 2 5 2 3 3" xfId="29976"/>
    <cellStyle name="Eingabe 2 3 2 5 2 4" xfId="18015"/>
    <cellStyle name="Eingabe 2 3 2 5 2 4 2" xfId="25152"/>
    <cellStyle name="Eingabe 2 3 2 5 2 4 2 2" xfId="39467"/>
    <cellStyle name="Eingabe 2 3 2 5 2 4 3" xfId="32330"/>
    <cellStyle name="Eingabe 2 3 2 6" xfId="7345"/>
    <cellStyle name="Eingabe 2 3 2 7" xfId="10865"/>
    <cellStyle name="Eingabe 2 3 2 7 2" xfId="14287"/>
    <cellStyle name="Eingabe 2 3 2 7 2 2" xfId="14812"/>
    <cellStyle name="Eingabe 2 3 2 7 2 2 2" xfId="17169"/>
    <cellStyle name="Eingabe 2 3 2 7 2 2 2 2" xfId="24306"/>
    <cellStyle name="Eingabe 2 3 2 7 2 2 2 2 2" xfId="38621"/>
    <cellStyle name="Eingabe 2 3 2 7 2 2 2 3" xfId="31484"/>
    <cellStyle name="Eingabe 2 3 2 7 2 2 3" xfId="19523"/>
    <cellStyle name="Eingabe 2 3 2 7 2 2 3 2" xfId="26660"/>
    <cellStyle name="Eingabe 2 3 2 7 2 2 3 2 2" xfId="40975"/>
    <cellStyle name="Eingabe 2 3 2 7 2 2 3 3" xfId="33838"/>
    <cellStyle name="Eingabe 2 3 2 7 2 2 4" xfId="20799"/>
    <cellStyle name="Eingabe 2 3 2 7 2 2 4 2" xfId="27936"/>
    <cellStyle name="Eingabe 2 3 2 7 2 2 4 2 2" xfId="42251"/>
    <cellStyle name="Eingabe 2 3 2 7 2 2 4 3" xfId="35114"/>
    <cellStyle name="Eingabe 2 3 2 7 2 2 5" xfId="21975"/>
    <cellStyle name="Eingabe 2 3 2 7 2 2 5 2" xfId="36290"/>
    <cellStyle name="Eingabe 2 3 2 7 2 2 6" xfId="29131"/>
    <cellStyle name="Eingabe 2 3 2 7 2 3" xfId="16656"/>
    <cellStyle name="Eingabe 2 3 2 7 2 3 2" xfId="23815"/>
    <cellStyle name="Eingabe 2 3 2 7 2 3 2 2" xfId="38130"/>
    <cellStyle name="Eingabe 2 3 2 7 2 3 3" xfId="30971"/>
    <cellStyle name="Eingabe 2 3 2 7 2 4" xfId="19010"/>
    <cellStyle name="Eingabe 2 3 2 7 2 4 2" xfId="26147"/>
    <cellStyle name="Eingabe 2 3 2 7 2 4 2 2" xfId="40462"/>
    <cellStyle name="Eingabe 2 3 2 7 2 4 3" xfId="33325"/>
    <cellStyle name="Eingabe 2 3 2 8" xfId="13288"/>
    <cellStyle name="Eingabe 2 3 2 8 2" xfId="14139"/>
    <cellStyle name="Eingabe 2 3 2 8 2 2" xfId="16508"/>
    <cellStyle name="Eingabe 2 3 2 8 2 2 2" xfId="23667"/>
    <cellStyle name="Eingabe 2 3 2 8 2 2 2 2" xfId="37982"/>
    <cellStyle name="Eingabe 2 3 2 8 2 2 3" xfId="30823"/>
    <cellStyle name="Eingabe 2 3 2 8 2 3" xfId="18862"/>
    <cellStyle name="Eingabe 2 3 2 8 2 3 2" xfId="25999"/>
    <cellStyle name="Eingabe 2 3 2 8 2 3 2 2" xfId="40314"/>
    <cellStyle name="Eingabe 2 3 2 8 2 3 3" xfId="33177"/>
    <cellStyle name="Eingabe 2 3 2 8 2 4" xfId="20195"/>
    <cellStyle name="Eingabe 2 3 2 8 2 4 2" xfId="27332"/>
    <cellStyle name="Eingabe 2 3 2 8 2 4 2 2" xfId="41647"/>
    <cellStyle name="Eingabe 2 3 2 8 2 4 3" xfId="34510"/>
    <cellStyle name="Eingabe 2 3 2 8 2 5" xfId="21410"/>
    <cellStyle name="Eingabe 2 3 2 8 2 5 2" xfId="35725"/>
    <cellStyle name="Eingabe 2 3 2 8 2 6" xfId="28547"/>
    <cellStyle name="Eingabe 2 3 2 8 3" xfId="15657"/>
    <cellStyle name="Eingabe 2 3 2 8 3 2" xfId="22816"/>
    <cellStyle name="Eingabe 2 3 2 8 3 2 2" xfId="37131"/>
    <cellStyle name="Eingabe 2 3 2 8 3 3" xfId="29972"/>
    <cellStyle name="Eingabe 2 3 2 8 4" xfId="18011"/>
    <cellStyle name="Eingabe 2 3 2 8 4 2" xfId="25148"/>
    <cellStyle name="Eingabe 2 3 2 8 4 2 2" xfId="39463"/>
    <cellStyle name="Eingabe 2 3 2 8 4 3" xfId="32326"/>
    <cellStyle name="Eingabe 2 3 3" xfId="1074"/>
    <cellStyle name="Eingabe 2 3 3 2" xfId="13293"/>
    <cellStyle name="Eingabe 2 3 3 2 2" xfId="14140"/>
    <cellStyle name="Eingabe 2 3 3 2 2 2" xfId="16509"/>
    <cellStyle name="Eingabe 2 3 3 2 2 2 2" xfId="23668"/>
    <cellStyle name="Eingabe 2 3 3 2 2 2 2 2" xfId="37983"/>
    <cellStyle name="Eingabe 2 3 3 2 2 2 3" xfId="30824"/>
    <cellStyle name="Eingabe 2 3 3 2 2 3" xfId="18863"/>
    <cellStyle name="Eingabe 2 3 3 2 2 3 2" xfId="26000"/>
    <cellStyle name="Eingabe 2 3 3 2 2 3 2 2" xfId="40315"/>
    <cellStyle name="Eingabe 2 3 3 2 2 3 3" xfId="33178"/>
    <cellStyle name="Eingabe 2 3 3 2 2 4" xfId="20196"/>
    <cellStyle name="Eingabe 2 3 3 2 2 4 2" xfId="27333"/>
    <cellStyle name="Eingabe 2 3 3 2 2 4 2 2" xfId="41648"/>
    <cellStyle name="Eingabe 2 3 3 2 2 4 3" xfId="34511"/>
    <cellStyle name="Eingabe 2 3 3 2 2 5" xfId="21411"/>
    <cellStyle name="Eingabe 2 3 3 2 2 5 2" xfId="35726"/>
    <cellStyle name="Eingabe 2 3 3 2 2 6" xfId="28548"/>
    <cellStyle name="Eingabe 2 3 3 2 3" xfId="15662"/>
    <cellStyle name="Eingabe 2 3 3 2 3 2" xfId="22821"/>
    <cellStyle name="Eingabe 2 3 3 2 3 2 2" xfId="37136"/>
    <cellStyle name="Eingabe 2 3 3 2 3 3" xfId="29977"/>
    <cellStyle name="Eingabe 2 3 3 2 4" xfId="18016"/>
    <cellStyle name="Eingabe 2 3 3 2 4 2" xfId="25153"/>
    <cellStyle name="Eingabe 2 3 3 2 4 2 2" xfId="39468"/>
    <cellStyle name="Eingabe 2 3 3 2 4 3" xfId="32331"/>
    <cellStyle name="Eingabe 2 3 4" xfId="1075"/>
    <cellStyle name="Eingabe 2 3 4 2" xfId="13294"/>
    <cellStyle name="Eingabe 2 3 4 2 2" xfId="14421"/>
    <cellStyle name="Eingabe 2 3 4 2 2 2" xfId="16784"/>
    <cellStyle name="Eingabe 2 3 4 2 2 2 2" xfId="23943"/>
    <cellStyle name="Eingabe 2 3 4 2 2 2 2 2" xfId="38258"/>
    <cellStyle name="Eingabe 2 3 4 2 2 2 3" xfId="31099"/>
    <cellStyle name="Eingabe 2 3 4 2 2 3" xfId="19138"/>
    <cellStyle name="Eingabe 2 3 4 2 2 3 2" xfId="26275"/>
    <cellStyle name="Eingabe 2 3 4 2 2 3 2 2" xfId="40590"/>
    <cellStyle name="Eingabe 2 3 4 2 2 3 3" xfId="33453"/>
    <cellStyle name="Eingabe 2 3 4 2 2 4" xfId="20436"/>
    <cellStyle name="Eingabe 2 3 4 2 2 4 2" xfId="27573"/>
    <cellStyle name="Eingabe 2 3 4 2 2 4 2 2" xfId="41888"/>
    <cellStyle name="Eingabe 2 3 4 2 2 4 3" xfId="34751"/>
    <cellStyle name="Eingabe 2 3 4 2 2 5" xfId="21651"/>
    <cellStyle name="Eingabe 2 3 4 2 2 5 2" xfId="35966"/>
    <cellStyle name="Eingabe 2 3 4 2 2 6" xfId="28788"/>
    <cellStyle name="Eingabe 2 3 4 2 3" xfId="15663"/>
    <cellStyle name="Eingabe 2 3 4 2 3 2" xfId="22822"/>
    <cellStyle name="Eingabe 2 3 4 2 3 2 2" xfId="37137"/>
    <cellStyle name="Eingabe 2 3 4 2 3 3" xfId="29978"/>
    <cellStyle name="Eingabe 2 3 4 2 4" xfId="18017"/>
    <cellStyle name="Eingabe 2 3 4 2 4 2" xfId="25154"/>
    <cellStyle name="Eingabe 2 3 4 2 4 2 2" xfId="39469"/>
    <cellStyle name="Eingabe 2 3 4 2 4 3" xfId="32332"/>
    <cellStyle name="Eingabe 2 3 5" xfId="1076"/>
    <cellStyle name="Eingabe 2 3 5 2" xfId="13295"/>
    <cellStyle name="Eingabe 2 3 5 2 2" xfId="14141"/>
    <cellStyle name="Eingabe 2 3 5 2 2 2" xfId="16510"/>
    <cellStyle name="Eingabe 2 3 5 2 2 2 2" xfId="23669"/>
    <cellStyle name="Eingabe 2 3 5 2 2 2 2 2" xfId="37984"/>
    <cellStyle name="Eingabe 2 3 5 2 2 2 3" xfId="30825"/>
    <cellStyle name="Eingabe 2 3 5 2 2 3" xfId="18864"/>
    <cellStyle name="Eingabe 2 3 5 2 2 3 2" xfId="26001"/>
    <cellStyle name="Eingabe 2 3 5 2 2 3 2 2" xfId="40316"/>
    <cellStyle name="Eingabe 2 3 5 2 2 3 3" xfId="33179"/>
    <cellStyle name="Eingabe 2 3 5 2 2 4" xfId="20197"/>
    <cellStyle name="Eingabe 2 3 5 2 2 4 2" xfId="27334"/>
    <cellStyle name="Eingabe 2 3 5 2 2 4 2 2" xfId="41649"/>
    <cellStyle name="Eingabe 2 3 5 2 2 4 3" xfId="34512"/>
    <cellStyle name="Eingabe 2 3 5 2 2 5" xfId="21412"/>
    <cellStyle name="Eingabe 2 3 5 2 2 5 2" xfId="35727"/>
    <cellStyle name="Eingabe 2 3 5 2 2 6" xfId="28549"/>
    <cellStyle name="Eingabe 2 3 5 2 3" xfId="15664"/>
    <cellStyle name="Eingabe 2 3 5 2 3 2" xfId="22823"/>
    <cellStyle name="Eingabe 2 3 5 2 3 2 2" xfId="37138"/>
    <cellStyle name="Eingabe 2 3 5 2 3 3" xfId="29979"/>
    <cellStyle name="Eingabe 2 3 5 2 4" xfId="18018"/>
    <cellStyle name="Eingabe 2 3 5 2 4 2" xfId="25155"/>
    <cellStyle name="Eingabe 2 3 5 2 4 2 2" xfId="39470"/>
    <cellStyle name="Eingabe 2 3 5 2 4 3" xfId="32333"/>
    <cellStyle name="Eingabe 2 3 6" xfId="1077"/>
    <cellStyle name="Eingabe 2 3 6 2" xfId="13296"/>
    <cellStyle name="Eingabe 2 3 6 2 2" xfId="14420"/>
    <cellStyle name="Eingabe 2 3 6 2 2 2" xfId="16783"/>
    <cellStyle name="Eingabe 2 3 6 2 2 2 2" xfId="23942"/>
    <cellStyle name="Eingabe 2 3 6 2 2 2 2 2" xfId="38257"/>
    <cellStyle name="Eingabe 2 3 6 2 2 2 3" xfId="31098"/>
    <cellStyle name="Eingabe 2 3 6 2 2 3" xfId="19137"/>
    <cellStyle name="Eingabe 2 3 6 2 2 3 2" xfId="26274"/>
    <cellStyle name="Eingabe 2 3 6 2 2 3 2 2" xfId="40589"/>
    <cellStyle name="Eingabe 2 3 6 2 2 3 3" xfId="33452"/>
    <cellStyle name="Eingabe 2 3 6 2 2 4" xfId="20435"/>
    <cellStyle name="Eingabe 2 3 6 2 2 4 2" xfId="27572"/>
    <cellStyle name="Eingabe 2 3 6 2 2 4 2 2" xfId="41887"/>
    <cellStyle name="Eingabe 2 3 6 2 2 4 3" xfId="34750"/>
    <cellStyle name="Eingabe 2 3 6 2 2 5" xfId="21650"/>
    <cellStyle name="Eingabe 2 3 6 2 2 5 2" xfId="35965"/>
    <cellStyle name="Eingabe 2 3 6 2 2 6" xfId="28787"/>
    <cellStyle name="Eingabe 2 3 6 2 3" xfId="15665"/>
    <cellStyle name="Eingabe 2 3 6 2 3 2" xfId="22824"/>
    <cellStyle name="Eingabe 2 3 6 2 3 2 2" xfId="37139"/>
    <cellStyle name="Eingabe 2 3 6 2 3 3" xfId="29980"/>
    <cellStyle name="Eingabe 2 3 6 2 4" xfId="18019"/>
    <cellStyle name="Eingabe 2 3 6 2 4 2" xfId="25156"/>
    <cellStyle name="Eingabe 2 3 6 2 4 2 2" xfId="39471"/>
    <cellStyle name="Eingabe 2 3 6 2 4 3" xfId="32334"/>
    <cellStyle name="Eingabe 2 3 7" xfId="10574"/>
    <cellStyle name="Eingabe 2 3 7 2" xfId="14268"/>
    <cellStyle name="Eingabe 2 3 7 2 2" xfId="14800"/>
    <cellStyle name="Eingabe 2 3 7 2 2 2" xfId="17157"/>
    <cellStyle name="Eingabe 2 3 7 2 2 2 2" xfId="24294"/>
    <cellStyle name="Eingabe 2 3 7 2 2 2 2 2" xfId="38609"/>
    <cellStyle name="Eingabe 2 3 7 2 2 2 3" xfId="31472"/>
    <cellStyle name="Eingabe 2 3 7 2 2 3" xfId="19511"/>
    <cellStyle name="Eingabe 2 3 7 2 2 3 2" xfId="26648"/>
    <cellStyle name="Eingabe 2 3 7 2 2 3 2 2" xfId="40963"/>
    <cellStyle name="Eingabe 2 3 7 2 2 3 3" xfId="33826"/>
    <cellStyle name="Eingabe 2 3 7 2 2 4" xfId="20787"/>
    <cellStyle name="Eingabe 2 3 7 2 2 4 2" xfId="27924"/>
    <cellStyle name="Eingabe 2 3 7 2 2 4 2 2" xfId="42239"/>
    <cellStyle name="Eingabe 2 3 7 2 2 4 3" xfId="35102"/>
    <cellStyle name="Eingabe 2 3 7 2 2 5" xfId="21963"/>
    <cellStyle name="Eingabe 2 3 7 2 2 5 2" xfId="36278"/>
    <cellStyle name="Eingabe 2 3 7 2 2 6" xfId="29119"/>
    <cellStyle name="Eingabe 2 3 7 2 3" xfId="16637"/>
    <cellStyle name="Eingabe 2 3 7 2 3 2" xfId="23796"/>
    <cellStyle name="Eingabe 2 3 7 2 3 2 2" xfId="38111"/>
    <cellStyle name="Eingabe 2 3 7 2 3 3" xfId="30952"/>
    <cellStyle name="Eingabe 2 3 7 2 4" xfId="18991"/>
    <cellStyle name="Eingabe 2 3 7 2 4 2" xfId="26128"/>
    <cellStyle name="Eingabe 2 3 7 2 4 2 2" xfId="40443"/>
    <cellStyle name="Eingabe 2 3 7 2 4 3" xfId="33306"/>
    <cellStyle name="Eingabe 2 3 8" xfId="10864"/>
    <cellStyle name="Eingabe 2 3 9" xfId="13287"/>
    <cellStyle name="Eingabe 2 3 9 2" xfId="13216"/>
    <cellStyle name="Eingabe 2 3 9 2 2" xfId="15585"/>
    <cellStyle name="Eingabe 2 3 9 2 2 2" xfId="22744"/>
    <cellStyle name="Eingabe 2 3 9 2 2 2 2" xfId="37059"/>
    <cellStyle name="Eingabe 2 3 9 2 2 3" xfId="29900"/>
    <cellStyle name="Eingabe 2 3 9 2 3" xfId="17939"/>
    <cellStyle name="Eingabe 2 3 9 2 3 2" xfId="25076"/>
    <cellStyle name="Eingabe 2 3 9 2 3 2 2" xfId="39391"/>
    <cellStyle name="Eingabe 2 3 9 2 3 3" xfId="32254"/>
    <cellStyle name="Eingabe 2 3 9 2 4" xfId="19643"/>
    <cellStyle name="Eingabe 2 3 9 2 4 2" xfId="26780"/>
    <cellStyle name="Eingabe 2 3 9 2 4 2 2" xfId="41095"/>
    <cellStyle name="Eingabe 2 3 9 2 4 3" xfId="33958"/>
    <cellStyle name="Eingabe 2 3 9 2 5" xfId="20858"/>
    <cellStyle name="Eingabe 2 3 9 2 5 2" xfId="35173"/>
    <cellStyle name="Eingabe 2 3 9 2 6" xfId="27995"/>
    <cellStyle name="Eingabe 2 3 9 3" xfId="15656"/>
    <cellStyle name="Eingabe 2 3 9 3 2" xfId="22815"/>
    <cellStyle name="Eingabe 2 3 9 3 2 2" xfId="37130"/>
    <cellStyle name="Eingabe 2 3 9 3 3" xfId="29971"/>
    <cellStyle name="Eingabe 2 3 9 4" xfId="18010"/>
    <cellStyle name="Eingabe 2 3 9 4 2" xfId="25147"/>
    <cellStyle name="Eingabe 2 3 9 4 2 2" xfId="39462"/>
    <cellStyle name="Eingabe 2 3 9 4 3" xfId="32325"/>
    <cellStyle name="Eingabe 2 4" xfId="1078"/>
    <cellStyle name="Eingabe 2 4 2" xfId="1079"/>
    <cellStyle name="Eingabe 2 4 2 2" xfId="13298"/>
    <cellStyle name="Eingabe 2 4 2 2 2" xfId="14463"/>
    <cellStyle name="Eingabe 2 4 2 2 2 2" xfId="16826"/>
    <cellStyle name="Eingabe 2 4 2 2 2 2 2" xfId="23985"/>
    <cellStyle name="Eingabe 2 4 2 2 2 2 2 2" xfId="38300"/>
    <cellStyle name="Eingabe 2 4 2 2 2 2 3" xfId="31141"/>
    <cellStyle name="Eingabe 2 4 2 2 2 3" xfId="19180"/>
    <cellStyle name="Eingabe 2 4 2 2 2 3 2" xfId="26317"/>
    <cellStyle name="Eingabe 2 4 2 2 2 3 2 2" xfId="40632"/>
    <cellStyle name="Eingabe 2 4 2 2 2 3 3" xfId="33495"/>
    <cellStyle name="Eingabe 2 4 2 2 2 4" xfId="20478"/>
    <cellStyle name="Eingabe 2 4 2 2 2 4 2" xfId="27615"/>
    <cellStyle name="Eingabe 2 4 2 2 2 4 2 2" xfId="41930"/>
    <cellStyle name="Eingabe 2 4 2 2 2 4 3" xfId="34793"/>
    <cellStyle name="Eingabe 2 4 2 2 2 5" xfId="21693"/>
    <cellStyle name="Eingabe 2 4 2 2 2 5 2" xfId="36008"/>
    <cellStyle name="Eingabe 2 4 2 2 2 6" xfId="28830"/>
    <cellStyle name="Eingabe 2 4 2 2 3" xfId="15667"/>
    <cellStyle name="Eingabe 2 4 2 2 3 2" xfId="22826"/>
    <cellStyle name="Eingabe 2 4 2 2 3 2 2" xfId="37141"/>
    <cellStyle name="Eingabe 2 4 2 2 3 3" xfId="29982"/>
    <cellStyle name="Eingabe 2 4 2 2 4" xfId="18021"/>
    <cellStyle name="Eingabe 2 4 2 2 4 2" xfId="25158"/>
    <cellStyle name="Eingabe 2 4 2 2 4 2 2" xfId="39473"/>
    <cellStyle name="Eingabe 2 4 2 2 4 3" xfId="32336"/>
    <cellStyle name="Eingabe 2 4 3" xfId="1080"/>
    <cellStyle name="Eingabe 2 4 3 2" xfId="13299"/>
    <cellStyle name="Eingabe 2 4 3 2 2" xfId="14143"/>
    <cellStyle name="Eingabe 2 4 3 2 2 2" xfId="16512"/>
    <cellStyle name="Eingabe 2 4 3 2 2 2 2" xfId="23671"/>
    <cellStyle name="Eingabe 2 4 3 2 2 2 2 2" xfId="37986"/>
    <cellStyle name="Eingabe 2 4 3 2 2 2 3" xfId="30827"/>
    <cellStyle name="Eingabe 2 4 3 2 2 3" xfId="18866"/>
    <cellStyle name="Eingabe 2 4 3 2 2 3 2" xfId="26003"/>
    <cellStyle name="Eingabe 2 4 3 2 2 3 2 2" xfId="40318"/>
    <cellStyle name="Eingabe 2 4 3 2 2 3 3" xfId="33181"/>
    <cellStyle name="Eingabe 2 4 3 2 2 4" xfId="20199"/>
    <cellStyle name="Eingabe 2 4 3 2 2 4 2" xfId="27336"/>
    <cellStyle name="Eingabe 2 4 3 2 2 4 2 2" xfId="41651"/>
    <cellStyle name="Eingabe 2 4 3 2 2 4 3" xfId="34514"/>
    <cellStyle name="Eingabe 2 4 3 2 2 5" xfId="21414"/>
    <cellStyle name="Eingabe 2 4 3 2 2 5 2" xfId="35729"/>
    <cellStyle name="Eingabe 2 4 3 2 2 6" xfId="28551"/>
    <cellStyle name="Eingabe 2 4 3 2 3" xfId="15668"/>
    <cellStyle name="Eingabe 2 4 3 2 3 2" xfId="22827"/>
    <cellStyle name="Eingabe 2 4 3 2 3 2 2" xfId="37142"/>
    <cellStyle name="Eingabe 2 4 3 2 3 3" xfId="29983"/>
    <cellStyle name="Eingabe 2 4 3 2 4" xfId="18022"/>
    <cellStyle name="Eingabe 2 4 3 2 4 2" xfId="25159"/>
    <cellStyle name="Eingabe 2 4 3 2 4 2 2" xfId="39474"/>
    <cellStyle name="Eingabe 2 4 3 2 4 3" xfId="32337"/>
    <cellStyle name="Eingabe 2 4 4" xfId="1081"/>
    <cellStyle name="Eingabe 2 4 4 2" xfId="13300"/>
    <cellStyle name="Eingabe 2 4 4 2 2" xfId="13759"/>
    <cellStyle name="Eingabe 2 4 4 2 2 2" xfId="16128"/>
    <cellStyle name="Eingabe 2 4 4 2 2 2 2" xfId="23287"/>
    <cellStyle name="Eingabe 2 4 4 2 2 2 2 2" xfId="37602"/>
    <cellStyle name="Eingabe 2 4 4 2 2 2 3" xfId="30443"/>
    <cellStyle name="Eingabe 2 4 4 2 2 3" xfId="18482"/>
    <cellStyle name="Eingabe 2 4 4 2 2 3 2" xfId="25619"/>
    <cellStyle name="Eingabe 2 4 4 2 2 3 2 2" xfId="39934"/>
    <cellStyle name="Eingabe 2 4 4 2 2 3 3" xfId="32797"/>
    <cellStyle name="Eingabe 2 4 4 2 2 4" xfId="19923"/>
    <cellStyle name="Eingabe 2 4 4 2 2 4 2" xfId="27060"/>
    <cellStyle name="Eingabe 2 4 4 2 2 4 2 2" xfId="41375"/>
    <cellStyle name="Eingabe 2 4 4 2 2 4 3" xfId="34238"/>
    <cellStyle name="Eingabe 2 4 4 2 2 5" xfId="21138"/>
    <cellStyle name="Eingabe 2 4 4 2 2 5 2" xfId="35453"/>
    <cellStyle name="Eingabe 2 4 4 2 2 6" xfId="28275"/>
    <cellStyle name="Eingabe 2 4 4 2 3" xfId="15669"/>
    <cellStyle name="Eingabe 2 4 4 2 3 2" xfId="22828"/>
    <cellStyle name="Eingabe 2 4 4 2 3 2 2" xfId="37143"/>
    <cellStyle name="Eingabe 2 4 4 2 3 3" xfId="29984"/>
    <cellStyle name="Eingabe 2 4 4 2 4" xfId="18023"/>
    <cellStyle name="Eingabe 2 4 4 2 4 2" xfId="25160"/>
    <cellStyle name="Eingabe 2 4 4 2 4 2 2" xfId="39475"/>
    <cellStyle name="Eingabe 2 4 4 2 4 3" xfId="32338"/>
    <cellStyle name="Eingabe 2 4 5" xfId="1082"/>
    <cellStyle name="Eingabe 2 4 5 2" xfId="13301"/>
    <cellStyle name="Eingabe 2 4 5 2 2" xfId="14236"/>
    <cellStyle name="Eingabe 2 4 5 2 2 2" xfId="16605"/>
    <cellStyle name="Eingabe 2 4 5 2 2 2 2" xfId="23764"/>
    <cellStyle name="Eingabe 2 4 5 2 2 2 2 2" xfId="38079"/>
    <cellStyle name="Eingabe 2 4 5 2 2 2 3" xfId="30920"/>
    <cellStyle name="Eingabe 2 4 5 2 2 3" xfId="18959"/>
    <cellStyle name="Eingabe 2 4 5 2 2 3 2" xfId="26096"/>
    <cellStyle name="Eingabe 2 4 5 2 2 3 2 2" xfId="40411"/>
    <cellStyle name="Eingabe 2 4 5 2 2 3 3" xfId="33274"/>
    <cellStyle name="Eingabe 2 4 5 2 2 4" xfId="20292"/>
    <cellStyle name="Eingabe 2 4 5 2 2 4 2" xfId="27429"/>
    <cellStyle name="Eingabe 2 4 5 2 2 4 2 2" xfId="41744"/>
    <cellStyle name="Eingabe 2 4 5 2 2 4 3" xfId="34607"/>
    <cellStyle name="Eingabe 2 4 5 2 2 5" xfId="21507"/>
    <cellStyle name="Eingabe 2 4 5 2 2 5 2" xfId="35822"/>
    <cellStyle name="Eingabe 2 4 5 2 2 6" xfId="28644"/>
    <cellStyle name="Eingabe 2 4 5 2 3" xfId="15670"/>
    <cellStyle name="Eingabe 2 4 5 2 3 2" xfId="22829"/>
    <cellStyle name="Eingabe 2 4 5 2 3 2 2" xfId="37144"/>
    <cellStyle name="Eingabe 2 4 5 2 3 3" xfId="29985"/>
    <cellStyle name="Eingabe 2 4 5 2 4" xfId="18024"/>
    <cellStyle name="Eingabe 2 4 5 2 4 2" xfId="25161"/>
    <cellStyle name="Eingabe 2 4 5 2 4 2 2" xfId="39476"/>
    <cellStyle name="Eingabe 2 4 5 2 4 3" xfId="32339"/>
    <cellStyle name="Eingabe 2 4 6" xfId="10575"/>
    <cellStyle name="Eingabe 2 4 7" xfId="10866"/>
    <cellStyle name="Eingabe 2 4 8" xfId="13297"/>
    <cellStyle name="Eingabe 2 4 8 2" xfId="14142"/>
    <cellStyle name="Eingabe 2 4 8 2 2" xfId="16511"/>
    <cellStyle name="Eingabe 2 4 8 2 2 2" xfId="23670"/>
    <cellStyle name="Eingabe 2 4 8 2 2 2 2" xfId="37985"/>
    <cellStyle name="Eingabe 2 4 8 2 2 3" xfId="30826"/>
    <cellStyle name="Eingabe 2 4 8 2 3" xfId="18865"/>
    <cellStyle name="Eingabe 2 4 8 2 3 2" xfId="26002"/>
    <cellStyle name="Eingabe 2 4 8 2 3 2 2" xfId="40317"/>
    <cellStyle name="Eingabe 2 4 8 2 3 3" xfId="33180"/>
    <cellStyle name="Eingabe 2 4 8 2 4" xfId="20198"/>
    <cellStyle name="Eingabe 2 4 8 2 4 2" xfId="27335"/>
    <cellStyle name="Eingabe 2 4 8 2 4 2 2" xfId="41650"/>
    <cellStyle name="Eingabe 2 4 8 2 4 3" xfId="34513"/>
    <cellStyle name="Eingabe 2 4 8 2 5" xfId="21413"/>
    <cellStyle name="Eingabe 2 4 8 2 5 2" xfId="35728"/>
    <cellStyle name="Eingabe 2 4 8 2 6" xfId="28550"/>
    <cellStyle name="Eingabe 2 4 8 3" xfId="15666"/>
    <cellStyle name="Eingabe 2 4 8 3 2" xfId="22825"/>
    <cellStyle name="Eingabe 2 4 8 3 2 2" xfId="37140"/>
    <cellStyle name="Eingabe 2 4 8 3 3" xfId="29981"/>
    <cellStyle name="Eingabe 2 4 8 4" xfId="18020"/>
    <cellStyle name="Eingabe 2 4 8 4 2" xfId="25157"/>
    <cellStyle name="Eingabe 2 4 8 4 2 2" xfId="39472"/>
    <cellStyle name="Eingabe 2 4 8 4 3" xfId="32335"/>
    <cellStyle name="Eingabe 2 5" xfId="1083"/>
    <cellStyle name="Eingabe 2 5 2" xfId="7346"/>
    <cellStyle name="Eingabe 2 5 3" xfId="10867"/>
    <cellStyle name="Eingabe 2 5 4" xfId="13302"/>
    <cellStyle name="Eingabe 2 5 4 2" xfId="14484"/>
    <cellStyle name="Eingabe 2 5 4 2 2" xfId="16847"/>
    <cellStyle name="Eingabe 2 5 4 2 2 2" xfId="24006"/>
    <cellStyle name="Eingabe 2 5 4 2 2 2 2" xfId="38321"/>
    <cellStyle name="Eingabe 2 5 4 2 2 3" xfId="31162"/>
    <cellStyle name="Eingabe 2 5 4 2 3" xfId="19201"/>
    <cellStyle name="Eingabe 2 5 4 2 3 2" xfId="26338"/>
    <cellStyle name="Eingabe 2 5 4 2 3 2 2" xfId="40653"/>
    <cellStyle name="Eingabe 2 5 4 2 3 3" xfId="33516"/>
    <cellStyle name="Eingabe 2 5 4 2 4" xfId="20499"/>
    <cellStyle name="Eingabe 2 5 4 2 4 2" xfId="27636"/>
    <cellStyle name="Eingabe 2 5 4 2 4 2 2" xfId="41951"/>
    <cellStyle name="Eingabe 2 5 4 2 4 3" xfId="34814"/>
    <cellStyle name="Eingabe 2 5 4 2 5" xfId="21714"/>
    <cellStyle name="Eingabe 2 5 4 2 5 2" xfId="36029"/>
    <cellStyle name="Eingabe 2 5 4 2 6" xfId="28851"/>
    <cellStyle name="Eingabe 2 5 4 3" xfId="15671"/>
    <cellStyle name="Eingabe 2 5 4 3 2" xfId="22830"/>
    <cellStyle name="Eingabe 2 5 4 3 2 2" xfId="37145"/>
    <cellStyle name="Eingabe 2 5 4 3 3" xfId="29986"/>
    <cellStyle name="Eingabe 2 5 4 4" xfId="18025"/>
    <cellStyle name="Eingabe 2 5 4 4 2" xfId="25162"/>
    <cellStyle name="Eingabe 2 5 4 4 2 2" xfId="39477"/>
    <cellStyle name="Eingabe 2 5 4 4 3" xfId="32340"/>
    <cellStyle name="Eingabe 2 6" xfId="1084"/>
    <cellStyle name="Eingabe 2 6 2" xfId="7347"/>
    <cellStyle name="Eingabe 2 6 2 2" xfId="13896"/>
    <cellStyle name="Eingabe 2 6 2 2 2" xfId="14766"/>
    <cellStyle name="Eingabe 2 6 2 2 2 2" xfId="17123"/>
    <cellStyle name="Eingabe 2 6 2 2 2 2 2" xfId="24260"/>
    <cellStyle name="Eingabe 2 6 2 2 2 2 2 2" xfId="38575"/>
    <cellStyle name="Eingabe 2 6 2 2 2 2 3" xfId="31438"/>
    <cellStyle name="Eingabe 2 6 2 2 2 3" xfId="19477"/>
    <cellStyle name="Eingabe 2 6 2 2 2 3 2" xfId="26614"/>
    <cellStyle name="Eingabe 2 6 2 2 2 3 2 2" xfId="40929"/>
    <cellStyle name="Eingabe 2 6 2 2 2 3 3" xfId="33792"/>
    <cellStyle name="Eingabe 2 6 2 2 2 4" xfId="20753"/>
    <cellStyle name="Eingabe 2 6 2 2 2 4 2" xfId="27890"/>
    <cellStyle name="Eingabe 2 6 2 2 2 4 2 2" xfId="42205"/>
    <cellStyle name="Eingabe 2 6 2 2 2 4 3" xfId="35068"/>
    <cellStyle name="Eingabe 2 6 2 2 2 5" xfId="21929"/>
    <cellStyle name="Eingabe 2 6 2 2 2 5 2" xfId="36244"/>
    <cellStyle name="Eingabe 2 6 2 2 2 6" xfId="29085"/>
    <cellStyle name="Eingabe 2 6 2 2 3" xfId="16265"/>
    <cellStyle name="Eingabe 2 6 2 2 3 2" xfId="23424"/>
    <cellStyle name="Eingabe 2 6 2 2 3 2 2" xfId="37739"/>
    <cellStyle name="Eingabe 2 6 2 2 3 3" xfId="30580"/>
    <cellStyle name="Eingabe 2 6 2 2 4" xfId="18619"/>
    <cellStyle name="Eingabe 2 6 2 2 4 2" xfId="25756"/>
    <cellStyle name="Eingabe 2 6 2 2 4 2 2" xfId="40071"/>
    <cellStyle name="Eingabe 2 6 2 2 4 3" xfId="32934"/>
    <cellStyle name="Eingabe 2 6 3" xfId="13303"/>
    <cellStyle name="Eingabe 2 6 3 2" xfId="13220"/>
    <cellStyle name="Eingabe 2 6 3 2 2" xfId="15589"/>
    <cellStyle name="Eingabe 2 6 3 2 2 2" xfId="22748"/>
    <cellStyle name="Eingabe 2 6 3 2 2 2 2" xfId="37063"/>
    <cellStyle name="Eingabe 2 6 3 2 2 3" xfId="29904"/>
    <cellStyle name="Eingabe 2 6 3 2 3" xfId="17943"/>
    <cellStyle name="Eingabe 2 6 3 2 3 2" xfId="25080"/>
    <cellStyle name="Eingabe 2 6 3 2 3 2 2" xfId="39395"/>
    <cellStyle name="Eingabe 2 6 3 2 3 3" xfId="32258"/>
    <cellStyle name="Eingabe 2 6 3 2 4" xfId="19647"/>
    <cellStyle name="Eingabe 2 6 3 2 4 2" xfId="26784"/>
    <cellStyle name="Eingabe 2 6 3 2 4 2 2" xfId="41099"/>
    <cellStyle name="Eingabe 2 6 3 2 4 3" xfId="33962"/>
    <cellStyle name="Eingabe 2 6 3 2 5" xfId="20862"/>
    <cellStyle name="Eingabe 2 6 3 2 5 2" xfId="35177"/>
    <cellStyle name="Eingabe 2 6 3 2 6" xfId="27999"/>
    <cellStyle name="Eingabe 2 6 3 3" xfId="15672"/>
    <cellStyle name="Eingabe 2 6 3 3 2" xfId="22831"/>
    <cellStyle name="Eingabe 2 6 3 3 2 2" xfId="37146"/>
    <cellStyle name="Eingabe 2 6 3 3 3" xfId="29987"/>
    <cellStyle name="Eingabe 2 6 3 4" xfId="18026"/>
    <cellStyle name="Eingabe 2 6 3 4 2" xfId="25163"/>
    <cellStyle name="Eingabe 2 6 3 4 2 2" xfId="39478"/>
    <cellStyle name="Eingabe 2 6 3 4 3" xfId="32341"/>
    <cellStyle name="Eingabe 2 7" xfId="1085"/>
    <cellStyle name="Eingabe 2 7 2" xfId="7348"/>
    <cellStyle name="Eingabe 2 7 2 2" xfId="13897"/>
    <cellStyle name="Eingabe 2 7 2 2 2" xfId="14767"/>
    <cellStyle name="Eingabe 2 7 2 2 2 2" xfId="17124"/>
    <cellStyle name="Eingabe 2 7 2 2 2 2 2" xfId="24261"/>
    <cellStyle name="Eingabe 2 7 2 2 2 2 2 2" xfId="38576"/>
    <cellStyle name="Eingabe 2 7 2 2 2 2 3" xfId="31439"/>
    <cellStyle name="Eingabe 2 7 2 2 2 3" xfId="19478"/>
    <cellStyle name="Eingabe 2 7 2 2 2 3 2" xfId="26615"/>
    <cellStyle name="Eingabe 2 7 2 2 2 3 2 2" xfId="40930"/>
    <cellStyle name="Eingabe 2 7 2 2 2 3 3" xfId="33793"/>
    <cellStyle name="Eingabe 2 7 2 2 2 4" xfId="20754"/>
    <cellStyle name="Eingabe 2 7 2 2 2 4 2" xfId="27891"/>
    <cellStyle name="Eingabe 2 7 2 2 2 4 2 2" xfId="42206"/>
    <cellStyle name="Eingabe 2 7 2 2 2 4 3" xfId="35069"/>
    <cellStyle name="Eingabe 2 7 2 2 2 5" xfId="21930"/>
    <cellStyle name="Eingabe 2 7 2 2 2 5 2" xfId="36245"/>
    <cellStyle name="Eingabe 2 7 2 2 2 6" xfId="29086"/>
    <cellStyle name="Eingabe 2 7 2 2 3" xfId="16266"/>
    <cellStyle name="Eingabe 2 7 2 2 3 2" xfId="23425"/>
    <cellStyle name="Eingabe 2 7 2 2 3 2 2" xfId="37740"/>
    <cellStyle name="Eingabe 2 7 2 2 3 3" xfId="30581"/>
    <cellStyle name="Eingabe 2 7 2 2 4" xfId="18620"/>
    <cellStyle name="Eingabe 2 7 2 2 4 2" xfId="25757"/>
    <cellStyle name="Eingabe 2 7 2 2 4 2 2" xfId="40072"/>
    <cellStyle name="Eingabe 2 7 2 2 4 3" xfId="32935"/>
    <cellStyle name="Eingabe 2 7 3" xfId="10868"/>
    <cellStyle name="Eingabe 2 7 3 2" xfId="14288"/>
    <cellStyle name="Eingabe 2 7 3 2 2" xfId="14813"/>
    <cellStyle name="Eingabe 2 7 3 2 2 2" xfId="17170"/>
    <cellStyle name="Eingabe 2 7 3 2 2 2 2" xfId="24307"/>
    <cellStyle name="Eingabe 2 7 3 2 2 2 2 2" xfId="38622"/>
    <cellStyle name="Eingabe 2 7 3 2 2 2 3" xfId="31485"/>
    <cellStyle name="Eingabe 2 7 3 2 2 3" xfId="19524"/>
    <cellStyle name="Eingabe 2 7 3 2 2 3 2" xfId="26661"/>
    <cellStyle name="Eingabe 2 7 3 2 2 3 2 2" xfId="40976"/>
    <cellStyle name="Eingabe 2 7 3 2 2 3 3" xfId="33839"/>
    <cellStyle name="Eingabe 2 7 3 2 2 4" xfId="20800"/>
    <cellStyle name="Eingabe 2 7 3 2 2 4 2" xfId="27937"/>
    <cellStyle name="Eingabe 2 7 3 2 2 4 2 2" xfId="42252"/>
    <cellStyle name="Eingabe 2 7 3 2 2 4 3" xfId="35115"/>
    <cellStyle name="Eingabe 2 7 3 2 2 5" xfId="21976"/>
    <cellStyle name="Eingabe 2 7 3 2 2 5 2" xfId="36291"/>
    <cellStyle name="Eingabe 2 7 3 2 2 6" xfId="29132"/>
    <cellStyle name="Eingabe 2 7 3 2 3" xfId="16657"/>
    <cellStyle name="Eingabe 2 7 3 2 3 2" xfId="23816"/>
    <cellStyle name="Eingabe 2 7 3 2 3 2 2" xfId="38131"/>
    <cellStyle name="Eingabe 2 7 3 2 3 3" xfId="30972"/>
    <cellStyle name="Eingabe 2 7 3 2 4" xfId="19011"/>
    <cellStyle name="Eingabe 2 7 3 2 4 2" xfId="26148"/>
    <cellStyle name="Eingabe 2 7 3 2 4 2 2" xfId="40463"/>
    <cellStyle name="Eingabe 2 7 3 2 4 3" xfId="33326"/>
    <cellStyle name="Eingabe 2 7 4" xfId="13304"/>
    <cellStyle name="Eingabe 2 7 4 2" xfId="14209"/>
    <cellStyle name="Eingabe 2 7 4 2 2" xfId="16578"/>
    <cellStyle name="Eingabe 2 7 4 2 2 2" xfId="23737"/>
    <cellStyle name="Eingabe 2 7 4 2 2 2 2" xfId="38052"/>
    <cellStyle name="Eingabe 2 7 4 2 2 3" xfId="30893"/>
    <cellStyle name="Eingabe 2 7 4 2 3" xfId="18932"/>
    <cellStyle name="Eingabe 2 7 4 2 3 2" xfId="26069"/>
    <cellStyle name="Eingabe 2 7 4 2 3 2 2" xfId="40384"/>
    <cellStyle name="Eingabe 2 7 4 2 3 3" xfId="33247"/>
    <cellStyle name="Eingabe 2 7 4 2 4" xfId="20265"/>
    <cellStyle name="Eingabe 2 7 4 2 4 2" xfId="27402"/>
    <cellStyle name="Eingabe 2 7 4 2 4 2 2" xfId="41717"/>
    <cellStyle name="Eingabe 2 7 4 2 4 3" xfId="34580"/>
    <cellStyle name="Eingabe 2 7 4 2 5" xfId="21480"/>
    <cellStyle name="Eingabe 2 7 4 2 5 2" xfId="35795"/>
    <cellStyle name="Eingabe 2 7 4 2 6" xfId="28617"/>
    <cellStyle name="Eingabe 2 7 4 3" xfId="15673"/>
    <cellStyle name="Eingabe 2 7 4 3 2" xfId="22832"/>
    <cellStyle name="Eingabe 2 7 4 3 2 2" xfId="37147"/>
    <cellStyle name="Eingabe 2 7 4 3 3" xfId="29988"/>
    <cellStyle name="Eingabe 2 7 4 4" xfId="18027"/>
    <cellStyle name="Eingabe 2 7 4 4 2" xfId="25164"/>
    <cellStyle name="Eingabe 2 7 4 4 2 2" xfId="39479"/>
    <cellStyle name="Eingabe 2 7 4 4 3" xfId="32342"/>
    <cellStyle name="Eingabe 2 8" xfId="1086"/>
    <cellStyle name="Eingabe 2 8 2" xfId="13305"/>
    <cellStyle name="Eingabe 2 8 2 2" xfId="14144"/>
    <cellStyle name="Eingabe 2 8 2 2 2" xfId="16513"/>
    <cellStyle name="Eingabe 2 8 2 2 2 2" xfId="23672"/>
    <cellStyle name="Eingabe 2 8 2 2 2 2 2" xfId="37987"/>
    <cellStyle name="Eingabe 2 8 2 2 2 3" xfId="30828"/>
    <cellStyle name="Eingabe 2 8 2 2 3" xfId="18867"/>
    <cellStyle name="Eingabe 2 8 2 2 3 2" xfId="26004"/>
    <cellStyle name="Eingabe 2 8 2 2 3 2 2" xfId="40319"/>
    <cellStyle name="Eingabe 2 8 2 2 3 3" xfId="33182"/>
    <cellStyle name="Eingabe 2 8 2 2 4" xfId="20200"/>
    <cellStyle name="Eingabe 2 8 2 2 4 2" xfId="27337"/>
    <cellStyle name="Eingabe 2 8 2 2 4 2 2" xfId="41652"/>
    <cellStyle name="Eingabe 2 8 2 2 4 3" xfId="34515"/>
    <cellStyle name="Eingabe 2 8 2 2 5" xfId="21415"/>
    <cellStyle name="Eingabe 2 8 2 2 5 2" xfId="35730"/>
    <cellStyle name="Eingabe 2 8 2 2 6" xfId="28552"/>
    <cellStyle name="Eingabe 2 8 2 3" xfId="15674"/>
    <cellStyle name="Eingabe 2 8 2 3 2" xfId="22833"/>
    <cellStyle name="Eingabe 2 8 2 3 2 2" xfId="37148"/>
    <cellStyle name="Eingabe 2 8 2 3 3" xfId="29989"/>
    <cellStyle name="Eingabe 2 8 2 4" xfId="18028"/>
    <cellStyle name="Eingabe 2 8 2 4 2" xfId="25165"/>
    <cellStyle name="Eingabe 2 8 2 4 2 2" xfId="39480"/>
    <cellStyle name="Eingabe 2 8 2 4 3" xfId="32343"/>
    <cellStyle name="Eingabe 2 9" xfId="1087"/>
    <cellStyle name="Eingabe 2 9 2" xfId="13306"/>
    <cellStyle name="Eingabe 2 9 2 2" xfId="13530"/>
    <cellStyle name="Eingabe 2 9 2 2 2" xfId="15899"/>
    <cellStyle name="Eingabe 2 9 2 2 2 2" xfId="23058"/>
    <cellStyle name="Eingabe 2 9 2 2 2 2 2" xfId="37373"/>
    <cellStyle name="Eingabe 2 9 2 2 2 3" xfId="30214"/>
    <cellStyle name="Eingabe 2 9 2 2 3" xfId="18253"/>
    <cellStyle name="Eingabe 2 9 2 2 3 2" xfId="25390"/>
    <cellStyle name="Eingabe 2 9 2 2 3 2 2" xfId="39705"/>
    <cellStyle name="Eingabe 2 9 2 2 3 3" xfId="32568"/>
    <cellStyle name="Eingabe 2 9 2 2 4" xfId="19779"/>
    <cellStyle name="Eingabe 2 9 2 2 4 2" xfId="26916"/>
    <cellStyle name="Eingabe 2 9 2 2 4 2 2" xfId="41231"/>
    <cellStyle name="Eingabe 2 9 2 2 4 3" xfId="34094"/>
    <cellStyle name="Eingabe 2 9 2 2 5" xfId="20994"/>
    <cellStyle name="Eingabe 2 9 2 2 5 2" xfId="35309"/>
    <cellStyle name="Eingabe 2 9 2 2 6" xfId="28131"/>
    <cellStyle name="Eingabe 2 9 2 3" xfId="15675"/>
    <cellStyle name="Eingabe 2 9 2 3 2" xfId="22834"/>
    <cellStyle name="Eingabe 2 9 2 3 2 2" xfId="37149"/>
    <cellStyle name="Eingabe 2 9 2 3 3" xfId="29990"/>
    <cellStyle name="Eingabe 2 9 2 4" xfId="18029"/>
    <cellStyle name="Eingabe 2 9 2 4 2" xfId="25166"/>
    <cellStyle name="Eingabe 2 9 2 4 2 2" xfId="39481"/>
    <cellStyle name="Eingabe 2 9 2 4 3" xfId="32344"/>
    <cellStyle name="Eingabe 3" xfId="1088"/>
    <cellStyle name="Eingabe 3 2" xfId="1089"/>
    <cellStyle name="Eingabe 3 2 2" xfId="7350"/>
    <cellStyle name="Eingabe 3 2 3" xfId="8900"/>
    <cellStyle name="Eingabe 3 2 4" xfId="13308"/>
    <cellStyle name="Eingabe 3 2 4 2" xfId="13725"/>
    <cellStyle name="Eingabe 3 2 4 2 2" xfId="16094"/>
    <cellStyle name="Eingabe 3 2 4 2 2 2" xfId="23253"/>
    <cellStyle name="Eingabe 3 2 4 2 2 2 2" xfId="37568"/>
    <cellStyle name="Eingabe 3 2 4 2 2 3" xfId="30409"/>
    <cellStyle name="Eingabe 3 2 4 2 3" xfId="18448"/>
    <cellStyle name="Eingabe 3 2 4 2 3 2" xfId="25585"/>
    <cellStyle name="Eingabe 3 2 4 2 3 2 2" xfId="39900"/>
    <cellStyle name="Eingabe 3 2 4 2 3 3" xfId="32763"/>
    <cellStyle name="Eingabe 3 2 4 2 4" xfId="19895"/>
    <cellStyle name="Eingabe 3 2 4 2 4 2" xfId="27032"/>
    <cellStyle name="Eingabe 3 2 4 2 4 2 2" xfId="41347"/>
    <cellStyle name="Eingabe 3 2 4 2 4 3" xfId="34210"/>
    <cellStyle name="Eingabe 3 2 4 2 5" xfId="21110"/>
    <cellStyle name="Eingabe 3 2 4 2 5 2" xfId="35425"/>
    <cellStyle name="Eingabe 3 2 4 2 6" xfId="28247"/>
    <cellStyle name="Eingabe 3 2 4 3" xfId="15677"/>
    <cellStyle name="Eingabe 3 2 4 3 2" xfId="22836"/>
    <cellStyle name="Eingabe 3 2 4 3 2 2" xfId="37151"/>
    <cellStyle name="Eingabe 3 2 4 3 3" xfId="29992"/>
    <cellStyle name="Eingabe 3 2 4 4" xfId="18031"/>
    <cellStyle name="Eingabe 3 2 4 4 2" xfId="25168"/>
    <cellStyle name="Eingabe 3 2 4 4 2 2" xfId="39483"/>
    <cellStyle name="Eingabe 3 2 4 4 3" xfId="32346"/>
    <cellStyle name="Eingabe 3 3" xfId="1090"/>
    <cellStyle name="Eingabe 3 3 2" xfId="7351"/>
    <cellStyle name="Eingabe 3 3 2 2" xfId="13898"/>
    <cellStyle name="Eingabe 3 3 2 2 2" xfId="14768"/>
    <cellStyle name="Eingabe 3 3 2 2 2 2" xfId="17125"/>
    <cellStyle name="Eingabe 3 3 2 2 2 2 2" xfId="24262"/>
    <cellStyle name="Eingabe 3 3 2 2 2 2 2 2" xfId="38577"/>
    <cellStyle name="Eingabe 3 3 2 2 2 2 3" xfId="31440"/>
    <cellStyle name="Eingabe 3 3 2 2 2 3" xfId="19479"/>
    <cellStyle name="Eingabe 3 3 2 2 2 3 2" xfId="26616"/>
    <cellStyle name="Eingabe 3 3 2 2 2 3 2 2" xfId="40931"/>
    <cellStyle name="Eingabe 3 3 2 2 2 3 3" xfId="33794"/>
    <cellStyle name="Eingabe 3 3 2 2 2 4" xfId="20755"/>
    <cellStyle name="Eingabe 3 3 2 2 2 4 2" xfId="27892"/>
    <cellStyle name="Eingabe 3 3 2 2 2 4 2 2" xfId="42207"/>
    <cellStyle name="Eingabe 3 3 2 2 2 4 3" xfId="35070"/>
    <cellStyle name="Eingabe 3 3 2 2 2 5" xfId="21931"/>
    <cellStyle name="Eingabe 3 3 2 2 2 5 2" xfId="36246"/>
    <cellStyle name="Eingabe 3 3 2 2 2 6" xfId="29087"/>
    <cellStyle name="Eingabe 3 3 2 2 3" xfId="16267"/>
    <cellStyle name="Eingabe 3 3 2 2 3 2" xfId="23426"/>
    <cellStyle name="Eingabe 3 3 2 2 3 2 2" xfId="37741"/>
    <cellStyle name="Eingabe 3 3 2 2 3 3" xfId="30582"/>
    <cellStyle name="Eingabe 3 3 2 2 4" xfId="18621"/>
    <cellStyle name="Eingabe 3 3 2 2 4 2" xfId="25758"/>
    <cellStyle name="Eingabe 3 3 2 2 4 2 2" xfId="40073"/>
    <cellStyle name="Eingabe 3 3 2 2 4 3" xfId="32936"/>
    <cellStyle name="Eingabe 3 3 3" xfId="13309"/>
    <cellStyle name="Eingabe 3 3 3 2" xfId="13873"/>
    <cellStyle name="Eingabe 3 3 3 2 2" xfId="16242"/>
    <cellStyle name="Eingabe 3 3 3 2 2 2" xfId="23401"/>
    <cellStyle name="Eingabe 3 3 3 2 2 2 2" xfId="37716"/>
    <cellStyle name="Eingabe 3 3 3 2 2 3" xfId="30557"/>
    <cellStyle name="Eingabe 3 3 3 2 3" xfId="18596"/>
    <cellStyle name="Eingabe 3 3 3 2 3 2" xfId="25733"/>
    <cellStyle name="Eingabe 3 3 3 2 3 2 2" xfId="40048"/>
    <cellStyle name="Eingabe 3 3 3 2 3 3" xfId="32911"/>
    <cellStyle name="Eingabe 3 3 3 2 4" xfId="19956"/>
    <cellStyle name="Eingabe 3 3 3 2 4 2" xfId="27093"/>
    <cellStyle name="Eingabe 3 3 3 2 4 2 2" xfId="41408"/>
    <cellStyle name="Eingabe 3 3 3 2 4 3" xfId="34271"/>
    <cellStyle name="Eingabe 3 3 3 2 5" xfId="21171"/>
    <cellStyle name="Eingabe 3 3 3 2 5 2" xfId="35486"/>
    <cellStyle name="Eingabe 3 3 3 2 6" xfId="28308"/>
    <cellStyle name="Eingabe 3 3 3 3" xfId="15678"/>
    <cellStyle name="Eingabe 3 3 3 3 2" xfId="22837"/>
    <cellStyle name="Eingabe 3 3 3 3 2 2" xfId="37152"/>
    <cellStyle name="Eingabe 3 3 3 3 3" xfId="29993"/>
    <cellStyle name="Eingabe 3 3 3 4" xfId="18032"/>
    <cellStyle name="Eingabe 3 3 3 4 2" xfId="25169"/>
    <cellStyle name="Eingabe 3 3 3 4 2 2" xfId="39484"/>
    <cellStyle name="Eingabe 3 3 3 4 3" xfId="32347"/>
    <cellStyle name="Eingabe 3 4" xfId="1091"/>
    <cellStyle name="Eingabe 3 4 2" xfId="13310"/>
    <cellStyle name="Eingabe 3 4 2 2" xfId="14145"/>
    <cellStyle name="Eingabe 3 4 2 2 2" xfId="16514"/>
    <cellStyle name="Eingabe 3 4 2 2 2 2" xfId="23673"/>
    <cellStyle name="Eingabe 3 4 2 2 2 2 2" xfId="37988"/>
    <cellStyle name="Eingabe 3 4 2 2 2 3" xfId="30829"/>
    <cellStyle name="Eingabe 3 4 2 2 3" xfId="18868"/>
    <cellStyle name="Eingabe 3 4 2 2 3 2" xfId="26005"/>
    <cellStyle name="Eingabe 3 4 2 2 3 2 2" xfId="40320"/>
    <cellStyle name="Eingabe 3 4 2 2 3 3" xfId="33183"/>
    <cellStyle name="Eingabe 3 4 2 2 4" xfId="20201"/>
    <cellStyle name="Eingabe 3 4 2 2 4 2" xfId="27338"/>
    <cellStyle name="Eingabe 3 4 2 2 4 2 2" xfId="41653"/>
    <cellStyle name="Eingabe 3 4 2 2 4 3" xfId="34516"/>
    <cellStyle name="Eingabe 3 4 2 2 5" xfId="21416"/>
    <cellStyle name="Eingabe 3 4 2 2 5 2" xfId="35731"/>
    <cellStyle name="Eingabe 3 4 2 2 6" xfId="28553"/>
    <cellStyle name="Eingabe 3 4 2 3" xfId="15679"/>
    <cellStyle name="Eingabe 3 4 2 3 2" xfId="22838"/>
    <cellStyle name="Eingabe 3 4 2 3 2 2" xfId="37153"/>
    <cellStyle name="Eingabe 3 4 2 3 3" xfId="29994"/>
    <cellStyle name="Eingabe 3 4 2 4" xfId="18033"/>
    <cellStyle name="Eingabe 3 4 2 4 2" xfId="25170"/>
    <cellStyle name="Eingabe 3 4 2 4 2 2" xfId="39485"/>
    <cellStyle name="Eingabe 3 4 2 4 3" xfId="32348"/>
    <cellStyle name="Eingabe 3 5" xfId="1092"/>
    <cellStyle name="Eingabe 3 5 2" xfId="13311"/>
    <cellStyle name="Eingabe 3 5 2 2" xfId="13874"/>
    <cellStyle name="Eingabe 3 5 2 2 2" xfId="16243"/>
    <cellStyle name="Eingabe 3 5 2 2 2 2" xfId="23402"/>
    <cellStyle name="Eingabe 3 5 2 2 2 2 2" xfId="37717"/>
    <cellStyle name="Eingabe 3 5 2 2 2 3" xfId="30558"/>
    <cellStyle name="Eingabe 3 5 2 2 3" xfId="18597"/>
    <cellStyle name="Eingabe 3 5 2 2 3 2" xfId="25734"/>
    <cellStyle name="Eingabe 3 5 2 2 3 2 2" xfId="40049"/>
    <cellStyle name="Eingabe 3 5 2 2 3 3" xfId="32912"/>
    <cellStyle name="Eingabe 3 5 2 2 4" xfId="19957"/>
    <cellStyle name="Eingabe 3 5 2 2 4 2" xfId="27094"/>
    <cellStyle name="Eingabe 3 5 2 2 4 2 2" xfId="41409"/>
    <cellStyle name="Eingabe 3 5 2 2 4 3" xfId="34272"/>
    <cellStyle name="Eingabe 3 5 2 2 5" xfId="21172"/>
    <cellStyle name="Eingabe 3 5 2 2 5 2" xfId="35487"/>
    <cellStyle name="Eingabe 3 5 2 2 6" xfId="28309"/>
    <cellStyle name="Eingabe 3 5 2 3" xfId="15680"/>
    <cellStyle name="Eingabe 3 5 2 3 2" xfId="22839"/>
    <cellStyle name="Eingabe 3 5 2 3 2 2" xfId="37154"/>
    <cellStyle name="Eingabe 3 5 2 3 3" xfId="29995"/>
    <cellStyle name="Eingabe 3 5 2 4" xfId="18034"/>
    <cellStyle name="Eingabe 3 5 2 4 2" xfId="25171"/>
    <cellStyle name="Eingabe 3 5 2 4 2 2" xfId="39486"/>
    <cellStyle name="Eingabe 3 5 2 4 3" xfId="32349"/>
    <cellStyle name="Eingabe 3 6" xfId="7349"/>
    <cellStyle name="Eingabe 3 6 2" xfId="11765"/>
    <cellStyle name="Eingabe 3 6 3" xfId="11251"/>
    <cellStyle name="Eingabe 3 7" xfId="8766"/>
    <cellStyle name="Eingabe 3 8" xfId="13307"/>
    <cellStyle name="Eingabe 3 8 2" xfId="14338"/>
    <cellStyle name="Eingabe 3 8 2 2" xfId="16707"/>
    <cellStyle name="Eingabe 3 8 2 2 2" xfId="23866"/>
    <cellStyle name="Eingabe 3 8 2 2 2 2" xfId="38181"/>
    <cellStyle name="Eingabe 3 8 2 2 3" xfId="31022"/>
    <cellStyle name="Eingabe 3 8 2 3" xfId="19061"/>
    <cellStyle name="Eingabe 3 8 2 3 2" xfId="26198"/>
    <cellStyle name="Eingabe 3 8 2 3 2 2" xfId="40513"/>
    <cellStyle name="Eingabe 3 8 2 3 3" xfId="33376"/>
    <cellStyle name="Eingabe 3 8 2 4" xfId="20368"/>
    <cellStyle name="Eingabe 3 8 2 4 2" xfId="27505"/>
    <cellStyle name="Eingabe 3 8 2 4 2 2" xfId="41820"/>
    <cellStyle name="Eingabe 3 8 2 4 3" xfId="34683"/>
    <cellStyle name="Eingabe 3 8 2 5" xfId="21583"/>
    <cellStyle name="Eingabe 3 8 2 5 2" xfId="35898"/>
    <cellStyle name="Eingabe 3 8 2 6" xfId="28720"/>
    <cellStyle name="Eingabe 3 8 3" xfId="15676"/>
    <cellStyle name="Eingabe 3 8 3 2" xfId="22835"/>
    <cellStyle name="Eingabe 3 8 3 2 2" xfId="37150"/>
    <cellStyle name="Eingabe 3 8 3 3" xfId="29991"/>
    <cellStyle name="Eingabe 3 8 4" xfId="18030"/>
    <cellStyle name="Eingabe 3 8 4 2" xfId="25167"/>
    <cellStyle name="Eingabe 3 8 4 2 2" xfId="39482"/>
    <cellStyle name="Eingabe 3 8 4 3" xfId="32345"/>
    <cellStyle name="Eingabe 4" xfId="1093"/>
    <cellStyle name="Eingabe 4 2" xfId="13312"/>
    <cellStyle name="Eingabe 4 2 2" xfId="14146"/>
    <cellStyle name="Eingabe 4 2 2 2" xfId="16515"/>
    <cellStyle name="Eingabe 4 2 2 2 2" xfId="23674"/>
    <cellStyle name="Eingabe 4 2 2 2 2 2" xfId="37989"/>
    <cellStyle name="Eingabe 4 2 2 2 3" xfId="30830"/>
    <cellStyle name="Eingabe 4 2 2 3" xfId="18869"/>
    <cellStyle name="Eingabe 4 2 2 3 2" xfId="26006"/>
    <cellStyle name="Eingabe 4 2 2 3 2 2" xfId="40321"/>
    <cellStyle name="Eingabe 4 2 2 3 3" xfId="33184"/>
    <cellStyle name="Eingabe 4 2 2 4" xfId="20202"/>
    <cellStyle name="Eingabe 4 2 2 4 2" xfId="27339"/>
    <cellStyle name="Eingabe 4 2 2 4 2 2" xfId="41654"/>
    <cellStyle name="Eingabe 4 2 2 4 3" xfId="34517"/>
    <cellStyle name="Eingabe 4 2 2 5" xfId="21417"/>
    <cellStyle name="Eingabe 4 2 2 5 2" xfId="35732"/>
    <cellStyle name="Eingabe 4 2 2 6" xfId="28554"/>
    <cellStyle name="Eingabe 4 2 3" xfId="15681"/>
    <cellStyle name="Eingabe 4 2 3 2" xfId="22840"/>
    <cellStyle name="Eingabe 4 2 3 2 2" xfId="37155"/>
    <cellStyle name="Eingabe 4 2 3 3" xfId="29996"/>
    <cellStyle name="Eingabe 4 2 4" xfId="18035"/>
    <cellStyle name="Eingabe 4 2 4 2" xfId="25172"/>
    <cellStyle name="Eingabe 4 2 4 2 2" xfId="39487"/>
    <cellStyle name="Eingabe 4 2 4 3" xfId="32350"/>
    <cellStyle name="Ergebnis" xfId="8648" builtinId="25" customBuiltin="1"/>
    <cellStyle name="Ergebnis 10" xfId="1094"/>
    <cellStyle name="Ergebnis 10 2" xfId="13313"/>
    <cellStyle name="Ergebnis 10 2 2" xfId="13238"/>
    <cellStyle name="Ergebnis 10 2 2 2" xfId="15607"/>
    <cellStyle name="Ergebnis 10 2 2 2 2" xfId="22766"/>
    <cellStyle name="Ergebnis 10 2 2 2 2 2" xfId="37081"/>
    <cellStyle name="Ergebnis 10 2 2 2 3" xfId="29922"/>
    <cellStyle name="Ergebnis 10 2 2 3" xfId="17961"/>
    <cellStyle name="Ergebnis 10 2 2 3 2" xfId="25098"/>
    <cellStyle name="Ergebnis 10 2 2 3 2 2" xfId="39413"/>
    <cellStyle name="Ergebnis 10 2 2 3 3" xfId="32276"/>
    <cellStyle name="Ergebnis 10 2 2 4" xfId="19665"/>
    <cellStyle name="Ergebnis 10 2 2 4 2" xfId="26802"/>
    <cellStyle name="Ergebnis 10 2 2 4 2 2" xfId="41117"/>
    <cellStyle name="Ergebnis 10 2 2 4 3" xfId="33980"/>
    <cellStyle name="Ergebnis 10 2 2 5" xfId="20880"/>
    <cellStyle name="Ergebnis 10 2 2 5 2" xfId="35195"/>
    <cellStyle name="Ergebnis 10 2 2 6" xfId="28017"/>
    <cellStyle name="Ergebnis 10 2 3" xfId="15682"/>
    <cellStyle name="Ergebnis 10 2 3 2" xfId="22841"/>
    <cellStyle name="Ergebnis 10 2 3 2 2" xfId="37156"/>
    <cellStyle name="Ergebnis 10 2 3 3" xfId="29997"/>
    <cellStyle name="Ergebnis 10 2 4" xfId="18036"/>
    <cellStyle name="Ergebnis 10 2 4 2" xfId="25173"/>
    <cellStyle name="Ergebnis 10 2 4 2 2" xfId="39488"/>
    <cellStyle name="Ergebnis 10 2 4 3" xfId="32351"/>
    <cellStyle name="Ergebnis 2" xfId="61"/>
    <cellStyle name="Ergebnis 2 10" xfId="1095"/>
    <cellStyle name="Ergebnis 2 10 2" xfId="13628"/>
    <cellStyle name="Ergebnis 2 10 2 2" xfId="14183"/>
    <cellStyle name="Ergebnis 2 10 2 2 2" xfId="16552"/>
    <cellStyle name="Ergebnis 2 10 2 2 2 2" xfId="23711"/>
    <cellStyle name="Ergebnis 2 10 2 2 2 2 2" xfId="38026"/>
    <cellStyle name="Ergebnis 2 10 2 2 2 3" xfId="30867"/>
    <cellStyle name="Ergebnis 2 10 2 2 3" xfId="18906"/>
    <cellStyle name="Ergebnis 2 10 2 2 3 2" xfId="26043"/>
    <cellStyle name="Ergebnis 2 10 2 2 3 2 2" xfId="40358"/>
    <cellStyle name="Ergebnis 2 10 2 2 3 3" xfId="33221"/>
    <cellStyle name="Ergebnis 2 10 2 2 4" xfId="20239"/>
    <cellStyle name="Ergebnis 2 10 2 2 4 2" xfId="27376"/>
    <cellStyle name="Ergebnis 2 10 2 2 4 2 2" xfId="41691"/>
    <cellStyle name="Ergebnis 2 10 2 2 4 3" xfId="34554"/>
    <cellStyle name="Ergebnis 2 10 2 2 5" xfId="21454"/>
    <cellStyle name="Ergebnis 2 10 2 2 5 2" xfId="35769"/>
    <cellStyle name="Ergebnis 2 10 2 2 6" xfId="28591"/>
    <cellStyle name="Ergebnis 2 10 2 3" xfId="15997"/>
    <cellStyle name="Ergebnis 2 10 2 3 2" xfId="23156"/>
    <cellStyle name="Ergebnis 2 10 2 3 2 2" xfId="37471"/>
    <cellStyle name="Ergebnis 2 10 2 3 3" xfId="30312"/>
    <cellStyle name="Ergebnis 2 10 2 4" xfId="18351"/>
    <cellStyle name="Ergebnis 2 10 2 4 2" xfId="25488"/>
    <cellStyle name="Ergebnis 2 10 2 4 2 2" xfId="39803"/>
    <cellStyle name="Ergebnis 2 10 2 4 3" xfId="32666"/>
    <cellStyle name="Ergebnis 2 11" xfId="8696"/>
    <cellStyle name="Ergebnis 2 12" xfId="10576"/>
    <cellStyle name="Ergebnis 2 12 2" xfId="14269"/>
    <cellStyle name="Ergebnis 2 12 2 2" xfId="14801"/>
    <cellStyle name="Ergebnis 2 12 2 2 2" xfId="17158"/>
    <cellStyle name="Ergebnis 2 12 2 2 2 2" xfId="24295"/>
    <cellStyle name="Ergebnis 2 12 2 2 2 2 2" xfId="38610"/>
    <cellStyle name="Ergebnis 2 12 2 2 2 3" xfId="31473"/>
    <cellStyle name="Ergebnis 2 12 2 2 3" xfId="19512"/>
    <cellStyle name="Ergebnis 2 12 2 2 3 2" xfId="26649"/>
    <cellStyle name="Ergebnis 2 12 2 2 3 2 2" xfId="40964"/>
    <cellStyle name="Ergebnis 2 12 2 2 3 3" xfId="33827"/>
    <cellStyle name="Ergebnis 2 12 2 2 4" xfId="20788"/>
    <cellStyle name="Ergebnis 2 12 2 2 4 2" xfId="27925"/>
    <cellStyle name="Ergebnis 2 12 2 2 4 2 2" xfId="42240"/>
    <cellStyle name="Ergebnis 2 12 2 2 4 3" xfId="35103"/>
    <cellStyle name="Ergebnis 2 12 2 2 5" xfId="21964"/>
    <cellStyle name="Ergebnis 2 12 2 2 5 2" xfId="36279"/>
    <cellStyle name="Ergebnis 2 12 2 2 6" xfId="29120"/>
    <cellStyle name="Ergebnis 2 12 2 3" xfId="16638"/>
    <cellStyle name="Ergebnis 2 12 2 3 2" xfId="23797"/>
    <cellStyle name="Ergebnis 2 12 2 3 2 2" xfId="38112"/>
    <cellStyle name="Ergebnis 2 12 2 3 3" xfId="30953"/>
    <cellStyle name="Ergebnis 2 12 2 4" xfId="18992"/>
    <cellStyle name="Ergebnis 2 12 2 4 2" xfId="26129"/>
    <cellStyle name="Ergebnis 2 12 2 4 2 2" xfId="40444"/>
    <cellStyle name="Ergebnis 2 12 2 4 3" xfId="33307"/>
    <cellStyle name="Ergebnis 2 13" xfId="13314"/>
    <cellStyle name="Ergebnis 2 13 2" xfId="14147"/>
    <cellStyle name="Ergebnis 2 13 2 2" xfId="16516"/>
    <cellStyle name="Ergebnis 2 13 2 2 2" xfId="23675"/>
    <cellStyle name="Ergebnis 2 13 2 2 2 2" xfId="37990"/>
    <cellStyle name="Ergebnis 2 13 2 2 3" xfId="30831"/>
    <cellStyle name="Ergebnis 2 13 2 3" xfId="18870"/>
    <cellStyle name="Ergebnis 2 13 2 3 2" xfId="26007"/>
    <cellStyle name="Ergebnis 2 13 2 3 2 2" xfId="40322"/>
    <cellStyle name="Ergebnis 2 13 2 3 3" xfId="33185"/>
    <cellStyle name="Ergebnis 2 13 2 4" xfId="20203"/>
    <cellStyle name="Ergebnis 2 13 2 4 2" xfId="27340"/>
    <cellStyle name="Ergebnis 2 13 2 4 2 2" xfId="41655"/>
    <cellStyle name="Ergebnis 2 13 2 4 3" xfId="34518"/>
    <cellStyle name="Ergebnis 2 13 2 5" xfId="21418"/>
    <cellStyle name="Ergebnis 2 13 2 5 2" xfId="35733"/>
    <cellStyle name="Ergebnis 2 13 2 6" xfId="28555"/>
    <cellStyle name="Ergebnis 2 13 3" xfId="15683"/>
    <cellStyle name="Ergebnis 2 13 3 2" xfId="22842"/>
    <cellStyle name="Ergebnis 2 13 3 2 2" xfId="37157"/>
    <cellStyle name="Ergebnis 2 13 3 3" xfId="29998"/>
    <cellStyle name="Ergebnis 2 13 4" xfId="18037"/>
    <cellStyle name="Ergebnis 2 13 4 2" xfId="25174"/>
    <cellStyle name="Ergebnis 2 13 4 2 2" xfId="39489"/>
    <cellStyle name="Ergebnis 2 13 4 3" xfId="32352"/>
    <cellStyle name="Ergebnis 2 2" xfId="1096"/>
    <cellStyle name="Ergebnis 2 2 10" xfId="42277"/>
    <cellStyle name="Ergebnis 2 2 2" xfId="1097"/>
    <cellStyle name="Ergebnis 2 2 2 2" xfId="1098"/>
    <cellStyle name="Ergebnis 2 2 2 2 2" xfId="13316"/>
    <cellStyle name="Ergebnis 2 2 2 2 2 2" xfId="13187"/>
    <cellStyle name="Ergebnis 2 2 2 2 2 2 2" xfId="15556"/>
    <cellStyle name="Ergebnis 2 2 2 2 2 2 2 2" xfId="22715"/>
    <cellStyle name="Ergebnis 2 2 2 2 2 2 2 2 2" xfId="37030"/>
    <cellStyle name="Ergebnis 2 2 2 2 2 2 2 3" xfId="29871"/>
    <cellStyle name="Ergebnis 2 2 2 2 2 2 3" xfId="17910"/>
    <cellStyle name="Ergebnis 2 2 2 2 2 2 3 2" xfId="25047"/>
    <cellStyle name="Ergebnis 2 2 2 2 2 2 3 2 2" xfId="39362"/>
    <cellStyle name="Ergebnis 2 2 2 2 2 2 3 3" xfId="32225"/>
    <cellStyle name="Ergebnis 2 2 2 2 2 2 4" xfId="19614"/>
    <cellStyle name="Ergebnis 2 2 2 2 2 2 4 2" xfId="26751"/>
    <cellStyle name="Ergebnis 2 2 2 2 2 2 4 2 2" xfId="41066"/>
    <cellStyle name="Ergebnis 2 2 2 2 2 2 4 3" xfId="33929"/>
    <cellStyle name="Ergebnis 2 2 2 2 2 2 5" xfId="20829"/>
    <cellStyle name="Ergebnis 2 2 2 2 2 2 5 2" xfId="35144"/>
    <cellStyle name="Ergebnis 2 2 2 2 2 2 6" xfId="27966"/>
    <cellStyle name="Ergebnis 2 2 2 2 2 3" xfId="15685"/>
    <cellStyle name="Ergebnis 2 2 2 2 2 3 2" xfId="22844"/>
    <cellStyle name="Ergebnis 2 2 2 2 2 3 2 2" xfId="37159"/>
    <cellStyle name="Ergebnis 2 2 2 2 2 3 3" xfId="30000"/>
    <cellStyle name="Ergebnis 2 2 2 2 2 4" xfId="18039"/>
    <cellStyle name="Ergebnis 2 2 2 2 2 4 2" xfId="25176"/>
    <cellStyle name="Ergebnis 2 2 2 2 2 4 2 2" xfId="39491"/>
    <cellStyle name="Ergebnis 2 2 2 2 2 4 3" xfId="32354"/>
    <cellStyle name="Ergebnis 2 2 2 3" xfId="1099"/>
    <cellStyle name="Ergebnis 2 2 2 3 2" xfId="13317"/>
    <cellStyle name="Ergebnis 2 2 2 3 2 2" xfId="13507"/>
    <cellStyle name="Ergebnis 2 2 2 3 2 2 2" xfId="15876"/>
    <cellStyle name="Ergebnis 2 2 2 3 2 2 2 2" xfId="23035"/>
    <cellStyle name="Ergebnis 2 2 2 3 2 2 2 2 2" xfId="37350"/>
    <cellStyle name="Ergebnis 2 2 2 3 2 2 2 3" xfId="30191"/>
    <cellStyle name="Ergebnis 2 2 2 3 2 2 3" xfId="18230"/>
    <cellStyle name="Ergebnis 2 2 2 3 2 2 3 2" xfId="25367"/>
    <cellStyle name="Ergebnis 2 2 2 3 2 2 3 2 2" xfId="39682"/>
    <cellStyle name="Ergebnis 2 2 2 3 2 2 3 3" xfId="32545"/>
    <cellStyle name="Ergebnis 2 2 2 3 2 2 4" xfId="19756"/>
    <cellStyle name="Ergebnis 2 2 2 3 2 2 4 2" xfId="26893"/>
    <cellStyle name="Ergebnis 2 2 2 3 2 2 4 2 2" xfId="41208"/>
    <cellStyle name="Ergebnis 2 2 2 3 2 2 4 3" xfId="34071"/>
    <cellStyle name="Ergebnis 2 2 2 3 2 2 5" xfId="20971"/>
    <cellStyle name="Ergebnis 2 2 2 3 2 2 5 2" xfId="35286"/>
    <cellStyle name="Ergebnis 2 2 2 3 2 2 6" xfId="28108"/>
    <cellStyle name="Ergebnis 2 2 2 3 2 3" xfId="15686"/>
    <cellStyle name="Ergebnis 2 2 2 3 2 3 2" xfId="22845"/>
    <cellStyle name="Ergebnis 2 2 2 3 2 3 2 2" xfId="37160"/>
    <cellStyle name="Ergebnis 2 2 2 3 2 3 3" xfId="30001"/>
    <cellStyle name="Ergebnis 2 2 2 3 2 4" xfId="18040"/>
    <cellStyle name="Ergebnis 2 2 2 3 2 4 2" xfId="25177"/>
    <cellStyle name="Ergebnis 2 2 2 3 2 4 2 2" xfId="39492"/>
    <cellStyle name="Ergebnis 2 2 2 3 2 4 3" xfId="32355"/>
    <cellStyle name="Ergebnis 2 2 2 4" xfId="1100"/>
    <cellStyle name="Ergebnis 2 2 2 4 2" xfId="13318"/>
    <cellStyle name="Ergebnis 2 2 2 4 2 2" xfId="13240"/>
    <cellStyle name="Ergebnis 2 2 2 4 2 2 2" xfId="15609"/>
    <cellStyle name="Ergebnis 2 2 2 4 2 2 2 2" xfId="22768"/>
    <cellStyle name="Ergebnis 2 2 2 4 2 2 2 2 2" xfId="37083"/>
    <cellStyle name="Ergebnis 2 2 2 4 2 2 2 3" xfId="29924"/>
    <cellStyle name="Ergebnis 2 2 2 4 2 2 3" xfId="17963"/>
    <cellStyle name="Ergebnis 2 2 2 4 2 2 3 2" xfId="25100"/>
    <cellStyle name="Ergebnis 2 2 2 4 2 2 3 2 2" xfId="39415"/>
    <cellStyle name="Ergebnis 2 2 2 4 2 2 3 3" xfId="32278"/>
    <cellStyle name="Ergebnis 2 2 2 4 2 2 4" xfId="19667"/>
    <cellStyle name="Ergebnis 2 2 2 4 2 2 4 2" xfId="26804"/>
    <cellStyle name="Ergebnis 2 2 2 4 2 2 4 2 2" xfId="41119"/>
    <cellStyle name="Ergebnis 2 2 2 4 2 2 4 3" xfId="33982"/>
    <cellStyle name="Ergebnis 2 2 2 4 2 2 5" xfId="20882"/>
    <cellStyle name="Ergebnis 2 2 2 4 2 2 5 2" xfId="35197"/>
    <cellStyle name="Ergebnis 2 2 2 4 2 2 6" xfId="28019"/>
    <cellStyle name="Ergebnis 2 2 2 4 2 3" xfId="15687"/>
    <cellStyle name="Ergebnis 2 2 2 4 2 3 2" xfId="22846"/>
    <cellStyle name="Ergebnis 2 2 2 4 2 3 2 2" xfId="37161"/>
    <cellStyle name="Ergebnis 2 2 2 4 2 3 3" xfId="30002"/>
    <cellStyle name="Ergebnis 2 2 2 4 2 4" xfId="18041"/>
    <cellStyle name="Ergebnis 2 2 2 4 2 4 2" xfId="25178"/>
    <cellStyle name="Ergebnis 2 2 2 4 2 4 2 2" xfId="39493"/>
    <cellStyle name="Ergebnis 2 2 2 4 2 4 3" xfId="32356"/>
    <cellStyle name="Ergebnis 2 2 2 5" xfId="1101"/>
    <cellStyle name="Ergebnis 2 2 2 5 2" xfId="13319"/>
    <cellStyle name="Ergebnis 2 2 2 5 2 2" xfId="13188"/>
    <cellStyle name="Ergebnis 2 2 2 5 2 2 2" xfId="15557"/>
    <cellStyle name="Ergebnis 2 2 2 5 2 2 2 2" xfId="22716"/>
    <cellStyle name="Ergebnis 2 2 2 5 2 2 2 2 2" xfId="37031"/>
    <cellStyle name="Ergebnis 2 2 2 5 2 2 2 3" xfId="29872"/>
    <cellStyle name="Ergebnis 2 2 2 5 2 2 3" xfId="17911"/>
    <cellStyle name="Ergebnis 2 2 2 5 2 2 3 2" xfId="25048"/>
    <cellStyle name="Ergebnis 2 2 2 5 2 2 3 2 2" xfId="39363"/>
    <cellStyle name="Ergebnis 2 2 2 5 2 2 3 3" xfId="32226"/>
    <cellStyle name="Ergebnis 2 2 2 5 2 2 4" xfId="19615"/>
    <cellStyle name="Ergebnis 2 2 2 5 2 2 4 2" xfId="26752"/>
    <cellStyle name="Ergebnis 2 2 2 5 2 2 4 2 2" xfId="41067"/>
    <cellStyle name="Ergebnis 2 2 2 5 2 2 4 3" xfId="33930"/>
    <cellStyle name="Ergebnis 2 2 2 5 2 2 5" xfId="20830"/>
    <cellStyle name="Ergebnis 2 2 2 5 2 2 5 2" xfId="35145"/>
    <cellStyle name="Ergebnis 2 2 2 5 2 2 6" xfId="27967"/>
    <cellStyle name="Ergebnis 2 2 2 5 2 3" xfId="15688"/>
    <cellStyle name="Ergebnis 2 2 2 5 2 3 2" xfId="22847"/>
    <cellStyle name="Ergebnis 2 2 2 5 2 3 2 2" xfId="37162"/>
    <cellStyle name="Ergebnis 2 2 2 5 2 3 3" xfId="30003"/>
    <cellStyle name="Ergebnis 2 2 2 5 2 4" xfId="18042"/>
    <cellStyle name="Ergebnis 2 2 2 5 2 4 2" xfId="25179"/>
    <cellStyle name="Ergebnis 2 2 2 5 2 4 2 2" xfId="39494"/>
    <cellStyle name="Ergebnis 2 2 2 5 2 4 3" xfId="32357"/>
    <cellStyle name="Ergebnis 2 2 2 6" xfId="7352"/>
    <cellStyle name="Ergebnis 2 2 2 6 2" xfId="13899"/>
    <cellStyle name="Ergebnis 2 2 2 6 2 2" xfId="14769"/>
    <cellStyle name="Ergebnis 2 2 2 6 2 2 2" xfId="17126"/>
    <cellStyle name="Ergebnis 2 2 2 6 2 2 2 2" xfId="24263"/>
    <cellStyle name="Ergebnis 2 2 2 6 2 2 2 2 2" xfId="38578"/>
    <cellStyle name="Ergebnis 2 2 2 6 2 2 2 3" xfId="31441"/>
    <cellStyle name="Ergebnis 2 2 2 6 2 2 3" xfId="19480"/>
    <cellStyle name="Ergebnis 2 2 2 6 2 2 3 2" xfId="26617"/>
    <cellStyle name="Ergebnis 2 2 2 6 2 2 3 2 2" xfId="40932"/>
    <cellStyle name="Ergebnis 2 2 2 6 2 2 3 3" xfId="33795"/>
    <cellStyle name="Ergebnis 2 2 2 6 2 2 4" xfId="20756"/>
    <cellStyle name="Ergebnis 2 2 2 6 2 2 4 2" xfId="27893"/>
    <cellStyle name="Ergebnis 2 2 2 6 2 2 4 2 2" xfId="42208"/>
    <cellStyle name="Ergebnis 2 2 2 6 2 2 4 3" xfId="35071"/>
    <cellStyle name="Ergebnis 2 2 2 6 2 2 5" xfId="21932"/>
    <cellStyle name="Ergebnis 2 2 2 6 2 2 5 2" xfId="36247"/>
    <cellStyle name="Ergebnis 2 2 2 6 2 2 6" xfId="29088"/>
    <cellStyle name="Ergebnis 2 2 2 6 2 3" xfId="16268"/>
    <cellStyle name="Ergebnis 2 2 2 6 2 3 2" xfId="23427"/>
    <cellStyle name="Ergebnis 2 2 2 6 2 3 2 2" xfId="37742"/>
    <cellStyle name="Ergebnis 2 2 2 6 2 3 3" xfId="30583"/>
    <cellStyle name="Ergebnis 2 2 2 6 2 4" xfId="18622"/>
    <cellStyle name="Ergebnis 2 2 2 6 2 4 2" xfId="25759"/>
    <cellStyle name="Ergebnis 2 2 2 6 2 4 2 2" xfId="40074"/>
    <cellStyle name="Ergebnis 2 2 2 6 2 4 3" xfId="32937"/>
    <cellStyle name="Ergebnis 2 2 2 7" xfId="13315"/>
    <cellStyle name="Ergebnis 2 2 2 7 2" xfId="13239"/>
    <cellStyle name="Ergebnis 2 2 2 7 2 2" xfId="15608"/>
    <cellStyle name="Ergebnis 2 2 2 7 2 2 2" xfId="22767"/>
    <cellStyle name="Ergebnis 2 2 2 7 2 2 2 2" xfId="37082"/>
    <cellStyle name="Ergebnis 2 2 2 7 2 2 3" xfId="29923"/>
    <cellStyle name="Ergebnis 2 2 2 7 2 3" xfId="17962"/>
    <cellStyle name="Ergebnis 2 2 2 7 2 3 2" xfId="25099"/>
    <cellStyle name="Ergebnis 2 2 2 7 2 3 2 2" xfId="39414"/>
    <cellStyle name="Ergebnis 2 2 2 7 2 3 3" xfId="32277"/>
    <cellStyle name="Ergebnis 2 2 2 7 2 4" xfId="19666"/>
    <cellStyle name="Ergebnis 2 2 2 7 2 4 2" xfId="26803"/>
    <cellStyle name="Ergebnis 2 2 2 7 2 4 2 2" xfId="41118"/>
    <cellStyle name="Ergebnis 2 2 2 7 2 4 3" xfId="33981"/>
    <cellStyle name="Ergebnis 2 2 2 7 2 5" xfId="20881"/>
    <cellStyle name="Ergebnis 2 2 2 7 2 5 2" xfId="35196"/>
    <cellStyle name="Ergebnis 2 2 2 7 2 6" xfId="28018"/>
    <cellStyle name="Ergebnis 2 2 2 7 3" xfId="15684"/>
    <cellStyle name="Ergebnis 2 2 2 7 3 2" xfId="22843"/>
    <cellStyle name="Ergebnis 2 2 2 7 3 2 2" xfId="37158"/>
    <cellStyle name="Ergebnis 2 2 2 7 3 3" xfId="29999"/>
    <cellStyle name="Ergebnis 2 2 2 7 4" xfId="18038"/>
    <cellStyle name="Ergebnis 2 2 2 7 4 2" xfId="25175"/>
    <cellStyle name="Ergebnis 2 2 2 7 4 2 2" xfId="39490"/>
    <cellStyle name="Ergebnis 2 2 2 7 4 3" xfId="32353"/>
    <cellStyle name="Ergebnis 2 2 3" xfId="1102"/>
    <cellStyle name="Ergebnis 2 2 3 2" xfId="13320"/>
    <cellStyle name="Ergebnis 2 2 3 2 2" xfId="14148"/>
    <cellStyle name="Ergebnis 2 2 3 2 2 2" xfId="16517"/>
    <cellStyle name="Ergebnis 2 2 3 2 2 2 2" xfId="23676"/>
    <cellStyle name="Ergebnis 2 2 3 2 2 2 2 2" xfId="37991"/>
    <cellStyle name="Ergebnis 2 2 3 2 2 2 3" xfId="30832"/>
    <cellStyle name="Ergebnis 2 2 3 2 2 3" xfId="18871"/>
    <cellStyle name="Ergebnis 2 2 3 2 2 3 2" xfId="26008"/>
    <cellStyle name="Ergebnis 2 2 3 2 2 3 2 2" xfId="40323"/>
    <cellStyle name="Ergebnis 2 2 3 2 2 3 3" xfId="33186"/>
    <cellStyle name="Ergebnis 2 2 3 2 2 4" xfId="20204"/>
    <cellStyle name="Ergebnis 2 2 3 2 2 4 2" xfId="27341"/>
    <cellStyle name="Ergebnis 2 2 3 2 2 4 2 2" xfId="41656"/>
    <cellStyle name="Ergebnis 2 2 3 2 2 4 3" xfId="34519"/>
    <cellStyle name="Ergebnis 2 2 3 2 2 5" xfId="21419"/>
    <cellStyle name="Ergebnis 2 2 3 2 2 5 2" xfId="35734"/>
    <cellStyle name="Ergebnis 2 2 3 2 2 6" xfId="28556"/>
    <cellStyle name="Ergebnis 2 2 3 2 3" xfId="15689"/>
    <cellStyle name="Ergebnis 2 2 3 2 3 2" xfId="22848"/>
    <cellStyle name="Ergebnis 2 2 3 2 3 2 2" xfId="37163"/>
    <cellStyle name="Ergebnis 2 2 3 2 3 3" xfId="30004"/>
    <cellStyle name="Ergebnis 2 2 3 2 4" xfId="18043"/>
    <cellStyle name="Ergebnis 2 2 3 2 4 2" xfId="25180"/>
    <cellStyle name="Ergebnis 2 2 3 2 4 2 2" xfId="39495"/>
    <cellStyle name="Ergebnis 2 2 3 2 4 3" xfId="32358"/>
    <cellStyle name="Ergebnis 2 2 4" xfId="1103"/>
    <cellStyle name="Ergebnis 2 2 4 2" xfId="13321"/>
    <cellStyle name="Ergebnis 2 2 4 2 2" xfId="13241"/>
    <cellStyle name="Ergebnis 2 2 4 2 2 2" xfId="15610"/>
    <cellStyle name="Ergebnis 2 2 4 2 2 2 2" xfId="22769"/>
    <cellStyle name="Ergebnis 2 2 4 2 2 2 2 2" xfId="37084"/>
    <cellStyle name="Ergebnis 2 2 4 2 2 2 3" xfId="29925"/>
    <cellStyle name="Ergebnis 2 2 4 2 2 3" xfId="17964"/>
    <cellStyle name="Ergebnis 2 2 4 2 2 3 2" xfId="25101"/>
    <cellStyle name="Ergebnis 2 2 4 2 2 3 2 2" xfId="39416"/>
    <cellStyle name="Ergebnis 2 2 4 2 2 3 3" xfId="32279"/>
    <cellStyle name="Ergebnis 2 2 4 2 2 4" xfId="19668"/>
    <cellStyle name="Ergebnis 2 2 4 2 2 4 2" xfId="26805"/>
    <cellStyle name="Ergebnis 2 2 4 2 2 4 2 2" xfId="41120"/>
    <cellStyle name="Ergebnis 2 2 4 2 2 4 3" xfId="33983"/>
    <cellStyle name="Ergebnis 2 2 4 2 2 5" xfId="20883"/>
    <cellStyle name="Ergebnis 2 2 4 2 2 5 2" xfId="35198"/>
    <cellStyle name="Ergebnis 2 2 4 2 2 6" xfId="28020"/>
    <cellStyle name="Ergebnis 2 2 4 2 3" xfId="15690"/>
    <cellStyle name="Ergebnis 2 2 4 2 3 2" xfId="22849"/>
    <cellStyle name="Ergebnis 2 2 4 2 3 2 2" xfId="37164"/>
    <cellStyle name="Ergebnis 2 2 4 2 3 3" xfId="30005"/>
    <cellStyle name="Ergebnis 2 2 4 2 4" xfId="18044"/>
    <cellStyle name="Ergebnis 2 2 4 2 4 2" xfId="25181"/>
    <cellStyle name="Ergebnis 2 2 4 2 4 2 2" xfId="39496"/>
    <cellStyle name="Ergebnis 2 2 4 2 4 3" xfId="32359"/>
    <cellStyle name="Ergebnis 2 2 5" xfId="1104"/>
    <cellStyle name="Ergebnis 2 2 5 2" xfId="13322"/>
    <cellStyle name="Ergebnis 2 2 5 2 2" xfId="13189"/>
    <cellStyle name="Ergebnis 2 2 5 2 2 2" xfId="15558"/>
    <cellStyle name="Ergebnis 2 2 5 2 2 2 2" xfId="22717"/>
    <cellStyle name="Ergebnis 2 2 5 2 2 2 2 2" xfId="37032"/>
    <cellStyle name="Ergebnis 2 2 5 2 2 2 3" xfId="29873"/>
    <cellStyle name="Ergebnis 2 2 5 2 2 3" xfId="17912"/>
    <cellStyle name="Ergebnis 2 2 5 2 2 3 2" xfId="25049"/>
    <cellStyle name="Ergebnis 2 2 5 2 2 3 2 2" xfId="39364"/>
    <cellStyle name="Ergebnis 2 2 5 2 2 3 3" xfId="32227"/>
    <cellStyle name="Ergebnis 2 2 5 2 2 4" xfId="19616"/>
    <cellStyle name="Ergebnis 2 2 5 2 2 4 2" xfId="26753"/>
    <cellStyle name="Ergebnis 2 2 5 2 2 4 2 2" xfId="41068"/>
    <cellStyle name="Ergebnis 2 2 5 2 2 4 3" xfId="33931"/>
    <cellStyle name="Ergebnis 2 2 5 2 2 5" xfId="20831"/>
    <cellStyle name="Ergebnis 2 2 5 2 2 5 2" xfId="35146"/>
    <cellStyle name="Ergebnis 2 2 5 2 2 6" xfId="27968"/>
    <cellStyle name="Ergebnis 2 2 5 2 3" xfId="15691"/>
    <cellStyle name="Ergebnis 2 2 5 2 3 2" xfId="22850"/>
    <cellStyle name="Ergebnis 2 2 5 2 3 2 2" xfId="37165"/>
    <cellStyle name="Ergebnis 2 2 5 2 3 3" xfId="30006"/>
    <cellStyle name="Ergebnis 2 2 5 2 4" xfId="18045"/>
    <cellStyle name="Ergebnis 2 2 5 2 4 2" xfId="25182"/>
    <cellStyle name="Ergebnis 2 2 5 2 4 2 2" xfId="39497"/>
    <cellStyle name="Ergebnis 2 2 5 2 4 3" xfId="32360"/>
    <cellStyle name="Ergebnis 2 2 6" xfId="1105"/>
    <cellStyle name="Ergebnis 2 2 6 2" xfId="13323"/>
    <cellStyle name="Ergebnis 2 2 6 2 2" xfId="14149"/>
    <cellStyle name="Ergebnis 2 2 6 2 2 2" xfId="16518"/>
    <cellStyle name="Ergebnis 2 2 6 2 2 2 2" xfId="23677"/>
    <cellStyle name="Ergebnis 2 2 6 2 2 2 2 2" xfId="37992"/>
    <cellStyle name="Ergebnis 2 2 6 2 2 2 3" xfId="30833"/>
    <cellStyle name="Ergebnis 2 2 6 2 2 3" xfId="18872"/>
    <cellStyle name="Ergebnis 2 2 6 2 2 3 2" xfId="26009"/>
    <cellStyle name="Ergebnis 2 2 6 2 2 3 2 2" xfId="40324"/>
    <cellStyle name="Ergebnis 2 2 6 2 2 3 3" xfId="33187"/>
    <cellStyle name="Ergebnis 2 2 6 2 2 4" xfId="20205"/>
    <cellStyle name="Ergebnis 2 2 6 2 2 4 2" xfId="27342"/>
    <cellStyle name="Ergebnis 2 2 6 2 2 4 2 2" xfId="41657"/>
    <cellStyle name="Ergebnis 2 2 6 2 2 4 3" xfId="34520"/>
    <cellStyle name="Ergebnis 2 2 6 2 2 5" xfId="21420"/>
    <cellStyle name="Ergebnis 2 2 6 2 2 5 2" xfId="35735"/>
    <cellStyle name="Ergebnis 2 2 6 2 2 6" xfId="28557"/>
    <cellStyle name="Ergebnis 2 2 6 2 3" xfId="15692"/>
    <cellStyle name="Ergebnis 2 2 6 2 3 2" xfId="22851"/>
    <cellStyle name="Ergebnis 2 2 6 2 3 2 2" xfId="37166"/>
    <cellStyle name="Ergebnis 2 2 6 2 3 3" xfId="30007"/>
    <cellStyle name="Ergebnis 2 2 6 2 4" xfId="18046"/>
    <cellStyle name="Ergebnis 2 2 6 2 4 2" xfId="25183"/>
    <cellStyle name="Ergebnis 2 2 6 2 4 2 2" xfId="39498"/>
    <cellStyle name="Ergebnis 2 2 6 2 4 3" xfId="32361"/>
    <cellStyle name="Ergebnis 2 2 7" xfId="1106"/>
    <cellStyle name="Ergebnis 2 2 7 2" xfId="13324"/>
    <cellStyle name="Ergebnis 2 2 7 2 2" xfId="13242"/>
    <cellStyle name="Ergebnis 2 2 7 2 2 2" xfId="15611"/>
    <cellStyle name="Ergebnis 2 2 7 2 2 2 2" xfId="22770"/>
    <cellStyle name="Ergebnis 2 2 7 2 2 2 2 2" xfId="37085"/>
    <cellStyle name="Ergebnis 2 2 7 2 2 2 3" xfId="29926"/>
    <cellStyle name="Ergebnis 2 2 7 2 2 3" xfId="17965"/>
    <cellStyle name="Ergebnis 2 2 7 2 2 3 2" xfId="25102"/>
    <cellStyle name="Ergebnis 2 2 7 2 2 3 2 2" xfId="39417"/>
    <cellStyle name="Ergebnis 2 2 7 2 2 3 3" xfId="32280"/>
    <cellStyle name="Ergebnis 2 2 7 2 2 4" xfId="19669"/>
    <cellStyle name="Ergebnis 2 2 7 2 2 4 2" xfId="26806"/>
    <cellStyle name="Ergebnis 2 2 7 2 2 4 2 2" xfId="41121"/>
    <cellStyle name="Ergebnis 2 2 7 2 2 4 3" xfId="33984"/>
    <cellStyle name="Ergebnis 2 2 7 2 2 5" xfId="20884"/>
    <cellStyle name="Ergebnis 2 2 7 2 2 5 2" xfId="35199"/>
    <cellStyle name="Ergebnis 2 2 7 2 2 6" xfId="28021"/>
    <cellStyle name="Ergebnis 2 2 7 2 3" xfId="15693"/>
    <cellStyle name="Ergebnis 2 2 7 2 3 2" xfId="22852"/>
    <cellStyle name="Ergebnis 2 2 7 2 3 2 2" xfId="37167"/>
    <cellStyle name="Ergebnis 2 2 7 2 3 3" xfId="30008"/>
    <cellStyle name="Ergebnis 2 2 7 2 4" xfId="18047"/>
    <cellStyle name="Ergebnis 2 2 7 2 4 2" xfId="25184"/>
    <cellStyle name="Ergebnis 2 2 7 2 4 2 2" xfId="39499"/>
    <cellStyle name="Ergebnis 2 2 7 2 4 3" xfId="32362"/>
    <cellStyle name="Ergebnis 2 2 8" xfId="3234"/>
    <cellStyle name="Ergebnis 2 2 9" xfId="11420"/>
    <cellStyle name="Ergebnis 2 2 9 2" xfId="13629"/>
    <cellStyle name="Ergebnis 2 2 9 2 2" xfId="13532"/>
    <cellStyle name="Ergebnis 2 2 9 2 2 2" xfId="15901"/>
    <cellStyle name="Ergebnis 2 2 9 2 2 2 2" xfId="23060"/>
    <cellStyle name="Ergebnis 2 2 9 2 2 2 2 2" xfId="37375"/>
    <cellStyle name="Ergebnis 2 2 9 2 2 2 3" xfId="30216"/>
    <cellStyle name="Ergebnis 2 2 9 2 2 3" xfId="18255"/>
    <cellStyle name="Ergebnis 2 2 9 2 2 3 2" xfId="25392"/>
    <cellStyle name="Ergebnis 2 2 9 2 2 3 2 2" xfId="39707"/>
    <cellStyle name="Ergebnis 2 2 9 2 2 3 3" xfId="32570"/>
    <cellStyle name="Ergebnis 2 2 9 2 2 4" xfId="19781"/>
    <cellStyle name="Ergebnis 2 2 9 2 2 4 2" xfId="26918"/>
    <cellStyle name="Ergebnis 2 2 9 2 2 4 2 2" xfId="41233"/>
    <cellStyle name="Ergebnis 2 2 9 2 2 4 3" xfId="34096"/>
    <cellStyle name="Ergebnis 2 2 9 2 2 5" xfId="20996"/>
    <cellStyle name="Ergebnis 2 2 9 2 2 5 2" xfId="35311"/>
    <cellStyle name="Ergebnis 2 2 9 2 2 6" xfId="28133"/>
    <cellStyle name="Ergebnis 2 2 9 2 3" xfId="15998"/>
    <cellStyle name="Ergebnis 2 2 9 2 3 2" xfId="23157"/>
    <cellStyle name="Ergebnis 2 2 9 2 3 2 2" xfId="37472"/>
    <cellStyle name="Ergebnis 2 2 9 2 3 3" xfId="30313"/>
    <cellStyle name="Ergebnis 2 2 9 2 4" xfId="18352"/>
    <cellStyle name="Ergebnis 2 2 9 2 4 2" xfId="25489"/>
    <cellStyle name="Ergebnis 2 2 9 2 4 2 2" xfId="39804"/>
    <cellStyle name="Ergebnis 2 2 9 2 4 3" xfId="32667"/>
    <cellStyle name="Ergebnis 2 3" xfId="1107"/>
    <cellStyle name="Ergebnis 2 3 2" xfId="1108"/>
    <cellStyle name="Ergebnis 2 3 2 2" xfId="1109"/>
    <cellStyle name="Ergebnis 2 3 2 2 2" xfId="13327"/>
    <cellStyle name="Ergebnis 2 3 2 2 2 2" xfId="13243"/>
    <cellStyle name="Ergebnis 2 3 2 2 2 2 2" xfId="15612"/>
    <cellStyle name="Ergebnis 2 3 2 2 2 2 2 2" xfId="22771"/>
    <cellStyle name="Ergebnis 2 3 2 2 2 2 2 2 2" xfId="37086"/>
    <cellStyle name="Ergebnis 2 3 2 2 2 2 2 3" xfId="29927"/>
    <cellStyle name="Ergebnis 2 3 2 2 2 2 3" xfId="17966"/>
    <cellStyle name="Ergebnis 2 3 2 2 2 2 3 2" xfId="25103"/>
    <cellStyle name="Ergebnis 2 3 2 2 2 2 3 2 2" xfId="39418"/>
    <cellStyle name="Ergebnis 2 3 2 2 2 2 3 3" xfId="32281"/>
    <cellStyle name="Ergebnis 2 3 2 2 2 2 4" xfId="19670"/>
    <cellStyle name="Ergebnis 2 3 2 2 2 2 4 2" xfId="26807"/>
    <cellStyle name="Ergebnis 2 3 2 2 2 2 4 2 2" xfId="41122"/>
    <cellStyle name="Ergebnis 2 3 2 2 2 2 4 3" xfId="33985"/>
    <cellStyle name="Ergebnis 2 3 2 2 2 2 5" xfId="20885"/>
    <cellStyle name="Ergebnis 2 3 2 2 2 2 5 2" xfId="35200"/>
    <cellStyle name="Ergebnis 2 3 2 2 2 2 6" xfId="28022"/>
    <cellStyle name="Ergebnis 2 3 2 2 2 3" xfId="15696"/>
    <cellStyle name="Ergebnis 2 3 2 2 2 3 2" xfId="22855"/>
    <cellStyle name="Ergebnis 2 3 2 2 2 3 2 2" xfId="37170"/>
    <cellStyle name="Ergebnis 2 3 2 2 2 3 3" xfId="30011"/>
    <cellStyle name="Ergebnis 2 3 2 2 2 4" xfId="18050"/>
    <cellStyle name="Ergebnis 2 3 2 2 2 4 2" xfId="25187"/>
    <cellStyle name="Ergebnis 2 3 2 2 2 4 2 2" xfId="39502"/>
    <cellStyle name="Ergebnis 2 3 2 2 2 4 3" xfId="32365"/>
    <cellStyle name="Ergebnis 2 3 2 3" xfId="1110"/>
    <cellStyle name="Ergebnis 2 3 2 3 2" xfId="13328"/>
    <cellStyle name="Ergebnis 2 3 2 3 2 2" xfId="13201"/>
    <cellStyle name="Ergebnis 2 3 2 3 2 2 2" xfId="15570"/>
    <cellStyle name="Ergebnis 2 3 2 3 2 2 2 2" xfId="22729"/>
    <cellStyle name="Ergebnis 2 3 2 3 2 2 2 2 2" xfId="37044"/>
    <cellStyle name="Ergebnis 2 3 2 3 2 2 2 3" xfId="29885"/>
    <cellStyle name="Ergebnis 2 3 2 3 2 2 3" xfId="17924"/>
    <cellStyle name="Ergebnis 2 3 2 3 2 2 3 2" xfId="25061"/>
    <cellStyle name="Ergebnis 2 3 2 3 2 2 3 2 2" xfId="39376"/>
    <cellStyle name="Ergebnis 2 3 2 3 2 2 3 3" xfId="32239"/>
    <cellStyle name="Ergebnis 2 3 2 3 2 2 4" xfId="19628"/>
    <cellStyle name="Ergebnis 2 3 2 3 2 2 4 2" xfId="26765"/>
    <cellStyle name="Ergebnis 2 3 2 3 2 2 4 2 2" xfId="41080"/>
    <cellStyle name="Ergebnis 2 3 2 3 2 2 4 3" xfId="33943"/>
    <cellStyle name="Ergebnis 2 3 2 3 2 2 5" xfId="20843"/>
    <cellStyle name="Ergebnis 2 3 2 3 2 2 5 2" xfId="35158"/>
    <cellStyle name="Ergebnis 2 3 2 3 2 2 6" xfId="27980"/>
    <cellStyle name="Ergebnis 2 3 2 3 2 3" xfId="15697"/>
    <cellStyle name="Ergebnis 2 3 2 3 2 3 2" xfId="22856"/>
    <cellStyle name="Ergebnis 2 3 2 3 2 3 2 2" xfId="37171"/>
    <cellStyle name="Ergebnis 2 3 2 3 2 3 3" xfId="30012"/>
    <cellStyle name="Ergebnis 2 3 2 3 2 4" xfId="18051"/>
    <cellStyle name="Ergebnis 2 3 2 3 2 4 2" xfId="25188"/>
    <cellStyle name="Ergebnis 2 3 2 3 2 4 2 2" xfId="39503"/>
    <cellStyle name="Ergebnis 2 3 2 3 2 4 3" xfId="32366"/>
    <cellStyle name="Ergebnis 2 3 2 4" xfId="1111"/>
    <cellStyle name="Ergebnis 2 3 2 4 2" xfId="13329"/>
    <cellStyle name="Ergebnis 2 3 2 4 2 2" xfId="14151"/>
    <cellStyle name="Ergebnis 2 3 2 4 2 2 2" xfId="16520"/>
    <cellStyle name="Ergebnis 2 3 2 4 2 2 2 2" xfId="23679"/>
    <cellStyle name="Ergebnis 2 3 2 4 2 2 2 2 2" xfId="37994"/>
    <cellStyle name="Ergebnis 2 3 2 4 2 2 2 3" xfId="30835"/>
    <cellStyle name="Ergebnis 2 3 2 4 2 2 3" xfId="18874"/>
    <cellStyle name="Ergebnis 2 3 2 4 2 2 3 2" xfId="26011"/>
    <cellStyle name="Ergebnis 2 3 2 4 2 2 3 2 2" xfId="40326"/>
    <cellStyle name="Ergebnis 2 3 2 4 2 2 3 3" xfId="33189"/>
    <cellStyle name="Ergebnis 2 3 2 4 2 2 4" xfId="20207"/>
    <cellStyle name="Ergebnis 2 3 2 4 2 2 4 2" xfId="27344"/>
    <cellStyle name="Ergebnis 2 3 2 4 2 2 4 2 2" xfId="41659"/>
    <cellStyle name="Ergebnis 2 3 2 4 2 2 4 3" xfId="34522"/>
    <cellStyle name="Ergebnis 2 3 2 4 2 2 5" xfId="21422"/>
    <cellStyle name="Ergebnis 2 3 2 4 2 2 5 2" xfId="35737"/>
    <cellStyle name="Ergebnis 2 3 2 4 2 2 6" xfId="28559"/>
    <cellStyle name="Ergebnis 2 3 2 4 2 3" xfId="15698"/>
    <cellStyle name="Ergebnis 2 3 2 4 2 3 2" xfId="22857"/>
    <cellStyle name="Ergebnis 2 3 2 4 2 3 2 2" xfId="37172"/>
    <cellStyle name="Ergebnis 2 3 2 4 2 3 3" xfId="30013"/>
    <cellStyle name="Ergebnis 2 3 2 4 2 4" xfId="18052"/>
    <cellStyle name="Ergebnis 2 3 2 4 2 4 2" xfId="25189"/>
    <cellStyle name="Ergebnis 2 3 2 4 2 4 2 2" xfId="39504"/>
    <cellStyle name="Ergebnis 2 3 2 4 2 4 3" xfId="32367"/>
    <cellStyle name="Ergebnis 2 3 2 5" xfId="1112"/>
    <cellStyle name="Ergebnis 2 3 2 5 2" xfId="13330"/>
    <cellStyle name="Ergebnis 2 3 2 5 2 2" xfId="14497"/>
    <cellStyle name="Ergebnis 2 3 2 5 2 2 2" xfId="16860"/>
    <cellStyle name="Ergebnis 2 3 2 5 2 2 2 2" xfId="24019"/>
    <cellStyle name="Ergebnis 2 3 2 5 2 2 2 2 2" xfId="38334"/>
    <cellStyle name="Ergebnis 2 3 2 5 2 2 2 3" xfId="31175"/>
    <cellStyle name="Ergebnis 2 3 2 5 2 2 3" xfId="19214"/>
    <cellStyle name="Ergebnis 2 3 2 5 2 2 3 2" xfId="26351"/>
    <cellStyle name="Ergebnis 2 3 2 5 2 2 3 2 2" xfId="40666"/>
    <cellStyle name="Ergebnis 2 3 2 5 2 2 3 3" xfId="33529"/>
    <cellStyle name="Ergebnis 2 3 2 5 2 2 4" xfId="20512"/>
    <cellStyle name="Ergebnis 2 3 2 5 2 2 4 2" xfId="27649"/>
    <cellStyle name="Ergebnis 2 3 2 5 2 2 4 2 2" xfId="41964"/>
    <cellStyle name="Ergebnis 2 3 2 5 2 2 4 3" xfId="34827"/>
    <cellStyle name="Ergebnis 2 3 2 5 2 2 5" xfId="21727"/>
    <cellStyle name="Ergebnis 2 3 2 5 2 2 5 2" xfId="36042"/>
    <cellStyle name="Ergebnis 2 3 2 5 2 2 6" xfId="28864"/>
    <cellStyle name="Ergebnis 2 3 2 5 2 3" xfId="15699"/>
    <cellStyle name="Ergebnis 2 3 2 5 2 3 2" xfId="22858"/>
    <cellStyle name="Ergebnis 2 3 2 5 2 3 2 2" xfId="37173"/>
    <cellStyle name="Ergebnis 2 3 2 5 2 3 3" xfId="30014"/>
    <cellStyle name="Ergebnis 2 3 2 5 2 4" xfId="18053"/>
    <cellStyle name="Ergebnis 2 3 2 5 2 4 2" xfId="25190"/>
    <cellStyle name="Ergebnis 2 3 2 5 2 4 2 2" xfId="39505"/>
    <cellStyle name="Ergebnis 2 3 2 5 2 4 3" xfId="32368"/>
    <cellStyle name="Ergebnis 2 3 2 6" xfId="7353"/>
    <cellStyle name="Ergebnis 2 3 2 6 2" xfId="13900"/>
    <cellStyle name="Ergebnis 2 3 2 6 2 2" xfId="14770"/>
    <cellStyle name="Ergebnis 2 3 2 6 2 2 2" xfId="17127"/>
    <cellStyle name="Ergebnis 2 3 2 6 2 2 2 2" xfId="24264"/>
    <cellStyle name="Ergebnis 2 3 2 6 2 2 2 2 2" xfId="38579"/>
    <cellStyle name="Ergebnis 2 3 2 6 2 2 2 3" xfId="31442"/>
    <cellStyle name="Ergebnis 2 3 2 6 2 2 3" xfId="19481"/>
    <cellStyle name="Ergebnis 2 3 2 6 2 2 3 2" xfId="26618"/>
    <cellStyle name="Ergebnis 2 3 2 6 2 2 3 2 2" xfId="40933"/>
    <cellStyle name="Ergebnis 2 3 2 6 2 2 3 3" xfId="33796"/>
    <cellStyle name="Ergebnis 2 3 2 6 2 2 4" xfId="20757"/>
    <cellStyle name="Ergebnis 2 3 2 6 2 2 4 2" xfId="27894"/>
    <cellStyle name="Ergebnis 2 3 2 6 2 2 4 2 2" xfId="42209"/>
    <cellStyle name="Ergebnis 2 3 2 6 2 2 4 3" xfId="35072"/>
    <cellStyle name="Ergebnis 2 3 2 6 2 2 5" xfId="21933"/>
    <cellStyle name="Ergebnis 2 3 2 6 2 2 5 2" xfId="36248"/>
    <cellStyle name="Ergebnis 2 3 2 6 2 2 6" xfId="29089"/>
    <cellStyle name="Ergebnis 2 3 2 6 2 3" xfId="16269"/>
    <cellStyle name="Ergebnis 2 3 2 6 2 3 2" xfId="23428"/>
    <cellStyle name="Ergebnis 2 3 2 6 2 3 2 2" xfId="37743"/>
    <cellStyle name="Ergebnis 2 3 2 6 2 3 3" xfId="30584"/>
    <cellStyle name="Ergebnis 2 3 2 6 2 4" xfId="18623"/>
    <cellStyle name="Ergebnis 2 3 2 6 2 4 2" xfId="25760"/>
    <cellStyle name="Ergebnis 2 3 2 6 2 4 2 2" xfId="40075"/>
    <cellStyle name="Ergebnis 2 3 2 6 2 4 3" xfId="32938"/>
    <cellStyle name="Ergebnis 2 3 2 7" xfId="10870"/>
    <cellStyle name="Ergebnis 2 3 2 7 2" xfId="14289"/>
    <cellStyle name="Ergebnis 2 3 2 7 2 2" xfId="14814"/>
    <cellStyle name="Ergebnis 2 3 2 7 2 2 2" xfId="17171"/>
    <cellStyle name="Ergebnis 2 3 2 7 2 2 2 2" xfId="24308"/>
    <cellStyle name="Ergebnis 2 3 2 7 2 2 2 2 2" xfId="38623"/>
    <cellStyle name="Ergebnis 2 3 2 7 2 2 2 3" xfId="31486"/>
    <cellStyle name="Ergebnis 2 3 2 7 2 2 3" xfId="19525"/>
    <cellStyle name="Ergebnis 2 3 2 7 2 2 3 2" xfId="26662"/>
    <cellStyle name="Ergebnis 2 3 2 7 2 2 3 2 2" xfId="40977"/>
    <cellStyle name="Ergebnis 2 3 2 7 2 2 3 3" xfId="33840"/>
    <cellStyle name="Ergebnis 2 3 2 7 2 2 4" xfId="20801"/>
    <cellStyle name="Ergebnis 2 3 2 7 2 2 4 2" xfId="27938"/>
    <cellStyle name="Ergebnis 2 3 2 7 2 2 4 2 2" xfId="42253"/>
    <cellStyle name="Ergebnis 2 3 2 7 2 2 4 3" xfId="35116"/>
    <cellStyle name="Ergebnis 2 3 2 7 2 2 5" xfId="21977"/>
    <cellStyle name="Ergebnis 2 3 2 7 2 2 5 2" xfId="36292"/>
    <cellStyle name="Ergebnis 2 3 2 7 2 2 6" xfId="29133"/>
    <cellStyle name="Ergebnis 2 3 2 7 2 3" xfId="16658"/>
    <cellStyle name="Ergebnis 2 3 2 7 2 3 2" xfId="23817"/>
    <cellStyle name="Ergebnis 2 3 2 7 2 3 2 2" xfId="38132"/>
    <cellStyle name="Ergebnis 2 3 2 7 2 3 3" xfId="30973"/>
    <cellStyle name="Ergebnis 2 3 2 7 2 4" xfId="19012"/>
    <cellStyle name="Ergebnis 2 3 2 7 2 4 2" xfId="26149"/>
    <cellStyle name="Ergebnis 2 3 2 7 2 4 2 2" xfId="40464"/>
    <cellStyle name="Ergebnis 2 3 2 7 2 4 3" xfId="33327"/>
    <cellStyle name="Ergebnis 2 3 2 8" xfId="13326"/>
    <cellStyle name="Ergebnis 2 3 2 8 2" xfId="13949"/>
    <cellStyle name="Ergebnis 2 3 2 8 2 2" xfId="16318"/>
    <cellStyle name="Ergebnis 2 3 2 8 2 2 2" xfId="23477"/>
    <cellStyle name="Ergebnis 2 3 2 8 2 2 2 2" xfId="37792"/>
    <cellStyle name="Ergebnis 2 3 2 8 2 2 3" xfId="30633"/>
    <cellStyle name="Ergebnis 2 3 2 8 2 3" xfId="18672"/>
    <cellStyle name="Ergebnis 2 3 2 8 2 3 2" xfId="25809"/>
    <cellStyle name="Ergebnis 2 3 2 8 2 3 2 2" xfId="40124"/>
    <cellStyle name="Ergebnis 2 3 2 8 2 3 3" xfId="32987"/>
    <cellStyle name="Ergebnis 2 3 2 8 2 4" xfId="20009"/>
    <cellStyle name="Ergebnis 2 3 2 8 2 4 2" xfId="27146"/>
    <cellStyle name="Ergebnis 2 3 2 8 2 4 2 2" xfId="41461"/>
    <cellStyle name="Ergebnis 2 3 2 8 2 4 3" xfId="34324"/>
    <cellStyle name="Ergebnis 2 3 2 8 2 5" xfId="21224"/>
    <cellStyle name="Ergebnis 2 3 2 8 2 5 2" xfId="35539"/>
    <cellStyle name="Ergebnis 2 3 2 8 2 6" xfId="28361"/>
    <cellStyle name="Ergebnis 2 3 2 8 3" xfId="15695"/>
    <cellStyle name="Ergebnis 2 3 2 8 3 2" xfId="22854"/>
    <cellStyle name="Ergebnis 2 3 2 8 3 2 2" xfId="37169"/>
    <cellStyle name="Ergebnis 2 3 2 8 3 3" xfId="30010"/>
    <cellStyle name="Ergebnis 2 3 2 8 4" xfId="18049"/>
    <cellStyle name="Ergebnis 2 3 2 8 4 2" xfId="25186"/>
    <cellStyle name="Ergebnis 2 3 2 8 4 2 2" xfId="39501"/>
    <cellStyle name="Ergebnis 2 3 2 8 4 3" xfId="32364"/>
    <cellStyle name="Ergebnis 2 3 3" xfId="1113"/>
    <cellStyle name="Ergebnis 2 3 3 2" xfId="13331"/>
    <cellStyle name="Ergebnis 2 3 3 2 2" xfId="13270"/>
    <cellStyle name="Ergebnis 2 3 3 2 2 2" xfId="15639"/>
    <cellStyle name="Ergebnis 2 3 3 2 2 2 2" xfId="22798"/>
    <cellStyle name="Ergebnis 2 3 3 2 2 2 2 2" xfId="37113"/>
    <cellStyle name="Ergebnis 2 3 3 2 2 2 3" xfId="29954"/>
    <cellStyle name="Ergebnis 2 3 3 2 2 3" xfId="17993"/>
    <cellStyle name="Ergebnis 2 3 3 2 2 3 2" xfId="25130"/>
    <cellStyle name="Ergebnis 2 3 3 2 2 3 2 2" xfId="39445"/>
    <cellStyle name="Ergebnis 2 3 3 2 2 3 3" xfId="32308"/>
    <cellStyle name="Ergebnis 2 3 3 2 2 4" xfId="19697"/>
    <cellStyle name="Ergebnis 2 3 3 2 2 4 2" xfId="26834"/>
    <cellStyle name="Ergebnis 2 3 3 2 2 4 2 2" xfId="41149"/>
    <cellStyle name="Ergebnis 2 3 3 2 2 4 3" xfId="34012"/>
    <cellStyle name="Ergebnis 2 3 3 2 2 5" xfId="20912"/>
    <cellStyle name="Ergebnis 2 3 3 2 2 5 2" xfId="35227"/>
    <cellStyle name="Ergebnis 2 3 3 2 2 6" xfId="28049"/>
    <cellStyle name="Ergebnis 2 3 3 2 3" xfId="15700"/>
    <cellStyle name="Ergebnis 2 3 3 2 3 2" xfId="22859"/>
    <cellStyle name="Ergebnis 2 3 3 2 3 2 2" xfId="37174"/>
    <cellStyle name="Ergebnis 2 3 3 2 3 3" xfId="30015"/>
    <cellStyle name="Ergebnis 2 3 3 2 4" xfId="18054"/>
    <cellStyle name="Ergebnis 2 3 3 2 4 2" xfId="25191"/>
    <cellStyle name="Ergebnis 2 3 3 2 4 2 2" xfId="39506"/>
    <cellStyle name="Ergebnis 2 3 3 2 4 3" xfId="32369"/>
    <cellStyle name="Ergebnis 2 3 4" xfId="1114"/>
    <cellStyle name="Ergebnis 2 3 4 2" xfId="13332"/>
    <cellStyle name="Ergebnis 2 3 4 2 2" xfId="14152"/>
    <cellStyle name="Ergebnis 2 3 4 2 2 2" xfId="16521"/>
    <cellStyle name="Ergebnis 2 3 4 2 2 2 2" xfId="23680"/>
    <cellStyle name="Ergebnis 2 3 4 2 2 2 2 2" xfId="37995"/>
    <cellStyle name="Ergebnis 2 3 4 2 2 2 3" xfId="30836"/>
    <cellStyle name="Ergebnis 2 3 4 2 2 3" xfId="18875"/>
    <cellStyle name="Ergebnis 2 3 4 2 2 3 2" xfId="26012"/>
    <cellStyle name="Ergebnis 2 3 4 2 2 3 2 2" xfId="40327"/>
    <cellStyle name="Ergebnis 2 3 4 2 2 3 3" xfId="33190"/>
    <cellStyle name="Ergebnis 2 3 4 2 2 4" xfId="20208"/>
    <cellStyle name="Ergebnis 2 3 4 2 2 4 2" xfId="27345"/>
    <cellStyle name="Ergebnis 2 3 4 2 2 4 2 2" xfId="41660"/>
    <cellStyle name="Ergebnis 2 3 4 2 2 4 3" xfId="34523"/>
    <cellStyle name="Ergebnis 2 3 4 2 2 5" xfId="21423"/>
    <cellStyle name="Ergebnis 2 3 4 2 2 5 2" xfId="35738"/>
    <cellStyle name="Ergebnis 2 3 4 2 2 6" xfId="28560"/>
    <cellStyle name="Ergebnis 2 3 4 2 3" xfId="15701"/>
    <cellStyle name="Ergebnis 2 3 4 2 3 2" xfId="22860"/>
    <cellStyle name="Ergebnis 2 3 4 2 3 2 2" xfId="37175"/>
    <cellStyle name="Ergebnis 2 3 4 2 3 3" xfId="30016"/>
    <cellStyle name="Ergebnis 2 3 4 2 4" xfId="18055"/>
    <cellStyle name="Ergebnis 2 3 4 2 4 2" xfId="25192"/>
    <cellStyle name="Ergebnis 2 3 4 2 4 2 2" xfId="39507"/>
    <cellStyle name="Ergebnis 2 3 4 2 4 3" xfId="32370"/>
    <cellStyle name="Ergebnis 2 3 5" xfId="1115"/>
    <cellStyle name="Ergebnis 2 3 5 2" xfId="13333"/>
    <cellStyle name="Ergebnis 2 3 5 2 2" xfId="14227"/>
    <cellStyle name="Ergebnis 2 3 5 2 2 2" xfId="16596"/>
    <cellStyle name="Ergebnis 2 3 5 2 2 2 2" xfId="23755"/>
    <cellStyle name="Ergebnis 2 3 5 2 2 2 2 2" xfId="38070"/>
    <cellStyle name="Ergebnis 2 3 5 2 2 2 3" xfId="30911"/>
    <cellStyle name="Ergebnis 2 3 5 2 2 3" xfId="18950"/>
    <cellStyle name="Ergebnis 2 3 5 2 2 3 2" xfId="26087"/>
    <cellStyle name="Ergebnis 2 3 5 2 2 3 2 2" xfId="40402"/>
    <cellStyle name="Ergebnis 2 3 5 2 2 3 3" xfId="33265"/>
    <cellStyle name="Ergebnis 2 3 5 2 2 4" xfId="20283"/>
    <cellStyle name="Ergebnis 2 3 5 2 2 4 2" xfId="27420"/>
    <cellStyle name="Ergebnis 2 3 5 2 2 4 2 2" xfId="41735"/>
    <cellStyle name="Ergebnis 2 3 5 2 2 4 3" xfId="34598"/>
    <cellStyle name="Ergebnis 2 3 5 2 2 5" xfId="21498"/>
    <cellStyle name="Ergebnis 2 3 5 2 2 5 2" xfId="35813"/>
    <cellStyle name="Ergebnis 2 3 5 2 2 6" xfId="28635"/>
    <cellStyle name="Ergebnis 2 3 5 2 3" xfId="15702"/>
    <cellStyle name="Ergebnis 2 3 5 2 3 2" xfId="22861"/>
    <cellStyle name="Ergebnis 2 3 5 2 3 2 2" xfId="37176"/>
    <cellStyle name="Ergebnis 2 3 5 2 3 3" xfId="30017"/>
    <cellStyle name="Ergebnis 2 3 5 2 4" xfId="18056"/>
    <cellStyle name="Ergebnis 2 3 5 2 4 2" xfId="25193"/>
    <cellStyle name="Ergebnis 2 3 5 2 4 2 2" xfId="39508"/>
    <cellStyle name="Ergebnis 2 3 5 2 4 3" xfId="32371"/>
    <cellStyle name="Ergebnis 2 3 6" xfId="1116"/>
    <cellStyle name="Ergebnis 2 3 6 2" xfId="13334"/>
    <cellStyle name="Ergebnis 2 3 6 2 2" xfId="14496"/>
    <cellStyle name="Ergebnis 2 3 6 2 2 2" xfId="16859"/>
    <cellStyle name="Ergebnis 2 3 6 2 2 2 2" xfId="24018"/>
    <cellStyle name="Ergebnis 2 3 6 2 2 2 2 2" xfId="38333"/>
    <cellStyle name="Ergebnis 2 3 6 2 2 2 3" xfId="31174"/>
    <cellStyle name="Ergebnis 2 3 6 2 2 3" xfId="19213"/>
    <cellStyle name="Ergebnis 2 3 6 2 2 3 2" xfId="26350"/>
    <cellStyle name="Ergebnis 2 3 6 2 2 3 2 2" xfId="40665"/>
    <cellStyle name="Ergebnis 2 3 6 2 2 3 3" xfId="33528"/>
    <cellStyle name="Ergebnis 2 3 6 2 2 4" xfId="20511"/>
    <cellStyle name="Ergebnis 2 3 6 2 2 4 2" xfId="27648"/>
    <cellStyle name="Ergebnis 2 3 6 2 2 4 2 2" xfId="41963"/>
    <cellStyle name="Ergebnis 2 3 6 2 2 4 3" xfId="34826"/>
    <cellStyle name="Ergebnis 2 3 6 2 2 5" xfId="21726"/>
    <cellStyle name="Ergebnis 2 3 6 2 2 5 2" xfId="36041"/>
    <cellStyle name="Ergebnis 2 3 6 2 2 6" xfId="28863"/>
    <cellStyle name="Ergebnis 2 3 6 2 3" xfId="15703"/>
    <cellStyle name="Ergebnis 2 3 6 2 3 2" xfId="22862"/>
    <cellStyle name="Ergebnis 2 3 6 2 3 2 2" xfId="37177"/>
    <cellStyle name="Ergebnis 2 3 6 2 3 3" xfId="30018"/>
    <cellStyle name="Ergebnis 2 3 6 2 4" xfId="18057"/>
    <cellStyle name="Ergebnis 2 3 6 2 4 2" xfId="25194"/>
    <cellStyle name="Ergebnis 2 3 6 2 4 2 2" xfId="39509"/>
    <cellStyle name="Ergebnis 2 3 6 2 4 3" xfId="32372"/>
    <cellStyle name="Ergebnis 2 3 7" xfId="10577"/>
    <cellStyle name="Ergebnis 2 3 7 2" xfId="14270"/>
    <cellStyle name="Ergebnis 2 3 7 2 2" xfId="14802"/>
    <cellStyle name="Ergebnis 2 3 7 2 2 2" xfId="17159"/>
    <cellStyle name="Ergebnis 2 3 7 2 2 2 2" xfId="24296"/>
    <cellStyle name="Ergebnis 2 3 7 2 2 2 2 2" xfId="38611"/>
    <cellStyle name="Ergebnis 2 3 7 2 2 2 3" xfId="31474"/>
    <cellStyle name="Ergebnis 2 3 7 2 2 3" xfId="19513"/>
    <cellStyle name="Ergebnis 2 3 7 2 2 3 2" xfId="26650"/>
    <cellStyle name="Ergebnis 2 3 7 2 2 3 2 2" xfId="40965"/>
    <cellStyle name="Ergebnis 2 3 7 2 2 3 3" xfId="33828"/>
    <cellStyle name="Ergebnis 2 3 7 2 2 4" xfId="20789"/>
    <cellStyle name="Ergebnis 2 3 7 2 2 4 2" xfId="27926"/>
    <cellStyle name="Ergebnis 2 3 7 2 2 4 2 2" xfId="42241"/>
    <cellStyle name="Ergebnis 2 3 7 2 2 4 3" xfId="35104"/>
    <cellStyle name="Ergebnis 2 3 7 2 2 5" xfId="21965"/>
    <cellStyle name="Ergebnis 2 3 7 2 2 5 2" xfId="36280"/>
    <cellStyle name="Ergebnis 2 3 7 2 2 6" xfId="29121"/>
    <cellStyle name="Ergebnis 2 3 7 2 3" xfId="16639"/>
    <cellStyle name="Ergebnis 2 3 7 2 3 2" xfId="23798"/>
    <cellStyle name="Ergebnis 2 3 7 2 3 2 2" xfId="38113"/>
    <cellStyle name="Ergebnis 2 3 7 2 3 3" xfId="30954"/>
    <cellStyle name="Ergebnis 2 3 7 2 4" xfId="18993"/>
    <cellStyle name="Ergebnis 2 3 7 2 4 2" xfId="26130"/>
    <cellStyle name="Ergebnis 2 3 7 2 4 2 2" xfId="40445"/>
    <cellStyle name="Ergebnis 2 3 7 2 4 3" xfId="33308"/>
    <cellStyle name="Ergebnis 2 3 8" xfId="10869"/>
    <cellStyle name="Ergebnis 2 3 9" xfId="13325"/>
    <cellStyle name="Ergebnis 2 3 9 2" xfId="14150"/>
    <cellStyle name="Ergebnis 2 3 9 2 2" xfId="16519"/>
    <cellStyle name="Ergebnis 2 3 9 2 2 2" xfId="23678"/>
    <cellStyle name="Ergebnis 2 3 9 2 2 2 2" xfId="37993"/>
    <cellStyle name="Ergebnis 2 3 9 2 2 3" xfId="30834"/>
    <cellStyle name="Ergebnis 2 3 9 2 3" xfId="18873"/>
    <cellStyle name="Ergebnis 2 3 9 2 3 2" xfId="26010"/>
    <cellStyle name="Ergebnis 2 3 9 2 3 2 2" xfId="40325"/>
    <cellStyle name="Ergebnis 2 3 9 2 3 3" xfId="33188"/>
    <cellStyle name="Ergebnis 2 3 9 2 4" xfId="20206"/>
    <cellStyle name="Ergebnis 2 3 9 2 4 2" xfId="27343"/>
    <cellStyle name="Ergebnis 2 3 9 2 4 2 2" xfId="41658"/>
    <cellStyle name="Ergebnis 2 3 9 2 4 3" xfId="34521"/>
    <cellStyle name="Ergebnis 2 3 9 2 5" xfId="21421"/>
    <cellStyle name="Ergebnis 2 3 9 2 5 2" xfId="35736"/>
    <cellStyle name="Ergebnis 2 3 9 2 6" xfId="28558"/>
    <cellStyle name="Ergebnis 2 3 9 3" xfId="15694"/>
    <cellStyle name="Ergebnis 2 3 9 3 2" xfId="22853"/>
    <cellStyle name="Ergebnis 2 3 9 3 2 2" xfId="37168"/>
    <cellStyle name="Ergebnis 2 3 9 3 3" xfId="30009"/>
    <cellStyle name="Ergebnis 2 3 9 4" xfId="18048"/>
    <cellStyle name="Ergebnis 2 3 9 4 2" xfId="25185"/>
    <cellStyle name="Ergebnis 2 3 9 4 2 2" xfId="39500"/>
    <cellStyle name="Ergebnis 2 3 9 4 3" xfId="32363"/>
    <cellStyle name="Ergebnis 2 4" xfId="1117"/>
    <cellStyle name="Ergebnis 2 4 2" xfId="1118"/>
    <cellStyle name="Ergebnis 2 4 2 2" xfId="13336"/>
    <cellStyle name="Ergebnis 2 4 2 2 2" xfId="14155"/>
    <cellStyle name="Ergebnis 2 4 2 2 2 2" xfId="16524"/>
    <cellStyle name="Ergebnis 2 4 2 2 2 2 2" xfId="23683"/>
    <cellStyle name="Ergebnis 2 4 2 2 2 2 2 2" xfId="37998"/>
    <cellStyle name="Ergebnis 2 4 2 2 2 2 3" xfId="30839"/>
    <cellStyle name="Ergebnis 2 4 2 2 2 3" xfId="18878"/>
    <cellStyle name="Ergebnis 2 4 2 2 2 3 2" xfId="26015"/>
    <cellStyle name="Ergebnis 2 4 2 2 2 3 2 2" xfId="40330"/>
    <cellStyle name="Ergebnis 2 4 2 2 2 3 3" xfId="33193"/>
    <cellStyle name="Ergebnis 2 4 2 2 2 4" xfId="20211"/>
    <cellStyle name="Ergebnis 2 4 2 2 2 4 2" xfId="27348"/>
    <cellStyle name="Ergebnis 2 4 2 2 2 4 2 2" xfId="41663"/>
    <cellStyle name="Ergebnis 2 4 2 2 2 4 3" xfId="34526"/>
    <cellStyle name="Ergebnis 2 4 2 2 2 5" xfId="21426"/>
    <cellStyle name="Ergebnis 2 4 2 2 2 5 2" xfId="35741"/>
    <cellStyle name="Ergebnis 2 4 2 2 2 6" xfId="28563"/>
    <cellStyle name="Ergebnis 2 4 2 2 3" xfId="15705"/>
    <cellStyle name="Ergebnis 2 4 2 2 3 2" xfId="22864"/>
    <cellStyle name="Ergebnis 2 4 2 2 3 2 2" xfId="37179"/>
    <cellStyle name="Ergebnis 2 4 2 2 3 3" xfId="30020"/>
    <cellStyle name="Ergebnis 2 4 2 2 4" xfId="18059"/>
    <cellStyle name="Ergebnis 2 4 2 2 4 2" xfId="25196"/>
    <cellStyle name="Ergebnis 2 4 2 2 4 2 2" xfId="39511"/>
    <cellStyle name="Ergebnis 2 4 2 2 4 3" xfId="32374"/>
    <cellStyle name="Ergebnis 2 4 3" xfId="1119"/>
    <cellStyle name="Ergebnis 2 4 3 2" xfId="13337"/>
    <cellStyle name="Ergebnis 2 4 3 2 2" xfId="14419"/>
    <cellStyle name="Ergebnis 2 4 3 2 2 2" xfId="16782"/>
    <cellStyle name="Ergebnis 2 4 3 2 2 2 2" xfId="23941"/>
    <cellStyle name="Ergebnis 2 4 3 2 2 2 2 2" xfId="38256"/>
    <cellStyle name="Ergebnis 2 4 3 2 2 2 3" xfId="31097"/>
    <cellStyle name="Ergebnis 2 4 3 2 2 3" xfId="19136"/>
    <cellStyle name="Ergebnis 2 4 3 2 2 3 2" xfId="26273"/>
    <cellStyle name="Ergebnis 2 4 3 2 2 3 2 2" xfId="40588"/>
    <cellStyle name="Ergebnis 2 4 3 2 2 3 3" xfId="33451"/>
    <cellStyle name="Ergebnis 2 4 3 2 2 4" xfId="20434"/>
    <cellStyle name="Ergebnis 2 4 3 2 2 4 2" xfId="27571"/>
    <cellStyle name="Ergebnis 2 4 3 2 2 4 2 2" xfId="41886"/>
    <cellStyle name="Ergebnis 2 4 3 2 2 4 3" xfId="34749"/>
    <cellStyle name="Ergebnis 2 4 3 2 2 5" xfId="21649"/>
    <cellStyle name="Ergebnis 2 4 3 2 2 5 2" xfId="35964"/>
    <cellStyle name="Ergebnis 2 4 3 2 2 6" xfId="28786"/>
    <cellStyle name="Ergebnis 2 4 3 2 3" xfId="15706"/>
    <cellStyle name="Ergebnis 2 4 3 2 3 2" xfId="22865"/>
    <cellStyle name="Ergebnis 2 4 3 2 3 2 2" xfId="37180"/>
    <cellStyle name="Ergebnis 2 4 3 2 3 3" xfId="30021"/>
    <cellStyle name="Ergebnis 2 4 3 2 4" xfId="18060"/>
    <cellStyle name="Ergebnis 2 4 3 2 4 2" xfId="25197"/>
    <cellStyle name="Ergebnis 2 4 3 2 4 2 2" xfId="39512"/>
    <cellStyle name="Ergebnis 2 4 3 2 4 3" xfId="32375"/>
    <cellStyle name="Ergebnis 2 4 4" xfId="1120"/>
    <cellStyle name="Ergebnis 2 4 4 2" xfId="13338"/>
    <cellStyle name="Ergebnis 2 4 4 2 2" xfId="14153"/>
    <cellStyle name="Ergebnis 2 4 4 2 2 2" xfId="16522"/>
    <cellStyle name="Ergebnis 2 4 4 2 2 2 2" xfId="23681"/>
    <cellStyle name="Ergebnis 2 4 4 2 2 2 2 2" xfId="37996"/>
    <cellStyle name="Ergebnis 2 4 4 2 2 2 3" xfId="30837"/>
    <cellStyle name="Ergebnis 2 4 4 2 2 3" xfId="18876"/>
    <cellStyle name="Ergebnis 2 4 4 2 2 3 2" xfId="26013"/>
    <cellStyle name="Ergebnis 2 4 4 2 2 3 2 2" xfId="40328"/>
    <cellStyle name="Ergebnis 2 4 4 2 2 3 3" xfId="33191"/>
    <cellStyle name="Ergebnis 2 4 4 2 2 4" xfId="20209"/>
    <cellStyle name="Ergebnis 2 4 4 2 2 4 2" xfId="27346"/>
    <cellStyle name="Ergebnis 2 4 4 2 2 4 2 2" xfId="41661"/>
    <cellStyle name="Ergebnis 2 4 4 2 2 4 3" xfId="34524"/>
    <cellStyle name="Ergebnis 2 4 4 2 2 5" xfId="21424"/>
    <cellStyle name="Ergebnis 2 4 4 2 2 5 2" xfId="35739"/>
    <cellStyle name="Ergebnis 2 4 4 2 2 6" xfId="28561"/>
    <cellStyle name="Ergebnis 2 4 4 2 3" xfId="15707"/>
    <cellStyle name="Ergebnis 2 4 4 2 3 2" xfId="22866"/>
    <cellStyle name="Ergebnis 2 4 4 2 3 2 2" xfId="37181"/>
    <cellStyle name="Ergebnis 2 4 4 2 3 3" xfId="30022"/>
    <cellStyle name="Ergebnis 2 4 4 2 4" xfId="18061"/>
    <cellStyle name="Ergebnis 2 4 4 2 4 2" xfId="25198"/>
    <cellStyle name="Ergebnis 2 4 4 2 4 2 2" xfId="39513"/>
    <cellStyle name="Ergebnis 2 4 4 2 4 3" xfId="32376"/>
    <cellStyle name="Ergebnis 2 4 5" xfId="1121"/>
    <cellStyle name="Ergebnis 2 4 5 2" xfId="13339"/>
    <cellStyle name="Ergebnis 2 4 5 2 2" xfId="13202"/>
    <cellStyle name="Ergebnis 2 4 5 2 2 2" xfId="15571"/>
    <cellStyle name="Ergebnis 2 4 5 2 2 2 2" xfId="22730"/>
    <cellStyle name="Ergebnis 2 4 5 2 2 2 2 2" xfId="37045"/>
    <cellStyle name="Ergebnis 2 4 5 2 2 2 3" xfId="29886"/>
    <cellStyle name="Ergebnis 2 4 5 2 2 3" xfId="17925"/>
    <cellStyle name="Ergebnis 2 4 5 2 2 3 2" xfId="25062"/>
    <cellStyle name="Ergebnis 2 4 5 2 2 3 2 2" xfId="39377"/>
    <cellStyle name="Ergebnis 2 4 5 2 2 3 3" xfId="32240"/>
    <cellStyle name="Ergebnis 2 4 5 2 2 4" xfId="19629"/>
    <cellStyle name="Ergebnis 2 4 5 2 2 4 2" xfId="26766"/>
    <cellStyle name="Ergebnis 2 4 5 2 2 4 2 2" xfId="41081"/>
    <cellStyle name="Ergebnis 2 4 5 2 2 4 3" xfId="33944"/>
    <cellStyle name="Ergebnis 2 4 5 2 2 5" xfId="20844"/>
    <cellStyle name="Ergebnis 2 4 5 2 2 5 2" xfId="35159"/>
    <cellStyle name="Ergebnis 2 4 5 2 2 6" xfId="27981"/>
    <cellStyle name="Ergebnis 2 4 5 2 3" xfId="15708"/>
    <cellStyle name="Ergebnis 2 4 5 2 3 2" xfId="22867"/>
    <cellStyle name="Ergebnis 2 4 5 2 3 2 2" xfId="37182"/>
    <cellStyle name="Ergebnis 2 4 5 2 3 3" xfId="30023"/>
    <cellStyle name="Ergebnis 2 4 5 2 4" xfId="18062"/>
    <cellStyle name="Ergebnis 2 4 5 2 4 2" xfId="25199"/>
    <cellStyle name="Ergebnis 2 4 5 2 4 2 2" xfId="39514"/>
    <cellStyle name="Ergebnis 2 4 5 2 4 3" xfId="32377"/>
    <cellStyle name="Ergebnis 2 4 6" xfId="10578"/>
    <cellStyle name="Ergebnis 2 4 6 2" xfId="14271"/>
    <cellStyle name="Ergebnis 2 4 6 2 2" xfId="14803"/>
    <cellStyle name="Ergebnis 2 4 6 2 2 2" xfId="17160"/>
    <cellStyle name="Ergebnis 2 4 6 2 2 2 2" xfId="24297"/>
    <cellStyle name="Ergebnis 2 4 6 2 2 2 2 2" xfId="38612"/>
    <cellStyle name="Ergebnis 2 4 6 2 2 2 3" xfId="31475"/>
    <cellStyle name="Ergebnis 2 4 6 2 2 3" xfId="19514"/>
    <cellStyle name="Ergebnis 2 4 6 2 2 3 2" xfId="26651"/>
    <cellStyle name="Ergebnis 2 4 6 2 2 3 2 2" xfId="40966"/>
    <cellStyle name="Ergebnis 2 4 6 2 2 3 3" xfId="33829"/>
    <cellStyle name="Ergebnis 2 4 6 2 2 4" xfId="20790"/>
    <cellStyle name="Ergebnis 2 4 6 2 2 4 2" xfId="27927"/>
    <cellStyle name="Ergebnis 2 4 6 2 2 4 2 2" xfId="42242"/>
    <cellStyle name="Ergebnis 2 4 6 2 2 4 3" xfId="35105"/>
    <cellStyle name="Ergebnis 2 4 6 2 2 5" xfId="21966"/>
    <cellStyle name="Ergebnis 2 4 6 2 2 5 2" xfId="36281"/>
    <cellStyle name="Ergebnis 2 4 6 2 2 6" xfId="29122"/>
    <cellStyle name="Ergebnis 2 4 6 2 3" xfId="16640"/>
    <cellStyle name="Ergebnis 2 4 6 2 3 2" xfId="23799"/>
    <cellStyle name="Ergebnis 2 4 6 2 3 2 2" xfId="38114"/>
    <cellStyle name="Ergebnis 2 4 6 2 3 3" xfId="30955"/>
    <cellStyle name="Ergebnis 2 4 6 2 4" xfId="18994"/>
    <cellStyle name="Ergebnis 2 4 6 2 4 2" xfId="26131"/>
    <cellStyle name="Ergebnis 2 4 6 2 4 2 2" xfId="40446"/>
    <cellStyle name="Ergebnis 2 4 6 2 4 3" xfId="33309"/>
    <cellStyle name="Ergebnis 2 4 7" xfId="10871"/>
    <cellStyle name="Ergebnis 2 4 8" xfId="13335"/>
    <cellStyle name="Ergebnis 2 4 8 2" xfId="13271"/>
    <cellStyle name="Ergebnis 2 4 8 2 2" xfId="15640"/>
    <cellStyle name="Ergebnis 2 4 8 2 2 2" xfId="22799"/>
    <cellStyle name="Ergebnis 2 4 8 2 2 2 2" xfId="37114"/>
    <cellStyle name="Ergebnis 2 4 8 2 2 3" xfId="29955"/>
    <cellStyle name="Ergebnis 2 4 8 2 3" xfId="17994"/>
    <cellStyle name="Ergebnis 2 4 8 2 3 2" xfId="25131"/>
    <cellStyle name="Ergebnis 2 4 8 2 3 2 2" xfId="39446"/>
    <cellStyle name="Ergebnis 2 4 8 2 3 3" xfId="32309"/>
    <cellStyle name="Ergebnis 2 4 8 2 4" xfId="19698"/>
    <cellStyle name="Ergebnis 2 4 8 2 4 2" xfId="26835"/>
    <cellStyle name="Ergebnis 2 4 8 2 4 2 2" xfId="41150"/>
    <cellStyle name="Ergebnis 2 4 8 2 4 3" xfId="34013"/>
    <cellStyle name="Ergebnis 2 4 8 2 5" xfId="20913"/>
    <cellStyle name="Ergebnis 2 4 8 2 5 2" xfId="35228"/>
    <cellStyle name="Ergebnis 2 4 8 2 6" xfId="28050"/>
    <cellStyle name="Ergebnis 2 4 8 3" xfId="15704"/>
    <cellStyle name="Ergebnis 2 4 8 3 2" xfId="22863"/>
    <cellStyle name="Ergebnis 2 4 8 3 2 2" xfId="37178"/>
    <cellStyle name="Ergebnis 2 4 8 3 3" xfId="30019"/>
    <cellStyle name="Ergebnis 2 4 8 4" xfId="18058"/>
    <cellStyle name="Ergebnis 2 4 8 4 2" xfId="25195"/>
    <cellStyle name="Ergebnis 2 4 8 4 2 2" xfId="39510"/>
    <cellStyle name="Ergebnis 2 4 8 4 3" xfId="32373"/>
    <cellStyle name="Ergebnis 2 5" xfId="1122"/>
    <cellStyle name="Ergebnis 2 5 2" xfId="7354"/>
    <cellStyle name="Ergebnis 2 5 2 2" xfId="13901"/>
    <cellStyle name="Ergebnis 2 5 2 2 2" xfId="14771"/>
    <cellStyle name="Ergebnis 2 5 2 2 2 2" xfId="17128"/>
    <cellStyle name="Ergebnis 2 5 2 2 2 2 2" xfId="24265"/>
    <cellStyle name="Ergebnis 2 5 2 2 2 2 2 2" xfId="38580"/>
    <cellStyle name="Ergebnis 2 5 2 2 2 2 3" xfId="31443"/>
    <cellStyle name="Ergebnis 2 5 2 2 2 3" xfId="19482"/>
    <cellStyle name="Ergebnis 2 5 2 2 2 3 2" xfId="26619"/>
    <cellStyle name="Ergebnis 2 5 2 2 2 3 2 2" xfId="40934"/>
    <cellStyle name="Ergebnis 2 5 2 2 2 3 3" xfId="33797"/>
    <cellStyle name="Ergebnis 2 5 2 2 2 4" xfId="20758"/>
    <cellStyle name="Ergebnis 2 5 2 2 2 4 2" xfId="27895"/>
    <cellStyle name="Ergebnis 2 5 2 2 2 4 2 2" xfId="42210"/>
    <cellStyle name="Ergebnis 2 5 2 2 2 4 3" xfId="35073"/>
    <cellStyle name="Ergebnis 2 5 2 2 2 5" xfId="21934"/>
    <cellStyle name="Ergebnis 2 5 2 2 2 5 2" xfId="36249"/>
    <cellStyle name="Ergebnis 2 5 2 2 2 6" xfId="29090"/>
    <cellStyle name="Ergebnis 2 5 2 2 3" xfId="16270"/>
    <cellStyle name="Ergebnis 2 5 2 2 3 2" xfId="23429"/>
    <cellStyle name="Ergebnis 2 5 2 2 3 2 2" xfId="37744"/>
    <cellStyle name="Ergebnis 2 5 2 2 3 3" xfId="30585"/>
    <cellStyle name="Ergebnis 2 5 2 2 4" xfId="18624"/>
    <cellStyle name="Ergebnis 2 5 2 2 4 2" xfId="25761"/>
    <cellStyle name="Ergebnis 2 5 2 2 4 2 2" xfId="40076"/>
    <cellStyle name="Ergebnis 2 5 2 2 4 3" xfId="32939"/>
    <cellStyle name="Ergebnis 2 5 3" xfId="10872"/>
    <cellStyle name="Ergebnis 2 5 4" xfId="13340"/>
    <cellStyle name="Ergebnis 2 5 4 2" xfId="14154"/>
    <cellStyle name="Ergebnis 2 5 4 2 2" xfId="16523"/>
    <cellStyle name="Ergebnis 2 5 4 2 2 2" xfId="23682"/>
    <cellStyle name="Ergebnis 2 5 4 2 2 2 2" xfId="37997"/>
    <cellStyle name="Ergebnis 2 5 4 2 2 3" xfId="30838"/>
    <cellStyle name="Ergebnis 2 5 4 2 3" xfId="18877"/>
    <cellStyle name="Ergebnis 2 5 4 2 3 2" xfId="26014"/>
    <cellStyle name="Ergebnis 2 5 4 2 3 2 2" xfId="40329"/>
    <cellStyle name="Ergebnis 2 5 4 2 3 3" xfId="33192"/>
    <cellStyle name="Ergebnis 2 5 4 2 4" xfId="20210"/>
    <cellStyle name="Ergebnis 2 5 4 2 4 2" xfId="27347"/>
    <cellStyle name="Ergebnis 2 5 4 2 4 2 2" xfId="41662"/>
    <cellStyle name="Ergebnis 2 5 4 2 4 3" xfId="34525"/>
    <cellStyle name="Ergebnis 2 5 4 2 5" xfId="21425"/>
    <cellStyle name="Ergebnis 2 5 4 2 5 2" xfId="35740"/>
    <cellStyle name="Ergebnis 2 5 4 2 6" xfId="28562"/>
    <cellStyle name="Ergebnis 2 5 4 3" xfId="15709"/>
    <cellStyle name="Ergebnis 2 5 4 3 2" xfId="22868"/>
    <cellStyle name="Ergebnis 2 5 4 3 2 2" xfId="37183"/>
    <cellStyle name="Ergebnis 2 5 4 3 3" xfId="30024"/>
    <cellStyle name="Ergebnis 2 5 4 4" xfId="18063"/>
    <cellStyle name="Ergebnis 2 5 4 4 2" xfId="25200"/>
    <cellStyle name="Ergebnis 2 5 4 4 2 2" xfId="39515"/>
    <cellStyle name="Ergebnis 2 5 4 4 3" xfId="32378"/>
    <cellStyle name="Ergebnis 2 6" xfId="1123"/>
    <cellStyle name="Ergebnis 2 6 2" xfId="7355"/>
    <cellStyle name="Ergebnis 2 6 2 2" xfId="13902"/>
    <cellStyle name="Ergebnis 2 6 2 2 2" xfId="14772"/>
    <cellStyle name="Ergebnis 2 6 2 2 2 2" xfId="17129"/>
    <cellStyle name="Ergebnis 2 6 2 2 2 2 2" xfId="24266"/>
    <cellStyle name="Ergebnis 2 6 2 2 2 2 2 2" xfId="38581"/>
    <cellStyle name="Ergebnis 2 6 2 2 2 2 3" xfId="31444"/>
    <cellStyle name="Ergebnis 2 6 2 2 2 3" xfId="19483"/>
    <cellStyle name="Ergebnis 2 6 2 2 2 3 2" xfId="26620"/>
    <cellStyle name="Ergebnis 2 6 2 2 2 3 2 2" xfId="40935"/>
    <cellStyle name="Ergebnis 2 6 2 2 2 3 3" xfId="33798"/>
    <cellStyle name="Ergebnis 2 6 2 2 2 4" xfId="20759"/>
    <cellStyle name="Ergebnis 2 6 2 2 2 4 2" xfId="27896"/>
    <cellStyle name="Ergebnis 2 6 2 2 2 4 2 2" xfId="42211"/>
    <cellStyle name="Ergebnis 2 6 2 2 2 4 3" xfId="35074"/>
    <cellStyle name="Ergebnis 2 6 2 2 2 5" xfId="21935"/>
    <cellStyle name="Ergebnis 2 6 2 2 2 5 2" xfId="36250"/>
    <cellStyle name="Ergebnis 2 6 2 2 2 6" xfId="29091"/>
    <cellStyle name="Ergebnis 2 6 2 2 3" xfId="16271"/>
    <cellStyle name="Ergebnis 2 6 2 2 3 2" xfId="23430"/>
    <cellStyle name="Ergebnis 2 6 2 2 3 2 2" xfId="37745"/>
    <cellStyle name="Ergebnis 2 6 2 2 3 3" xfId="30586"/>
    <cellStyle name="Ergebnis 2 6 2 2 4" xfId="18625"/>
    <cellStyle name="Ergebnis 2 6 2 2 4 2" xfId="25762"/>
    <cellStyle name="Ergebnis 2 6 2 2 4 2 2" xfId="40077"/>
    <cellStyle name="Ergebnis 2 6 2 2 4 3" xfId="32940"/>
    <cellStyle name="Ergebnis 2 6 3" xfId="13341"/>
    <cellStyle name="Ergebnis 2 6 3 2" xfId="14228"/>
    <cellStyle name="Ergebnis 2 6 3 2 2" xfId="16597"/>
    <cellStyle name="Ergebnis 2 6 3 2 2 2" xfId="23756"/>
    <cellStyle name="Ergebnis 2 6 3 2 2 2 2" xfId="38071"/>
    <cellStyle name="Ergebnis 2 6 3 2 2 3" xfId="30912"/>
    <cellStyle name="Ergebnis 2 6 3 2 3" xfId="18951"/>
    <cellStyle name="Ergebnis 2 6 3 2 3 2" xfId="26088"/>
    <cellStyle name="Ergebnis 2 6 3 2 3 2 2" xfId="40403"/>
    <cellStyle name="Ergebnis 2 6 3 2 3 3" xfId="33266"/>
    <cellStyle name="Ergebnis 2 6 3 2 4" xfId="20284"/>
    <cellStyle name="Ergebnis 2 6 3 2 4 2" xfId="27421"/>
    <cellStyle name="Ergebnis 2 6 3 2 4 2 2" xfId="41736"/>
    <cellStyle name="Ergebnis 2 6 3 2 4 3" xfId="34599"/>
    <cellStyle name="Ergebnis 2 6 3 2 5" xfId="21499"/>
    <cellStyle name="Ergebnis 2 6 3 2 5 2" xfId="35814"/>
    <cellStyle name="Ergebnis 2 6 3 2 6" xfId="28636"/>
    <cellStyle name="Ergebnis 2 6 3 3" xfId="15710"/>
    <cellStyle name="Ergebnis 2 6 3 3 2" xfId="22869"/>
    <cellStyle name="Ergebnis 2 6 3 3 2 2" xfId="37184"/>
    <cellStyle name="Ergebnis 2 6 3 3 3" xfId="30025"/>
    <cellStyle name="Ergebnis 2 6 3 4" xfId="18064"/>
    <cellStyle name="Ergebnis 2 6 3 4 2" xfId="25201"/>
    <cellStyle name="Ergebnis 2 6 3 4 2 2" xfId="39516"/>
    <cellStyle name="Ergebnis 2 6 3 4 3" xfId="32379"/>
    <cellStyle name="Ergebnis 2 7" xfId="1124"/>
    <cellStyle name="Ergebnis 2 7 2" xfId="10873"/>
    <cellStyle name="Ergebnis 2 7 2 2" xfId="14290"/>
    <cellStyle name="Ergebnis 2 7 2 2 2" xfId="14815"/>
    <cellStyle name="Ergebnis 2 7 2 2 2 2" xfId="17172"/>
    <cellStyle name="Ergebnis 2 7 2 2 2 2 2" xfId="24309"/>
    <cellStyle name="Ergebnis 2 7 2 2 2 2 2 2" xfId="38624"/>
    <cellStyle name="Ergebnis 2 7 2 2 2 2 3" xfId="31487"/>
    <cellStyle name="Ergebnis 2 7 2 2 2 3" xfId="19526"/>
    <cellStyle name="Ergebnis 2 7 2 2 2 3 2" xfId="26663"/>
    <cellStyle name="Ergebnis 2 7 2 2 2 3 2 2" xfId="40978"/>
    <cellStyle name="Ergebnis 2 7 2 2 2 3 3" xfId="33841"/>
    <cellStyle name="Ergebnis 2 7 2 2 2 4" xfId="20802"/>
    <cellStyle name="Ergebnis 2 7 2 2 2 4 2" xfId="27939"/>
    <cellStyle name="Ergebnis 2 7 2 2 2 4 2 2" xfId="42254"/>
    <cellStyle name="Ergebnis 2 7 2 2 2 4 3" xfId="35117"/>
    <cellStyle name="Ergebnis 2 7 2 2 2 5" xfId="21978"/>
    <cellStyle name="Ergebnis 2 7 2 2 2 5 2" xfId="36293"/>
    <cellStyle name="Ergebnis 2 7 2 2 2 6" xfId="29134"/>
    <cellStyle name="Ergebnis 2 7 2 2 3" xfId="16659"/>
    <cellStyle name="Ergebnis 2 7 2 2 3 2" xfId="23818"/>
    <cellStyle name="Ergebnis 2 7 2 2 3 2 2" xfId="38133"/>
    <cellStyle name="Ergebnis 2 7 2 2 3 3" xfId="30974"/>
    <cellStyle name="Ergebnis 2 7 2 2 4" xfId="19013"/>
    <cellStyle name="Ergebnis 2 7 2 2 4 2" xfId="26150"/>
    <cellStyle name="Ergebnis 2 7 2 2 4 2 2" xfId="40465"/>
    <cellStyle name="Ergebnis 2 7 2 2 4 3" xfId="33328"/>
    <cellStyle name="Ergebnis 2 7 3" xfId="13342"/>
    <cellStyle name="Ergebnis 2 7 3 2" xfId="14495"/>
    <cellStyle name="Ergebnis 2 7 3 2 2" xfId="16858"/>
    <cellStyle name="Ergebnis 2 7 3 2 2 2" xfId="24017"/>
    <cellStyle name="Ergebnis 2 7 3 2 2 2 2" xfId="38332"/>
    <cellStyle name="Ergebnis 2 7 3 2 2 3" xfId="31173"/>
    <cellStyle name="Ergebnis 2 7 3 2 3" xfId="19212"/>
    <cellStyle name="Ergebnis 2 7 3 2 3 2" xfId="26349"/>
    <cellStyle name="Ergebnis 2 7 3 2 3 2 2" xfId="40664"/>
    <cellStyle name="Ergebnis 2 7 3 2 3 3" xfId="33527"/>
    <cellStyle name="Ergebnis 2 7 3 2 4" xfId="20510"/>
    <cellStyle name="Ergebnis 2 7 3 2 4 2" xfId="27647"/>
    <cellStyle name="Ergebnis 2 7 3 2 4 2 2" xfId="41962"/>
    <cellStyle name="Ergebnis 2 7 3 2 4 3" xfId="34825"/>
    <cellStyle name="Ergebnis 2 7 3 2 5" xfId="21725"/>
    <cellStyle name="Ergebnis 2 7 3 2 5 2" xfId="36040"/>
    <cellStyle name="Ergebnis 2 7 3 2 6" xfId="28862"/>
    <cellStyle name="Ergebnis 2 7 3 3" xfId="15711"/>
    <cellStyle name="Ergebnis 2 7 3 3 2" xfId="22870"/>
    <cellStyle name="Ergebnis 2 7 3 3 2 2" xfId="37185"/>
    <cellStyle name="Ergebnis 2 7 3 3 3" xfId="30026"/>
    <cellStyle name="Ergebnis 2 7 3 4" xfId="18065"/>
    <cellStyle name="Ergebnis 2 7 3 4 2" xfId="25202"/>
    <cellStyle name="Ergebnis 2 7 3 4 2 2" xfId="39517"/>
    <cellStyle name="Ergebnis 2 7 3 4 3" xfId="32380"/>
    <cellStyle name="Ergebnis 2 8" xfId="1125"/>
    <cellStyle name="Ergebnis 2 8 2" xfId="13343"/>
    <cellStyle name="Ergebnis 2 8 2 2" xfId="13756"/>
    <cellStyle name="Ergebnis 2 8 2 2 2" xfId="16125"/>
    <cellStyle name="Ergebnis 2 8 2 2 2 2" xfId="23284"/>
    <cellStyle name="Ergebnis 2 8 2 2 2 2 2" xfId="37599"/>
    <cellStyle name="Ergebnis 2 8 2 2 2 3" xfId="30440"/>
    <cellStyle name="Ergebnis 2 8 2 2 3" xfId="18479"/>
    <cellStyle name="Ergebnis 2 8 2 2 3 2" xfId="25616"/>
    <cellStyle name="Ergebnis 2 8 2 2 3 2 2" xfId="39931"/>
    <cellStyle name="Ergebnis 2 8 2 2 3 3" xfId="32794"/>
    <cellStyle name="Ergebnis 2 8 2 2 4" xfId="19920"/>
    <cellStyle name="Ergebnis 2 8 2 2 4 2" xfId="27057"/>
    <cellStyle name="Ergebnis 2 8 2 2 4 2 2" xfId="41372"/>
    <cellStyle name="Ergebnis 2 8 2 2 4 3" xfId="34235"/>
    <cellStyle name="Ergebnis 2 8 2 2 5" xfId="21135"/>
    <cellStyle name="Ergebnis 2 8 2 2 5 2" xfId="35450"/>
    <cellStyle name="Ergebnis 2 8 2 2 6" xfId="28272"/>
    <cellStyle name="Ergebnis 2 8 2 3" xfId="15712"/>
    <cellStyle name="Ergebnis 2 8 2 3 2" xfId="22871"/>
    <cellStyle name="Ergebnis 2 8 2 3 2 2" xfId="37186"/>
    <cellStyle name="Ergebnis 2 8 2 3 3" xfId="30027"/>
    <cellStyle name="Ergebnis 2 8 2 4" xfId="18066"/>
    <cellStyle name="Ergebnis 2 8 2 4 2" xfId="25203"/>
    <cellStyle name="Ergebnis 2 8 2 4 2 2" xfId="39518"/>
    <cellStyle name="Ergebnis 2 8 2 4 3" xfId="32381"/>
    <cellStyle name="Ergebnis 2 9" xfId="2720"/>
    <cellStyle name="Ergebnis 2 9 2" xfId="11587"/>
    <cellStyle name="Ergebnis 2 9 2 2" xfId="13728"/>
    <cellStyle name="Ergebnis 2 9 2 2 2" xfId="14073"/>
    <cellStyle name="Ergebnis 2 9 2 2 2 2" xfId="16442"/>
    <cellStyle name="Ergebnis 2 9 2 2 2 2 2" xfId="23601"/>
    <cellStyle name="Ergebnis 2 9 2 2 2 2 2 2" xfId="37916"/>
    <cellStyle name="Ergebnis 2 9 2 2 2 2 3" xfId="30757"/>
    <cellStyle name="Ergebnis 2 9 2 2 2 3" xfId="18796"/>
    <cellStyle name="Ergebnis 2 9 2 2 2 3 2" xfId="25933"/>
    <cellStyle name="Ergebnis 2 9 2 2 2 3 2 2" xfId="40248"/>
    <cellStyle name="Ergebnis 2 9 2 2 2 3 3" xfId="33111"/>
    <cellStyle name="Ergebnis 2 9 2 2 2 4" xfId="20129"/>
    <cellStyle name="Ergebnis 2 9 2 2 2 4 2" xfId="27266"/>
    <cellStyle name="Ergebnis 2 9 2 2 2 4 2 2" xfId="41581"/>
    <cellStyle name="Ergebnis 2 9 2 2 2 4 3" xfId="34444"/>
    <cellStyle name="Ergebnis 2 9 2 2 2 5" xfId="21344"/>
    <cellStyle name="Ergebnis 2 9 2 2 2 5 2" xfId="35659"/>
    <cellStyle name="Ergebnis 2 9 2 2 2 6" xfId="28481"/>
    <cellStyle name="Ergebnis 2 9 2 2 3" xfId="16097"/>
    <cellStyle name="Ergebnis 2 9 2 2 3 2" xfId="23256"/>
    <cellStyle name="Ergebnis 2 9 2 2 3 2 2" xfId="37571"/>
    <cellStyle name="Ergebnis 2 9 2 2 3 3" xfId="30412"/>
    <cellStyle name="Ergebnis 2 9 2 2 4" xfId="18451"/>
    <cellStyle name="Ergebnis 2 9 2 2 4 2" xfId="25588"/>
    <cellStyle name="Ergebnis 2 9 2 2 4 2 2" xfId="39903"/>
    <cellStyle name="Ergebnis 2 9 2 2 4 3" xfId="32766"/>
    <cellStyle name="Ergebnis 2 9 3" xfId="11252"/>
    <cellStyle name="Ergebnis 2_SOFI Tab. H1.2-1A" xfId="1126"/>
    <cellStyle name="Ergebnis 3" xfId="1127"/>
    <cellStyle name="Ergebnis 3 2" xfId="1128"/>
    <cellStyle name="Ergebnis 3 2 2" xfId="7357"/>
    <cellStyle name="Ergebnis 3 2 2 2" xfId="13904"/>
    <cellStyle name="Ergebnis 3 2 2 2 2" xfId="14774"/>
    <cellStyle name="Ergebnis 3 2 2 2 2 2" xfId="17131"/>
    <cellStyle name="Ergebnis 3 2 2 2 2 2 2" xfId="24268"/>
    <cellStyle name="Ergebnis 3 2 2 2 2 2 2 2" xfId="38583"/>
    <cellStyle name="Ergebnis 3 2 2 2 2 2 3" xfId="31446"/>
    <cellStyle name="Ergebnis 3 2 2 2 2 3" xfId="19485"/>
    <cellStyle name="Ergebnis 3 2 2 2 2 3 2" xfId="26622"/>
    <cellStyle name="Ergebnis 3 2 2 2 2 3 2 2" xfId="40937"/>
    <cellStyle name="Ergebnis 3 2 2 2 2 3 3" xfId="33800"/>
    <cellStyle name="Ergebnis 3 2 2 2 2 4" xfId="20761"/>
    <cellStyle name="Ergebnis 3 2 2 2 2 4 2" xfId="27898"/>
    <cellStyle name="Ergebnis 3 2 2 2 2 4 2 2" xfId="42213"/>
    <cellStyle name="Ergebnis 3 2 2 2 2 4 3" xfId="35076"/>
    <cellStyle name="Ergebnis 3 2 2 2 2 5" xfId="21937"/>
    <cellStyle name="Ergebnis 3 2 2 2 2 5 2" xfId="36252"/>
    <cellStyle name="Ergebnis 3 2 2 2 2 6" xfId="29093"/>
    <cellStyle name="Ergebnis 3 2 2 2 3" xfId="16273"/>
    <cellStyle name="Ergebnis 3 2 2 2 3 2" xfId="23432"/>
    <cellStyle name="Ergebnis 3 2 2 2 3 2 2" xfId="37747"/>
    <cellStyle name="Ergebnis 3 2 2 2 3 3" xfId="30588"/>
    <cellStyle name="Ergebnis 3 2 2 2 4" xfId="18627"/>
    <cellStyle name="Ergebnis 3 2 2 2 4 2" xfId="25764"/>
    <cellStyle name="Ergebnis 3 2 2 2 4 2 2" xfId="40079"/>
    <cellStyle name="Ergebnis 3 2 2 2 4 3" xfId="32942"/>
    <cellStyle name="Ergebnis 3 2 3" xfId="8901"/>
    <cellStyle name="Ergebnis 3 2 4" xfId="13345"/>
    <cellStyle name="Ergebnis 3 2 4 2" xfId="13745"/>
    <cellStyle name="Ergebnis 3 2 4 2 2" xfId="16114"/>
    <cellStyle name="Ergebnis 3 2 4 2 2 2" xfId="23273"/>
    <cellStyle name="Ergebnis 3 2 4 2 2 2 2" xfId="37588"/>
    <cellStyle name="Ergebnis 3 2 4 2 2 3" xfId="30429"/>
    <cellStyle name="Ergebnis 3 2 4 2 3" xfId="18468"/>
    <cellStyle name="Ergebnis 3 2 4 2 3 2" xfId="25605"/>
    <cellStyle name="Ergebnis 3 2 4 2 3 2 2" xfId="39920"/>
    <cellStyle name="Ergebnis 3 2 4 2 3 3" xfId="32783"/>
    <cellStyle name="Ergebnis 3 2 4 2 4" xfId="19909"/>
    <cellStyle name="Ergebnis 3 2 4 2 4 2" xfId="27046"/>
    <cellStyle name="Ergebnis 3 2 4 2 4 2 2" xfId="41361"/>
    <cellStyle name="Ergebnis 3 2 4 2 4 3" xfId="34224"/>
    <cellStyle name="Ergebnis 3 2 4 2 5" xfId="21124"/>
    <cellStyle name="Ergebnis 3 2 4 2 5 2" xfId="35439"/>
    <cellStyle name="Ergebnis 3 2 4 2 6" xfId="28261"/>
    <cellStyle name="Ergebnis 3 2 4 3" xfId="15714"/>
    <cellStyle name="Ergebnis 3 2 4 3 2" xfId="22873"/>
    <cellStyle name="Ergebnis 3 2 4 3 2 2" xfId="37188"/>
    <cellStyle name="Ergebnis 3 2 4 3 3" xfId="30029"/>
    <cellStyle name="Ergebnis 3 2 4 4" xfId="18068"/>
    <cellStyle name="Ergebnis 3 2 4 4 2" xfId="25205"/>
    <cellStyle name="Ergebnis 3 2 4 4 2 2" xfId="39520"/>
    <cellStyle name="Ergebnis 3 2 4 4 3" xfId="32383"/>
    <cellStyle name="Ergebnis 3 3" xfId="1129"/>
    <cellStyle name="Ergebnis 3 3 2" xfId="7358"/>
    <cellStyle name="Ergebnis 3 3 2 2" xfId="13905"/>
    <cellStyle name="Ergebnis 3 3 2 2 2" xfId="14775"/>
    <cellStyle name="Ergebnis 3 3 2 2 2 2" xfId="17132"/>
    <cellStyle name="Ergebnis 3 3 2 2 2 2 2" xfId="24269"/>
    <cellStyle name="Ergebnis 3 3 2 2 2 2 2 2" xfId="38584"/>
    <cellStyle name="Ergebnis 3 3 2 2 2 2 3" xfId="31447"/>
    <cellStyle name="Ergebnis 3 3 2 2 2 3" xfId="19486"/>
    <cellStyle name="Ergebnis 3 3 2 2 2 3 2" xfId="26623"/>
    <cellStyle name="Ergebnis 3 3 2 2 2 3 2 2" xfId="40938"/>
    <cellStyle name="Ergebnis 3 3 2 2 2 3 3" xfId="33801"/>
    <cellStyle name="Ergebnis 3 3 2 2 2 4" xfId="20762"/>
    <cellStyle name="Ergebnis 3 3 2 2 2 4 2" xfId="27899"/>
    <cellStyle name="Ergebnis 3 3 2 2 2 4 2 2" xfId="42214"/>
    <cellStyle name="Ergebnis 3 3 2 2 2 4 3" xfId="35077"/>
    <cellStyle name="Ergebnis 3 3 2 2 2 5" xfId="21938"/>
    <cellStyle name="Ergebnis 3 3 2 2 2 5 2" xfId="36253"/>
    <cellStyle name="Ergebnis 3 3 2 2 2 6" xfId="29094"/>
    <cellStyle name="Ergebnis 3 3 2 2 3" xfId="16274"/>
    <cellStyle name="Ergebnis 3 3 2 2 3 2" xfId="23433"/>
    <cellStyle name="Ergebnis 3 3 2 2 3 2 2" xfId="37748"/>
    <cellStyle name="Ergebnis 3 3 2 2 3 3" xfId="30589"/>
    <cellStyle name="Ergebnis 3 3 2 2 4" xfId="18628"/>
    <cellStyle name="Ergebnis 3 3 2 2 4 2" xfId="25765"/>
    <cellStyle name="Ergebnis 3 3 2 2 4 2 2" xfId="40080"/>
    <cellStyle name="Ergebnis 3 3 2 2 4 3" xfId="32943"/>
    <cellStyle name="Ergebnis 3 3 3" xfId="13346"/>
    <cellStyle name="Ergebnis 3 3 3 2" xfId="14156"/>
    <cellStyle name="Ergebnis 3 3 3 2 2" xfId="16525"/>
    <cellStyle name="Ergebnis 3 3 3 2 2 2" xfId="23684"/>
    <cellStyle name="Ergebnis 3 3 3 2 2 2 2" xfId="37999"/>
    <cellStyle name="Ergebnis 3 3 3 2 2 3" xfId="30840"/>
    <cellStyle name="Ergebnis 3 3 3 2 3" xfId="18879"/>
    <cellStyle name="Ergebnis 3 3 3 2 3 2" xfId="26016"/>
    <cellStyle name="Ergebnis 3 3 3 2 3 2 2" xfId="40331"/>
    <cellStyle name="Ergebnis 3 3 3 2 3 3" xfId="33194"/>
    <cellStyle name="Ergebnis 3 3 3 2 4" xfId="20212"/>
    <cellStyle name="Ergebnis 3 3 3 2 4 2" xfId="27349"/>
    <cellStyle name="Ergebnis 3 3 3 2 4 2 2" xfId="41664"/>
    <cellStyle name="Ergebnis 3 3 3 2 4 3" xfId="34527"/>
    <cellStyle name="Ergebnis 3 3 3 2 5" xfId="21427"/>
    <cellStyle name="Ergebnis 3 3 3 2 5 2" xfId="35742"/>
    <cellStyle name="Ergebnis 3 3 3 2 6" xfId="28564"/>
    <cellStyle name="Ergebnis 3 3 3 3" xfId="15715"/>
    <cellStyle name="Ergebnis 3 3 3 3 2" xfId="22874"/>
    <cellStyle name="Ergebnis 3 3 3 3 2 2" xfId="37189"/>
    <cellStyle name="Ergebnis 3 3 3 3 3" xfId="30030"/>
    <cellStyle name="Ergebnis 3 3 3 4" xfId="18069"/>
    <cellStyle name="Ergebnis 3 3 3 4 2" xfId="25206"/>
    <cellStyle name="Ergebnis 3 3 3 4 2 2" xfId="39521"/>
    <cellStyle name="Ergebnis 3 3 3 4 3" xfId="32384"/>
    <cellStyle name="Ergebnis 3 4" xfId="1130"/>
    <cellStyle name="Ergebnis 3 4 2" xfId="13347"/>
    <cellStyle name="Ergebnis 3 4 2 2" xfId="13360"/>
    <cellStyle name="Ergebnis 3 4 2 2 2" xfId="15729"/>
    <cellStyle name="Ergebnis 3 4 2 2 2 2" xfId="22888"/>
    <cellStyle name="Ergebnis 3 4 2 2 2 2 2" xfId="37203"/>
    <cellStyle name="Ergebnis 3 4 2 2 2 3" xfId="30044"/>
    <cellStyle name="Ergebnis 3 4 2 2 3" xfId="18083"/>
    <cellStyle name="Ergebnis 3 4 2 2 3 2" xfId="25220"/>
    <cellStyle name="Ergebnis 3 4 2 2 3 2 2" xfId="39535"/>
    <cellStyle name="Ergebnis 3 4 2 2 3 3" xfId="32398"/>
    <cellStyle name="Ergebnis 3 4 2 2 4" xfId="19708"/>
    <cellStyle name="Ergebnis 3 4 2 2 4 2" xfId="26845"/>
    <cellStyle name="Ergebnis 3 4 2 2 4 2 2" xfId="41160"/>
    <cellStyle name="Ergebnis 3 4 2 2 4 3" xfId="34023"/>
    <cellStyle name="Ergebnis 3 4 2 2 5" xfId="20923"/>
    <cellStyle name="Ergebnis 3 4 2 2 5 2" xfId="35238"/>
    <cellStyle name="Ergebnis 3 4 2 2 6" xfId="28060"/>
    <cellStyle name="Ergebnis 3 4 2 3" xfId="15716"/>
    <cellStyle name="Ergebnis 3 4 2 3 2" xfId="22875"/>
    <cellStyle name="Ergebnis 3 4 2 3 2 2" xfId="37190"/>
    <cellStyle name="Ergebnis 3 4 2 3 3" xfId="30031"/>
    <cellStyle name="Ergebnis 3 4 2 4" xfId="18070"/>
    <cellStyle name="Ergebnis 3 4 2 4 2" xfId="25207"/>
    <cellStyle name="Ergebnis 3 4 2 4 2 2" xfId="39522"/>
    <cellStyle name="Ergebnis 3 4 2 4 3" xfId="32385"/>
    <cellStyle name="Ergebnis 3 5" xfId="1131"/>
    <cellStyle name="Ergebnis 3 5 2" xfId="13348"/>
    <cellStyle name="Ergebnis 3 5 2 2" xfId="14157"/>
    <cellStyle name="Ergebnis 3 5 2 2 2" xfId="16526"/>
    <cellStyle name="Ergebnis 3 5 2 2 2 2" xfId="23685"/>
    <cellStyle name="Ergebnis 3 5 2 2 2 2 2" xfId="38000"/>
    <cellStyle name="Ergebnis 3 5 2 2 2 3" xfId="30841"/>
    <cellStyle name="Ergebnis 3 5 2 2 3" xfId="18880"/>
    <cellStyle name="Ergebnis 3 5 2 2 3 2" xfId="26017"/>
    <cellStyle name="Ergebnis 3 5 2 2 3 2 2" xfId="40332"/>
    <cellStyle name="Ergebnis 3 5 2 2 3 3" xfId="33195"/>
    <cellStyle name="Ergebnis 3 5 2 2 4" xfId="20213"/>
    <cellStyle name="Ergebnis 3 5 2 2 4 2" xfId="27350"/>
    <cellStyle name="Ergebnis 3 5 2 2 4 2 2" xfId="41665"/>
    <cellStyle name="Ergebnis 3 5 2 2 4 3" xfId="34528"/>
    <cellStyle name="Ergebnis 3 5 2 2 5" xfId="21428"/>
    <cellStyle name="Ergebnis 3 5 2 2 5 2" xfId="35743"/>
    <cellStyle name="Ergebnis 3 5 2 2 6" xfId="28565"/>
    <cellStyle name="Ergebnis 3 5 2 3" xfId="15717"/>
    <cellStyle name="Ergebnis 3 5 2 3 2" xfId="22876"/>
    <cellStyle name="Ergebnis 3 5 2 3 2 2" xfId="37191"/>
    <cellStyle name="Ergebnis 3 5 2 3 3" xfId="30032"/>
    <cellStyle name="Ergebnis 3 5 2 4" xfId="18071"/>
    <cellStyle name="Ergebnis 3 5 2 4 2" xfId="25208"/>
    <cellStyle name="Ergebnis 3 5 2 4 2 2" xfId="39523"/>
    <cellStyle name="Ergebnis 3 5 2 4 3" xfId="32386"/>
    <cellStyle name="Ergebnis 3 6" xfId="7356"/>
    <cellStyle name="Ergebnis 3 6 2" xfId="11766"/>
    <cellStyle name="Ergebnis 3 6 2 2" xfId="13903"/>
    <cellStyle name="Ergebnis 3 6 2 2 2" xfId="14773"/>
    <cellStyle name="Ergebnis 3 6 2 2 2 2" xfId="17130"/>
    <cellStyle name="Ergebnis 3 6 2 2 2 2 2" xfId="24267"/>
    <cellStyle name="Ergebnis 3 6 2 2 2 2 2 2" xfId="38582"/>
    <cellStyle name="Ergebnis 3 6 2 2 2 2 3" xfId="31445"/>
    <cellStyle name="Ergebnis 3 6 2 2 2 3" xfId="19484"/>
    <cellStyle name="Ergebnis 3 6 2 2 2 3 2" xfId="26621"/>
    <cellStyle name="Ergebnis 3 6 2 2 2 3 2 2" xfId="40936"/>
    <cellStyle name="Ergebnis 3 6 2 2 2 3 3" xfId="33799"/>
    <cellStyle name="Ergebnis 3 6 2 2 2 4" xfId="20760"/>
    <cellStyle name="Ergebnis 3 6 2 2 2 4 2" xfId="27897"/>
    <cellStyle name="Ergebnis 3 6 2 2 2 4 2 2" xfId="42212"/>
    <cellStyle name="Ergebnis 3 6 2 2 2 4 3" xfId="35075"/>
    <cellStyle name="Ergebnis 3 6 2 2 2 5" xfId="21936"/>
    <cellStyle name="Ergebnis 3 6 2 2 2 5 2" xfId="36251"/>
    <cellStyle name="Ergebnis 3 6 2 2 2 6" xfId="29092"/>
    <cellStyle name="Ergebnis 3 6 2 2 3" xfId="16272"/>
    <cellStyle name="Ergebnis 3 6 2 2 3 2" xfId="23431"/>
    <cellStyle name="Ergebnis 3 6 2 2 3 2 2" xfId="37746"/>
    <cellStyle name="Ergebnis 3 6 2 2 3 3" xfId="30587"/>
    <cellStyle name="Ergebnis 3 6 2 2 4" xfId="18626"/>
    <cellStyle name="Ergebnis 3 6 2 2 4 2" xfId="25763"/>
    <cellStyle name="Ergebnis 3 6 2 2 4 2 2" xfId="40078"/>
    <cellStyle name="Ergebnis 3 6 2 2 4 3" xfId="32941"/>
    <cellStyle name="Ergebnis 3 6 3" xfId="11253"/>
    <cellStyle name="Ergebnis 3 7" xfId="8774"/>
    <cellStyle name="Ergebnis 3 7 2" xfId="11856"/>
    <cellStyle name="Ergebnis 3 7 3" xfId="11421"/>
    <cellStyle name="Ergebnis 3 7 3 2" xfId="14346"/>
    <cellStyle name="Ergebnis 3 7 3 2 2" xfId="14821"/>
    <cellStyle name="Ergebnis 3 7 3 2 2 2" xfId="17178"/>
    <cellStyle name="Ergebnis 3 7 3 2 2 2 2" xfId="24315"/>
    <cellStyle name="Ergebnis 3 7 3 2 2 2 2 2" xfId="38630"/>
    <cellStyle name="Ergebnis 3 7 3 2 2 2 3" xfId="31493"/>
    <cellStyle name="Ergebnis 3 7 3 2 2 3" xfId="19532"/>
    <cellStyle name="Ergebnis 3 7 3 2 2 3 2" xfId="26669"/>
    <cellStyle name="Ergebnis 3 7 3 2 2 3 2 2" xfId="40984"/>
    <cellStyle name="Ergebnis 3 7 3 2 2 3 3" xfId="33847"/>
    <cellStyle name="Ergebnis 3 7 3 2 2 4" xfId="20808"/>
    <cellStyle name="Ergebnis 3 7 3 2 2 4 2" xfId="27945"/>
    <cellStyle name="Ergebnis 3 7 3 2 2 4 2 2" xfId="42260"/>
    <cellStyle name="Ergebnis 3 7 3 2 2 4 3" xfId="35123"/>
    <cellStyle name="Ergebnis 3 7 3 2 2 5" xfId="21984"/>
    <cellStyle name="Ergebnis 3 7 3 2 2 5 2" xfId="36299"/>
    <cellStyle name="Ergebnis 3 7 3 2 2 6" xfId="29140"/>
    <cellStyle name="Ergebnis 3 7 3 2 3" xfId="16715"/>
    <cellStyle name="Ergebnis 3 7 3 2 3 2" xfId="23874"/>
    <cellStyle name="Ergebnis 3 7 3 2 3 2 2" xfId="38189"/>
    <cellStyle name="Ergebnis 3 7 3 2 3 3" xfId="31030"/>
    <cellStyle name="Ergebnis 3 7 3 2 4" xfId="19069"/>
    <cellStyle name="Ergebnis 3 7 3 2 4 2" xfId="26206"/>
    <cellStyle name="Ergebnis 3 7 3 2 4 2 2" xfId="40521"/>
    <cellStyle name="Ergebnis 3 7 3 2 4 3" xfId="33384"/>
    <cellStyle name="Ergebnis 3 7 4" xfId="13630"/>
    <cellStyle name="Ergebnis 3 7 4 2" xfId="14021"/>
    <cellStyle name="Ergebnis 3 7 4 2 2" xfId="16390"/>
    <cellStyle name="Ergebnis 3 7 4 2 2 2" xfId="23549"/>
    <cellStyle name="Ergebnis 3 7 4 2 2 2 2" xfId="37864"/>
    <cellStyle name="Ergebnis 3 7 4 2 2 3" xfId="30705"/>
    <cellStyle name="Ergebnis 3 7 4 2 3" xfId="18744"/>
    <cellStyle name="Ergebnis 3 7 4 2 3 2" xfId="25881"/>
    <cellStyle name="Ergebnis 3 7 4 2 3 2 2" xfId="40196"/>
    <cellStyle name="Ergebnis 3 7 4 2 3 3" xfId="33059"/>
    <cellStyle name="Ergebnis 3 7 4 2 4" xfId="20078"/>
    <cellStyle name="Ergebnis 3 7 4 2 4 2" xfId="27215"/>
    <cellStyle name="Ergebnis 3 7 4 2 4 2 2" xfId="41530"/>
    <cellStyle name="Ergebnis 3 7 4 2 4 3" xfId="34393"/>
    <cellStyle name="Ergebnis 3 7 4 2 5" xfId="21293"/>
    <cellStyle name="Ergebnis 3 7 4 2 5 2" xfId="35608"/>
    <cellStyle name="Ergebnis 3 7 4 2 6" xfId="28430"/>
    <cellStyle name="Ergebnis 3 7 4 3" xfId="15999"/>
    <cellStyle name="Ergebnis 3 7 4 3 2" xfId="23158"/>
    <cellStyle name="Ergebnis 3 7 4 3 2 2" xfId="37473"/>
    <cellStyle name="Ergebnis 3 7 4 3 3" xfId="30314"/>
    <cellStyle name="Ergebnis 3 7 4 4" xfId="18353"/>
    <cellStyle name="Ergebnis 3 7 4 4 2" xfId="25490"/>
    <cellStyle name="Ergebnis 3 7 4 4 2 2" xfId="39805"/>
    <cellStyle name="Ergebnis 3 7 4 4 3" xfId="32668"/>
    <cellStyle name="Ergebnis 3 8" xfId="13344"/>
    <cellStyle name="Ergebnis 3 8 2" xfId="13508"/>
    <cellStyle name="Ergebnis 3 8 2 2" xfId="15877"/>
    <cellStyle name="Ergebnis 3 8 2 2 2" xfId="23036"/>
    <cellStyle name="Ergebnis 3 8 2 2 2 2" xfId="37351"/>
    <cellStyle name="Ergebnis 3 8 2 2 3" xfId="30192"/>
    <cellStyle name="Ergebnis 3 8 2 3" xfId="18231"/>
    <cellStyle name="Ergebnis 3 8 2 3 2" xfId="25368"/>
    <cellStyle name="Ergebnis 3 8 2 3 2 2" xfId="39683"/>
    <cellStyle name="Ergebnis 3 8 2 3 3" xfId="32546"/>
    <cellStyle name="Ergebnis 3 8 2 4" xfId="19757"/>
    <cellStyle name="Ergebnis 3 8 2 4 2" xfId="26894"/>
    <cellStyle name="Ergebnis 3 8 2 4 2 2" xfId="41209"/>
    <cellStyle name="Ergebnis 3 8 2 4 3" xfId="34072"/>
    <cellStyle name="Ergebnis 3 8 2 5" xfId="20972"/>
    <cellStyle name="Ergebnis 3 8 2 5 2" xfId="35287"/>
    <cellStyle name="Ergebnis 3 8 2 6" xfId="28109"/>
    <cellStyle name="Ergebnis 3 8 3" xfId="15713"/>
    <cellStyle name="Ergebnis 3 8 3 2" xfId="22872"/>
    <cellStyle name="Ergebnis 3 8 3 2 2" xfId="37187"/>
    <cellStyle name="Ergebnis 3 8 3 3" xfId="30028"/>
    <cellStyle name="Ergebnis 3 8 4" xfId="18067"/>
    <cellStyle name="Ergebnis 3 8 4 2" xfId="25204"/>
    <cellStyle name="Ergebnis 3 8 4 2 2" xfId="39519"/>
    <cellStyle name="Ergebnis 3 8 4 3" xfId="32382"/>
    <cellStyle name="Ergebnis 4" xfId="1132"/>
    <cellStyle name="Ergebnis 4 2" xfId="13349"/>
    <cellStyle name="Ergebnis 4 2 2" xfId="13258"/>
    <cellStyle name="Ergebnis 4 2 2 2" xfId="15627"/>
    <cellStyle name="Ergebnis 4 2 2 2 2" xfId="22786"/>
    <cellStyle name="Ergebnis 4 2 2 2 2 2" xfId="37101"/>
    <cellStyle name="Ergebnis 4 2 2 2 3" xfId="29942"/>
    <cellStyle name="Ergebnis 4 2 2 3" xfId="17981"/>
    <cellStyle name="Ergebnis 4 2 2 3 2" xfId="25118"/>
    <cellStyle name="Ergebnis 4 2 2 3 2 2" xfId="39433"/>
    <cellStyle name="Ergebnis 4 2 2 3 3" xfId="32296"/>
    <cellStyle name="Ergebnis 4 2 2 4" xfId="19685"/>
    <cellStyle name="Ergebnis 4 2 2 4 2" xfId="26822"/>
    <cellStyle name="Ergebnis 4 2 2 4 2 2" xfId="41137"/>
    <cellStyle name="Ergebnis 4 2 2 4 3" xfId="34000"/>
    <cellStyle name="Ergebnis 4 2 2 5" xfId="20900"/>
    <cellStyle name="Ergebnis 4 2 2 5 2" xfId="35215"/>
    <cellStyle name="Ergebnis 4 2 2 6" xfId="28037"/>
    <cellStyle name="Ergebnis 4 2 3" xfId="15718"/>
    <cellStyle name="Ergebnis 4 2 3 2" xfId="22877"/>
    <cellStyle name="Ergebnis 4 2 3 2 2" xfId="37192"/>
    <cellStyle name="Ergebnis 4 2 3 3" xfId="30033"/>
    <cellStyle name="Ergebnis 4 2 4" xfId="18072"/>
    <cellStyle name="Ergebnis 4 2 4 2" xfId="25209"/>
    <cellStyle name="Ergebnis 4 2 4 2 2" xfId="39524"/>
    <cellStyle name="Ergebnis 4 2 4 3" xfId="32387"/>
    <cellStyle name="Ergebnis 5" xfId="1133"/>
    <cellStyle name="Ergebnis 5 2" xfId="13350"/>
    <cellStyle name="Ergebnis 5 2 2" xfId="14158"/>
    <cellStyle name="Ergebnis 5 2 2 2" xfId="16527"/>
    <cellStyle name="Ergebnis 5 2 2 2 2" xfId="23686"/>
    <cellStyle name="Ergebnis 5 2 2 2 2 2" xfId="38001"/>
    <cellStyle name="Ergebnis 5 2 2 2 3" xfId="30842"/>
    <cellStyle name="Ergebnis 5 2 2 3" xfId="18881"/>
    <cellStyle name="Ergebnis 5 2 2 3 2" xfId="26018"/>
    <cellStyle name="Ergebnis 5 2 2 3 2 2" xfId="40333"/>
    <cellStyle name="Ergebnis 5 2 2 3 3" xfId="33196"/>
    <cellStyle name="Ergebnis 5 2 2 4" xfId="20214"/>
    <cellStyle name="Ergebnis 5 2 2 4 2" xfId="27351"/>
    <cellStyle name="Ergebnis 5 2 2 4 2 2" xfId="41666"/>
    <cellStyle name="Ergebnis 5 2 2 4 3" xfId="34529"/>
    <cellStyle name="Ergebnis 5 2 2 5" xfId="21429"/>
    <cellStyle name="Ergebnis 5 2 2 5 2" xfId="35744"/>
    <cellStyle name="Ergebnis 5 2 2 6" xfId="28566"/>
    <cellStyle name="Ergebnis 5 2 3" xfId="15719"/>
    <cellStyle name="Ergebnis 5 2 3 2" xfId="22878"/>
    <cellStyle name="Ergebnis 5 2 3 2 2" xfId="37193"/>
    <cellStyle name="Ergebnis 5 2 3 3" xfId="30034"/>
    <cellStyle name="Ergebnis 5 2 4" xfId="18073"/>
    <cellStyle name="Ergebnis 5 2 4 2" xfId="25210"/>
    <cellStyle name="Ergebnis 5 2 4 2 2" xfId="39525"/>
    <cellStyle name="Ergebnis 5 2 4 3" xfId="32388"/>
    <cellStyle name="Ergebnis 6" xfId="1134"/>
    <cellStyle name="Ergebnis 6 2" xfId="13351"/>
    <cellStyle name="Ergebnis 6 2 2" xfId="14235"/>
    <cellStyle name="Ergebnis 6 2 2 2" xfId="16604"/>
    <cellStyle name="Ergebnis 6 2 2 2 2" xfId="23763"/>
    <cellStyle name="Ergebnis 6 2 2 2 2 2" xfId="38078"/>
    <cellStyle name="Ergebnis 6 2 2 2 3" xfId="30919"/>
    <cellStyle name="Ergebnis 6 2 2 3" xfId="18958"/>
    <cellStyle name="Ergebnis 6 2 2 3 2" xfId="26095"/>
    <cellStyle name="Ergebnis 6 2 2 3 2 2" xfId="40410"/>
    <cellStyle name="Ergebnis 6 2 2 3 3" xfId="33273"/>
    <cellStyle name="Ergebnis 6 2 2 4" xfId="20291"/>
    <cellStyle name="Ergebnis 6 2 2 4 2" xfId="27428"/>
    <cellStyle name="Ergebnis 6 2 2 4 2 2" xfId="41743"/>
    <cellStyle name="Ergebnis 6 2 2 4 3" xfId="34606"/>
    <cellStyle name="Ergebnis 6 2 2 5" xfId="21506"/>
    <cellStyle name="Ergebnis 6 2 2 5 2" xfId="35821"/>
    <cellStyle name="Ergebnis 6 2 2 6" xfId="28643"/>
    <cellStyle name="Ergebnis 6 2 3" xfId="15720"/>
    <cellStyle name="Ergebnis 6 2 3 2" xfId="22879"/>
    <cellStyle name="Ergebnis 6 2 3 2 2" xfId="37194"/>
    <cellStyle name="Ergebnis 6 2 3 3" xfId="30035"/>
    <cellStyle name="Ergebnis 6 2 4" xfId="18074"/>
    <cellStyle name="Ergebnis 6 2 4 2" xfId="25211"/>
    <cellStyle name="Ergebnis 6 2 4 2 2" xfId="39526"/>
    <cellStyle name="Ergebnis 6 2 4 3" xfId="32389"/>
    <cellStyle name="Ergebnis 7" xfId="1135"/>
    <cellStyle name="Ergebnis 7 2" xfId="13352"/>
    <cellStyle name="Ergebnis 7 2 2" xfId="14331"/>
    <cellStyle name="Ergebnis 7 2 2 2" xfId="16700"/>
    <cellStyle name="Ergebnis 7 2 2 2 2" xfId="23859"/>
    <cellStyle name="Ergebnis 7 2 2 2 2 2" xfId="38174"/>
    <cellStyle name="Ergebnis 7 2 2 2 3" xfId="31015"/>
    <cellStyle name="Ergebnis 7 2 2 3" xfId="19054"/>
    <cellStyle name="Ergebnis 7 2 2 3 2" xfId="26191"/>
    <cellStyle name="Ergebnis 7 2 2 3 2 2" xfId="40506"/>
    <cellStyle name="Ergebnis 7 2 2 3 3" xfId="33369"/>
    <cellStyle name="Ergebnis 7 2 2 4" xfId="20361"/>
    <cellStyle name="Ergebnis 7 2 2 4 2" xfId="27498"/>
    <cellStyle name="Ergebnis 7 2 2 4 2 2" xfId="41813"/>
    <cellStyle name="Ergebnis 7 2 2 4 3" xfId="34676"/>
    <cellStyle name="Ergebnis 7 2 2 5" xfId="21576"/>
    <cellStyle name="Ergebnis 7 2 2 5 2" xfId="35891"/>
    <cellStyle name="Ergebnis 7 2 2 6" xfId="28713"/>
    <cellStyle name="Ergebnis 7 2 3" xfId="15721"/>
    <cellStyle name="Ergebnis 7 2 3 2" xfId="22880"/>
    <cellStyle name="Ergebnis 7 2 3 2 2" xfId="37195"/>
    <cellStyle name="Ergebnis 7 2 3 3" xfId="30036"/>
    <cellStyle name="Ergebnis 7 2 4" xfId="18075"/>
    <cellStyle name="Ergebnis 7 2 4 2" xfId="25212"/>
    <cellStyle name="Ergebnis 7 2 4 2 2" xfId="39527"/>
    <cellStyle name="Ergebnis 7 2 4 3" xfId="32390"/>
    <cellStyle name="Ergebnis 8" xfId="1136"/>
    <cellStyle name="Ergebnis 8 2" xfId="13353"/>
    <cellStyle name="Ergebnis 8 2 2" xfId="14161"/>
    <cellStyle name="Ergebnis 8 2 2 2" xfId="16530"/>
    <cellStyle name="Ergebnis 8 2 2 2 2" xfId="23689"/>
    <cellStyle name="Ergebnis 8 2 2 2 2 2" xfId="38004"/>
    <cellStyle name="Ergebnis 8 2 2 2 3" xfId="30845"/>
    <cellStyle name="Ergebnis 8 2 2 3" xfId="18884"/>
    <cellStyle name="Ergebnis 8 2 2 3 2" xfId="26021"/>
    <cellStyle name="Ergebnis 8 2 2 3 2 2" xfId="40336"/>
    <cellStyle name="Ergebnis 8 2 2 3 3" xfId="33199"/>
    <cellStyle name="Ergebnis 8 2 2 4" xfId="20217"/>
    <cellStyle name="Ergebnis 8 2 2 4 2" xfId="27354"/>
    <cellStyle name="Ergebnis 8 2 2 4 2 2" xfId="41669"/>
    <cellStyle name="Ergebnis 8 2 2 4 3" xfId="34532"/>
    <cellStyle name="Ergebnis 8 2 2 5" xfId="21432"/>
    <cellStyle name="Ergebnis 8 2 2 5 2" xfId="35747"/>
    <cellStyle name="Ergebnis 8 2 2 6" xfId="28569"/>
    <cellStyle name="Ergebnis 8 2 3" xfId="15722"/>
    <cellStyle name="Ergebnis 8 2 3 2" xfId="22881"/>
    <cellStyle name="Ergebnis 8 2 3 2 2" xfId="37196"/>
    <cellStyle name="Ergebnis 8 2 3 3" xfId="30037"/>
    <cellStyle name="Ergebnis 8 2 4" xfId="18076"/>
    <cellStyle name="Ergebnis 8 2 4 2" xfId="25213"/>
    <cellStyle name="Ergebnis 8 2 4 2 2" xfId="39528"/>
    <cellStyle name="Ergebnis 8 2 4 3" xfId="32391"/>
    <cellStyle name="Ergebnis 9" xfId="1137"/>
    <cellStyle name="Ergebnis 9 2" xfId="13354"/>
    <cellStyle name="Ergebnis 9 2 2" xfId="14159"/>
    <cellStyle name="Ergebnis 9 2 2 2" xfId="16528"/>
    <cellStyle name="Ergebnis 9 2 2 2 2" xfId="23687"/>
    <cellStyle name="Ergebnis 9 2 2 2 2 2" xfId="38002"/>
    <cellStyle name="Ergebnis 9 2 2 2 3" xfId="30843"/>
    <cellStyle name="Ergebnis 9 2 2 3" xfId="18882"/>
    <cellStyle name="Ergebnis 9 2 2 3 2" xfId="26019"/>
    <cellStyle name="Ergebnis 9 2 2 3 2 2" xfId="40334"/>
    <cellStyle name="Ergebnis 9 2 2 3 3" xfId="33197"/>
    <cellStyle name="Ergebnis 9 2 2 4" xfId="20215"/>
    <cellStyle name="Ergebnis 9 2 2 4 2" xfId="27352"/>
    <cellStyle name="Ergebnis 9 2 2 4 2 2" xfId="41667"/>
    <cellStyle name="Ergebnis 9 2 2 4 3" xfId="34530"/>
    <cellStyle name="Ergebnis 9 2 2 5" xfId="21430"/>
    <cellStyle name="Ergebnis 9 2 2 5 2" xfId="35745"/>
    <cellStyle name="Ergebnis 9 2 2 6" xfId="28567"/>
    <cellStyle name="Ergebnis 9 2 3" xfId="15723"/>
    <cellStyle name="Ergebnis 9 2 3 2" xfId="22882"/>
    <cellStyle name="Ergebnis 9 2 3 2 2" xfId="37197"/>
    <cellStyle name="Ergebnis 9 2 3 3" xfId="30038"/>
    <cellStyle name="Ergebnis 9 2 4" xfId="18077"/>
    <cellStyle name="Ergebnis 9 2 4 2" xfId="25214"/>
    <cellStyle name="Ergebnis 9 2 4 2 2" xfId="39529"/>
    <cellStyle name="Ergebnis 9 2 4 3" xfId="32392"/>
    <cellStyle name="Erklärender Text" xfId="8647" builtinId="53" customBuiltin="1"/>
    <cellStyle name="Erklärender Text 2" xfId="62"/>
    <cellStyle name="Erklärender Text 2 2" xfId="1139"/>
    <cellStyle name="Erklärender Text 2 2 2" xfId="7360"/>
    <cellStyle name="Erklärender Text 2 2 2 2" xfId="10874"/>
    <cellStyle name="Erklärender Text 2 2 3" xfId="7359"/>
    <cellStyle name="Erklärender Text 2 2 4" xfId="42278"/>
    <cellStyle name="Erklärender Text 2 3" xfId="2721"/>
    <cellStyle name="Erklärender Text 2 3 2" xfId="8579"/>
    <cellStyle name="Erklärender Text 2 3 3" xfId="7361"/>
    <cellStyle name="Erklärender Text 2 3 4" xfId="11588"/>
    <cellStyle name="Erklärender Text 2 3 5" xfId="11254"/>
    <cellStyle name="Erklärender Text 2 4" xfId="2699"/>
    <cellStyle name="Erklärender Text 2 4 2" xfId="8561"/>
    <cellStyle name="Erklärender Text 2 4 3" xfId="7362"/>
    <cellStyle name="Erklärender Text 2 5" xfId="1138"/>
    <cellStyle name="Erklärender Text 2 5 2" xfId="7363"/>
    <cellStyle name="Erklärender Text 2 6" xfId="7364"/>
    <cellStyle name="Erklärender Text 3" xfId="1140"/>
    <cellStyle name="Erklärender Text 3 2" xfId="3235"/>
    <cellStyle name="Erklärender Text 3 2 2" xfId="7366"/>
    <cellStyle name="Erklärender Text 3 2 3" xfId="11625"/>
    <cellStyle name="Erklärender Text 3 3" xfId="7367"/>
    <cellStyle name="Erklärender Text 3 4" xfId="7365"/>
    <cellStyle name="Erklärender Text 3 5" xfId="8773"/>
    <cellStyle name="Erklärender Text 3 5 2" xfId="11855"/>
    <cellStyle name="Erklärender Text 3 5 3" xfId="11422"/>
    <cellStyle name="ErrRpt_DataEntryCells" xfId="7368"/>
    <cellStyle name="ErrRpt-DataEntryCells" xfId="7369"/>
    <cellStyle name="ErrRpt-DataEntryCells 2" xfId="12451"/>
    <cellStyle name="ErrRpt-DataEntryCells 2 2" xfId="14574"/>
    <cellStyle name="ErrRpt-DataEntryCells 2 2 2" xfId="16937"/>
    <cellStyle name="ErrRpt-DataEntryCells 2 2 2 2" xfId="24079"/>
    <cellStyle name="ErrRpt-DataEntryCells 2 2 2 2 2" xfId="38394"/>
    <cellStyle name="ErrRpt-DataEntryCells 2 2 2 3" xfId="31252"/>
    <cellStyle name="ErrRpt-DataEntryCells 2 2 3" xfId="19291"/>
    <cellStyle name="ErrRpt-DataEntryCells 2 2 3 2" xfId="26428"/>
    <cellStyle name="ErrRpt-DataEntryCells 2 2 3 2 2" xfId="40743"/>
    <cellStyle name="ErrRpt-DataEntryCells 2 2 3 3" xfId="33606"/>
    <cellStyle name="ErrRpt-DataEntryCells 2 2 4" xfId="20572"/>
    <cellStyle name="ErrRpt-DataEntryCells 2 2 4 2" xfId="27709"/>
    <cellStyle name="ErrRpt-DataEntryCells 2 2 4 2 2" xfId="42024"/>
    <cellStyle name="ErrRpt-DataEntryCells 2 2 4 3" xfId="34887"/>
    <cellStyle name="ErrRpt-DataEntryCells 2 3" xfId="13260"/>
    <cellStyle name="ErrRpt-DataEntryCells 2 3 2" xfId="15629"/>
    <cellStyle name="ErrRpt-DataEntryCells 2 3 2 2" xfId="22788"/>
    <cellStyle name="ErrRpt-DataEntryCells 2 3 2 2 2" xfId="37103"/>
    <cellStyle name="ErrRpt-DataEntryCells 2 3 2 3" xfId="29944"/>
    <cellStyle name="ErrRpt-DataEntryCells 2 3 3" xfId="17983"/>
    <cellStyle name="ErrRpt-DataEntryCells 2 3 3 2" xfId="25120"/>
    <cellStyle name="ErrRpt-DataEntryCells 2 3 3 2 2" xfId="39435"/>
    <cellStyle name="ErrRpt-DataEntryCells 2 3 3 3" xfId="32298"/>
    <cellStyle name="ErrRpt-DataEntryCells 2 3 4" xfId="19687"/>
    <cellStyle name="ErrRpt-DataEntryCells 2 3 4 2" xfId="26824"/>
    <cellStyle name="ErrRpt-DataEntryCells 2 3 4 2 2" xfId="41139"/>
    <cellStyle name="ErrRpt-DataEntryCells 2 3 4 3" xfId="34002"/>
    <cellStyle name="ErrRpt-DataEntryCells 2 3 5" xfId="20902"/>
    <cellStyle name="ErrRpt-DataEntryCells 2 3 5 2" xfId="35217"/>
    <cellStyle name="ErrRpt-DataEntryCells 2 3 6" xfId="28039"/>
    <cellStyle name="ErrRpt-DataEntryCells 2 4" xfId="19589"/>
    <cellStyle name="ErrRpt-DataEntryCells 2 4 2" xfId="26726"/>
    <cellStyle name="ErrRpt-DataEntryCells 2 4 2 2" xfId="41041"/>
    <cellStyle name="ErrRpt-DataEntryCells 2 4 3" xfId="33904"/>
    <cellStyle name="ErrRpt-GreyBackground" xfId="7370"/>
    <cellStyle name="Euro" xfId="1141"/>
    <cellStyle name="Euro 10" xfId="1142"/>
    <cellStyle name="Euro 10 2" xfId="1143"/>
    <cellStyle name="Euro 10 2 2" xfId="1144"/>
    <cellStyle name="Euro 10 2 3" xfId="1145"/>
    <cellStyle name="Euro 10 2 3 2" xfId="3238"/>
    <cellStyle name="Euro 10 2 3 2 2" xfId="11626"/>
    <cellStyle name="Euro 10 2 3 2 3" xfId="11165"/>
    <cellStyle name="Euro 10 2 4" xfId="3239"/>
    <cellStyle name="Euro 10 2 5" xfId="3237"/>
    <cellStyle name="Euro 10 3" xfId="1146"/>
    <cellStyle name="Euro 10 4" xfId="1147"/>
    <cellStyle name="Euro 10 4 2" xfId="3240"/>
    <cellStyle name="Euro 10 4 2 2" xfId="11627"/>
    <cellStyle name="Euro 10 4 2 3" xfId="11150"/>
    <cellStyle name="Euro 10 5" xfId="3241"/>
    <cellStyle name="Euro 10 6" xfId="3236"/>
    <cellStyle name="Euro 11" xfId="1148"/>
    <cellStyle name="Euro 11 2" xfId="1149"/>
    <cellStyle name="Euro 11 2 2" xfId="1150"/>
    <cellStyle name="Euro 11 2 3" xfId="1151"/>
    <cellStyle name="Euro 11 2 3 2" xfId="3244"/>
    <cellStyle name="Euro 11 2 3 2 2" xfId="11628"/>
    <cellStyle name="Euro 11 2 3 2 3" xfId="11166"/>
    <cellStyle name="Euro 11 2 4" xfId="3245"/>
    <cellStyle name="Euro 11 2 5" xfId="3243"/>
    <cellStyle name="Euro 11 3" xfId="1152"/>
    <cellStyle name="Euro 11 4" xfId="1153"/>
    <cellStyle name="Euro 11 4 2" xfId="3246"/>
    <cellStyle name="Euro 11 4 2 2" xfId="11629"/>
    <cellStyle name="Euro 11 4 2 3" xfId="11167"/>
    <cellStyle name="Euro 11 5" xfId="3247"/>
    <cellStyle name="Euro 11 6" xfId="3242"/>
    <cellStyle name="Euro 12" xfId="1154"/>
    <cellStyle name="Euro 12 2" xfId="1155"/>
    <cellStyle name="Euro 12 2 2" xfId="1156"/>
    <cellStyle name="Euro 12 2 3" xfId="1157"/>
    <cellStyle name="Euro 12 2 3 2" xfId="3250"/>
    <cellStyle name="Euro 12 2 3 2 2" xfId="11630"/>
    <cellStyle name="Euro 12 2 3 2 3" xfId="11168"/>
    <cellStyle name="Euro 12 2 4" xfId="3251"/>
    <cellStyle name="Euro 12 2 5" xfId="3249"/>
    <cellStyle name="Euro 12 3" xfId="1158"/>
    <cellStyle name="Euro 12 4" xfId="1159"/>
    <cellStyle name="Euro 12 4 2" xfId="3252"/>
    <cellStyle name="Euro 12 4 2 2" xfId="11631"/>
    <cellStyle name="Euro 12 4 2 3" xfId="11169"/>
    <cellStyle name="Euro 12 5" xfId="3253"/>
    <cellStyle name="Euro 12 6" xfId="3248"/>
    <cellStyle name="Euro 13" xfId="1160"/>
    <cellStyle name="Euro 13 2" xfId="1161"/>
    <cellStyle name="Euro 13 2 2" xfId="1162"/>
    <cellStyle name="Euro 13 2 3" xfId="1163"/>
    <cellStyle name="Euro 13 2 3 2" xfId="3256"/>
    <cellStyle name="Euro 13 2 3 2 2" xfId="11632"/>
    <cellStyle name="Euro 13 2 3 2 3" xfId="11170"/>
    <cellStyle name="Euro 13 2 4" xfId="3257"/>
    <cellStyle name="Euro 13 2 5" xfId="3255"/>
    <cellStyle name="Euro 13 3" xfId="1164"/>
    <cellStyle name="Euro 13 4" xfId="1165"/>
    <cellStyle name="Euro 13 4 2" xfId="3258"/>
    <cellStyle name="Euro 13 4 2 2" xfId="11633"/>
    <cellStyle name="Euro 13 4 2 3" xfId="11171"/>
    <cellStyle name="Euro 13 5" xfId="3259"/>
    <cellStyle name="Euro 13 6" xfId="3254"/>
    <cellStyle name="Euro 14" xfId="1166"/>
    <cellStyle name="Euro 14 2" xfId="1167"/>
    <cellStyle name="Euro 14 3" xfId="1168"/>
    <cellStyle name="Euro 14 3 2" xfId="3261"/>
    <cellStyle name="Euro 14 3 2 2" xfId="11634"/>
    <cellStyle name="Euro 14 3 2 3" xfId="11299"/>
    <cellStyle name="Euro 14 4" xfId="3262"/>
    <cellStyle name="Euro 14 5" xfId="3260"/>
    <cellStyle name="Euro 15" xfId="1169"/>
    <cellStyle name="Euro 15 2" xfId="1170"/>
    <cellStyle name="Euro 15 3" xfId="1171"/>
    <cellStyle name="Euro 15 3 2" xfId="3264"/>
    <cellStyle name="Euro 15 3 2 2" xfId="11635"/>
    <cellStyle name="Euro 15 3 2 3" xfId="11172"/>
    <cellStyle name="Euro 15 4" xfId="3265"/>
    <cellStyle name="Euro 15 5" xfId="3263"/>
    <cellStyle name="Euro 16" xfId="1172"/>
    <cellStyle name="Euro 16 2" xfId="1173"/>
    <cellStyle name="Euro 16 3" xfId="1174"/>
    <cellStyle name="Euro 16 3 2" xfId="3267"/>
    <cellStyle name="Euro 16 3 2 2" xfId="11636"/>
    <cellStyle name="Euro 16 3 2 3" xfId="11173"/>
    <cellStyle name="Euro 16 4" xfId="3268"/>
    <cellStyle name="Euro 16 5" xfId="3266"/>
    <cellStyle name="Euro 17" xfId="1175"/>
    <cellStyle name="Euro 17 2" xfId="1176"/>
    <cellStyle name="Euro 17 3" xfId="1177"/>
    <cellStyle name="Euro 17 3 2" xfId="3270"/>
    <cellStyle name="Euro 17 3 2 2" xfId="11637"/>
    <cellStyle name="Euro 17 3 2 3" xfId="11174"/>
    <cellStyle name="Euro 17 4" xfId="3271"/>
    <cellStyle name="Euro 17 5" xfId="3269"/>
    <cellStyle name="Euro 18" xfId="1178"/>
    <cellStyle name="Euro 18 2" xfId="1179"/>
    <cellStyle name="Euro 18 3" xfId="1180"/>
    <cellStyle name="Euro 18 3 2" xfId="3273"/>
    <cellStyle name="Euro 18 3 2 2" xfId="11638"/>
    <cellStyle name="Euro 18 3 2 3" xfId="11175"/>
    <cellStyle name="Euro 18 4" xfId="3274"/>
    <cellStyle name="Euro 18 5" xfId="3272"/>
    <cellStyle name="Euro 19" xfId="1181"/>
    <cellStyle name="Euro 19 2" xfId="1182"/>
    <cellStyle name="Euro 19 3" xfId="1183"/>
    <cellStyle name="Euro 19 3 2" xfId="3276"/>
    <cellStyle name="Euro 19 3 2 2" xfId="11639"/>
    <cellStyle name="Euro 19 3 2 3" xfId="11176"/>
    <cellStyle name="Euro 19 4" xfId="3277"/>
    <cellStyle name="Euro 19 5" xfId="3275"/>
    <cellStyle name="Euro 2" xfId="1184"/>
    <cellStyle name="Euro 2 2" xfId="1185"/>
    <cellStyle name="Euro 2 2 2" xfId="1186"/>
    <cellStyle name="Euro 2 2 2 2" xfId="3278"/>
    <cellStyle name="Euro 2 2 2 2 2" xfId="7373"/>
    <cellStyle name="Euro 2 2 2 3" xfId="7374"/>
    <cellStyle name="Euro 2 2 2 4" xfId="7372"/>
    <cellStyle name="Euro 2 2 2 5" xfId="11425"/>
    <cellStyle name="Euro 2 2 3" xfId="7375"/>
    <cellStyle name="Euro 2 2 4" xfId="7376"/>
    <cellStyle name="Euro 2 2 5" xfId="7371"/>
    <cellStyle name="Euro 2 2 6" xfId="2897"/>
    <cellStyle name="Euro 2 3" xfId="1187"/>
    <cellStyle name="Euro 2 3 2" xfId="3279"/>
    <cellStyle name="Euro 2 3 2 2" xfId="7378"/>
    <cellStyle name="Euro 2 3 2 3" xfId="11640"/>
    <cellStyle name="Euro 2 3 2 4" xfId="11177"/>
    <cellStyle name="Euro 2 3 3" xfId="7379"/>
    <cellStyle name="Euro 2 3 4" xfId="7377"/>
    <cellStyle name="Euro 2 4" xfId="3280"/>
    <cellStyle name="Euro 2 4 2" xfId="7381"/>
    <cellStyle name="Euro 2 4 3" xfId="7380"/>
    <cellStyle name="Euro 2 5" xfId="7382"/>
    <cellStyle name="Euro 2 6" xfId="2896"/>
    <cellStyle name="Euro 2 7" xfId="11424"/>
    <cellStyle name="Euro 20" xfId="1188"/>
    <cellStyle name="Euro 20 2" xfId="1189"/>
    <cellStyle name="Euro 20 2 2" xfId="1190"/>
    <cellStyle name="Euro 20 2 3" xfId="1191"/>
    <cellStyle name="Euro 20 2 3 2" xfId="3283"/>
    <cellStyle name="Euro 20 2 3 2 2" xfId="11641"/>
    <cellStyle name="Euro 20 2 3 2 3" xfId="11151"/>
    <cellStyle name="Euro 20 2 4" xfId="3284"/>
    <cellStyle name="Euro 20 2 5" xfId="3282"/>
    <cellStyle name="Euro 20 3" xfId="1192"/>
    <cellStyle name="Euro 20 4" xfId="1193"/>
    <cellStyle name="Euro 20 4 2" xfId="3285"/>
    <cellStyle name="Euro 20 4 2 2" xfId="11642"/>
    <cellStyle name="Euro 20 4 2 3" xfId="11152"/>
    <cellStyle name="Euro 20 5" xfId="3286"/>
    <cellStyle name="Euro 20 6" xfId="3281"/>
    <cellStyle name="Euro 21" xfId="1194"/>
    <cellStyle name="Euro 21 2" xfId="1195"/>
    <cellStyle name="Euro 21 2 2" xfId="1196"/>
    <cellStyle name="Euro 21 2 3" xfId="1197"/>
    <cellStyle name="Euro 21 2 3 2" xfId="3289"/>
    <cellStyle name="Euro 21 2 3 2 2" xfId="11643"/>
    <cellStyle name="Euro 21 2 3 2 3" xfId="11153"/>
    <cellStyle name="Euro 21 2 4" xfId="3290"/>
    <cellStyle name="Euro 21 2 5" xfId="3288"/>
    <cellStyle name="Euro 21 3" xfId="1198"/>
    <cellStyle name="Euro 21 4" xfId="1199"/>
    <cellStyle name="Euro 21 4 2" xfId="3291"/>
    <cellStyle name="Euro 21 4 2 2" xfId="11644"/>
    <cellStyle name="Euro 21 4 2 3" xfId="11178"/>
    <cellStyle name="Euro 21 5" xfId="3292"/>
    <cellStyle name="Euro 21 6" xfId="3287"/>
    <cellStyle name="Euro 22" xfId="1200"/>
    <cellStyle name="Euro 22 2" xfId="1201"/>
    <cellStyle name="Euro 22 2 2" xfId="1202"/>
    <cellStyle name="Euro 22 2 3" xfId="1203"/>
    <cellStyle name="Euro 22 2 3 2" xfId="3295"/>
    <cellStyle name="Euro 22 2 3 2 2" xfId="11645"/>
    <cellStyle name="Euro 22 2 3 2 3" xfId="11179"/>
    <cellStyle name="Euro 22 2 4" xfId="3296"/>
    <cellStyle name="Euro 22 2 5" xfId="3294"/>
    <cellStyle name="Euro 22 3" xfId="1204"/>
    <cellStyle name="Euro 22 4" xfId="1205"/>
    <cellStyle name="Euro 22 4 2" xfId="3297"/>
    <cellStyle name="Euro 22 4 2 2" xfId="11646"/>
    <cellStyle name="Euro 22 4 2 3" xfId="11155"/>
    <cellStyle name="Euro 22 5" xfId="3298"/>
    <cellStyle name="Euro 22 6" xfId="3293"/>
    <cellStyle name="Euro 23" xfId="1206"/>
    <cellStyle name="Euro 23 2" xfId="1207"/>
    <cellStyle name="Euro 23 2 2" xfId="1208"/>
    <cellStyle name="Euro 23 2 3" xfId="1209"/>
    <cellStyle name="Euro 23 2 3 2" xfId="3301"/>
    <cellStyle name="Euro 23 2 3 2 2" xfId="11647"/>
    <cellStyle name="Euro 23 2 3 2 3" xfId="11180"/>
    <cellStyle name="Euro 23 2 4" xfId="3302"/>
    <cellStyle name="Euro 23 2 5" xfId="3300"/>
    <cellStyle name="Euro 23 3" xfId="1210"/>
    <cellStyle name="Euro 23 4" xfId="1211"/>
    <cellStyle name="Euro 23 4 2" xfId="3303"/>
    <cellStyle name="Euro 23 4 2 2" xfId="11648"/>
    <cellStyle name="Euro 23 4 2 3" xfId="11181"/>
    <cellStyle name="Euro 23 5" xfId="3304"/>
    <cellStyle name="Euro 23 6" xfId="3299"/>
    <cellStyle name="Euro 24" xfId="1212"/>
    <cellStyle name="Euro 24 2" xfId="1213"/>
    <cellStyle name="Euro 24 2 2" xfId="1214"/>
    <cellStyle name="Euro 24 2 3" xfId="1215"/>
    <cellStyle name="Euro 24 2 3 2" xfId="3307"/>
    <cellStyle name="Euro 24 2 3 2 2" xfId="11649"/>
    <cellStyle name="Euro 24 2 3 2 3" xfId="11154"/>
    <cellStyle name="Euro 24 2 4" xfId="3308"/>
    <cellStyle name="Euro 24 2 5" xfId="3306"/>
    <cellStyle name="Euro 24 3" xfId="1216"/>
    <cellStyle name="Euro 24 4" xfId="1217"/>
    <cellStyle name="Euro 24 4 2" xfId="3309"/>
    <cellStyle name="Euro 24 4 2 2" xfId="11650"/>
    <cellStyle name="Euro 24 4 2 3" xfId="11146"/>
    <cellStyle name="Euro 24 5" xfId="3310"/>
    <cellStyle name="Euro 24 6" xfId="3305"/>
    <cellStyle name="Euro 25" xfId="1218"/>
    <cellStyle name="Euro 25 2" xfId="1219"/>
    <cellStyle name="Euro 25 2 2" xfId="1220"/>
    <cellStyle name="Euro 25 2 3" xfId="1221"/>
    <cellStyle name="Euro 25 2 3 2" xfId="3313"/>
    <cellStyle name="Euro 25 2 3 2 2" xfId="11651"/>
    <cellStyle name="Euro 25 2 3 2 3" xfId="11182"/>
    <cellStyle name="Euro 25 2 4" xfId="3314"/>
    <cellStyle name="Euro 25 2 5" xfId="3312"/>
    <cellStyle name="Euro 25 3" xfId="1222"/>
    <cellStyle name="Euro 25 4" xfId="1223"/>
    <cellStyle name="Euro 25 4 2" xfId="3315"/>
    <cellStyle name="Euro 25 4 2 2" xfId="11652"/>
    <cellStyle name="Euro 25 4 2 3" xfId="11145"/>
    <cellStyle name="Euro 25 5" xfId="3316"/>
    <cellStyle name="Euro 25 6" xfId="3311"/>
    <cellStyle name="Euro 26" xfId="1224"/>
    <cellStyle name="Euro 26 2" xfId="1225"/>
    <cellStyle name="Euro 26 2 2" xfId="1226"/>
    <cellStyle name="Euro 26 2 3" xfId="1227"/>
    <cellStyle name="Euro 26 2 3 2" xfId="3319"/>
    <cellStyle name="Euro 26 2 3 2 2" xfId="11653"/>
    <cellStyle name="Euro 26 2 3 2 3" xfId="11147"/>
    <cellStyle name="Euro 26 2 4" xfId="3320"/>
    <cellStyle name="Euro 26 2 5" xfId="3318"/>
    <cellStyle name="Euro 26 3" xfId="1228"/>
    <cellStyle name="Euro 26 4" xfId="1229"/>
    <cellStyle name="Euro 26 4 2" xfId="3321"/>
    <cellStyle name="Euro 26 4 2 2" xfId="11654"/>
    <cellStyle name="Euro 26 4 2 3" xfId="11183"/>
    <cellStyle name="Euro 26 5" xfId="3322"/>
    <cellStyle name="Euro 26 6" xfId="3317"/>
    <cellStyle name="Euro 27" xfId="1230"/>
    <cellStyle name="Euro 27 2" xfId="1231"/>
    <cellStyle name="Euro 27 2 2" xfId="3324"/>
    <cellStyle name="Euro 27 2 3" xfId="3325"/>
    <cellStyle name="Euro 27 2 4" xfId="3323"/>
    <cellStyle name="Euro 27 2 5" xfId="11426"/>
    <cellStyle name="Euro 28" xfId="1232"/>
    <cellStyle name="Euro 28 2" xfId="3326"/>
    <cellStyle name="Euro 28 2 2" xfId="11655"/>
    <cellStyle name="Euro 28 2 3" xfId="11322"/>
    <cellStyle name="Euro 29" xfId="1233"/>
    <cellStyle name="Euro 29 2" xfId="3328"/>
    <cellStyle name="Euro 29 3" xfId="3327"/>
    <cellStyle name="Euro 29 4" xfId="7383"/>
    <cellStyle name="Euro 29 5" xfId="11427"/>
    <cellStyle name="Euro 3" xfId="1234"/>
    <cellStyle name="Euro 3 2" xfId="1235"/>
    <cellStyle name="Euro 3 2 2" xfId="7385"/>
    <cellStyle name="Euro 3 2 3" xfId="7386"/>
    <cellStyle name="Euro 3 2 4" xfId="7384"/>
    <cellStyle name="Euro 3 3" xfId="1236"/>
    <cellStyle name="Euro 3 3 2" xfId="3330"/>
    <cellStyle name="Euro 3 3 2 2" xfId="11656"/>
    <cellStyle name="Euro 3 3 2 3" xfId="11184"/>
    <cellStyle name="Euro 3 4" xfId="3331"/>
    <cellStyle name="Euro 3 4 2" xfId="7387"/>
    <cellStyle name="Euro 3 5" xfId="3329"/>
    <cellStyle name="Euro 3 5 2" xfId="7388"/>
    <cellStyle name="Euro 30" xfId="2895"/>
    <cellStyle name="Euro 31" xfId="2847"/>
    <cellStyle name="Euro 32" xfId="11423"/>
    <cellStyle name="Euro 4" xfId="1237"/>
    <cellStyle name="Euro 4 2" xfId="1238"/>
    <cellStyle name="Euro 4 3" xfId="1239"/>
    <cellStyle name="Euro 4 3 2" xfId="3333"/>
    <cellStyle name="Euro 4 3 2 2" xfId="11657"/>
    <cellStyle name="Euro 4 3 2 3" xfId="11156"/>
    <cellStyle name="Euro 4 4" xfId="3334"/>
    <cellStyle name="Euro 4 4 2" xfId="7389"/>
    <cellStyle name="Euro 4 5" xfId="3332"/>
    <cellStyle name="Euro 5" xfId="1240"/>
    <cellStyle name="Euro 5 2" xfId="1241"/>
    <cellStyle name="Euro 5 2 2" xfId="1242"/>
    <cellStyle name="Euro 5 2 3" xfId="1243"/>
    <cellStyle name="Euro 5 2 3 2" xfId="3337"/>
    <cellStyle name="Euro 5 2 3 2 2" xfId="11658"/>
    <cellStyle name="Euro 5 2 3 2 3" xfId="11157"/>
    <cellStyle name="Euro 5 2 4" xfId="3338"/>
    <cellStyle name="Euro 5 2 5" xfId="3336"/>
    <cellStyle name="Euro 5 3" xfId="1244"/>
    <cellStyle name="Euro 5 4" xfId="1245"/>
    <cellStyle name="Euro 5 4 2" xfId="3339"/>
    <cellStyle name="Euro 5 4 2 2" xfId="11659"/>
    <cellStyle name="Euro 5 4 2 3" xfId="11185"/>
    <cellStyle name="Euro 5 5" xfId="3340"/>
    <cellStyle name="Euro 5 6" xfId="3335"/>
    <cellStyle name="Euro 6" xfId="1246"/>
    <cellStyle name="Euro 6 2" xfId="1247"/>
    <cellStyle name="Euro 6 2 2" xfId="1248"/>
    <cellStyle name="Euro 6 2 3" xfId="1249"/>
    <cellStyle name="Euro 6 2 3 2" xfId="3343"/>
    <cellStyle name="Euro 6 2 3 2 2" xfId="11660"/>
    <cellStyle name="Euro 6 2 3 2 3" xfId="11186"/>
    <cellStyle name="Euro 6 2 4" xfId="3344"/>
    <cellStyle name="Euro 6 2 5" xfId="3342"/>
    <cellStyle name="Euro 6 3" xfId="1250"/>
    <cellStyle name="Euro 6 4" xfId="1251"/>
    <cellStyle name="Euro 6 4 2" xfId="3345"/>
    <cellStyle name="Euro 6 4 2 2" xfId="11661"/>
    <cellStyle name="Euro 6 4 2 3" xfId="11148"/>
    <cellStyle name="Euro 6 5" xfId="3346"/>
    <cellStyle name="Euro 6 6" xfId="3341"/>
    <cellStyle name="Euro 7" xfId="1252"/>
    <cellStyle name="Euro 7 2" xfId="1253"/>
    <cellStyle name="Euro 7 3" xfId="1254"/>
    <cellStyle name="Euro 7 3 2" xfId="3348"/>
    <cellStyle name="Euro 7 3 2 2" xfId="11662"/>
    <cellStyle name="Euro 7 3 2 3" xfId="11162"/>
    <cellStyle name="Euro 7 4" xfId="3349"/>
    <cellStyle name="Euro 7 5" xfId="3347"/>
    <cellStyle name="Euro 8" xfId="1255"/>
    <cellStyle name="Euro 8 2" xfId="1256"/>
    <cellStyle name="Euro 8 2 2" xfId="1257"/>
    <cellStyle name="Euro 8 2 3" xfId="1258"/>
    <cellStyle name="Euro 8 2 3 2" xfId="3352"/>
    <cellStyle name="Euro 8 2 3 2 2" xfId="11663"/>
    <cellStyle name="Euro 8 2 3 2 3" xfId="11187"/>
    <cellStyle name="Euro 8 2 4" xfId="3353"/>
    <cellStyle name="Euro 8 2 5" xfId="3351"/>
    <cellStyle name="Euro 8 3" xfId="1259"/>
    <cellStyle name="Euro 8 4" xfId="1260"/>
    <cellStyle name="Euro 8 4 2" xfId="3354"/>
    <cellStyle name="Euro 8 4 2 2" xfId="11664"/>
    <cellStyle name="Euro 8 4 2 3" xfId="11149"/>
    <cellStyle name="Euro 8 5" xfId="3355"/>
    <cellStyle name="Euro 8 6" xfId="3350"/>
    <cellStyle name="Euro 9" xfId="1261"/>
    <cellStyle name="Euro 9 2" xfId="1262"/>
    <cellStyle name="Euro 9 2 2" xfId="1263"/>
    <cellStyle name="Euro 9 2 3" xfId="1264"/>
    <cellStyle name="Euro 9 2 3 2" xfId="3358"/>
    <cellStyle name="Euro 9 2 3 2 2" xfId="11665"/>
    <cellStyle name="Euro 9 2 3 2 3" xfId="11158"/>
    <cellStyle name="Euro 9 2 4" xfId="3359"/>
    <cellStyle name="Euro 9 2 5" xfId="3357"/>
    <cellStyle name="Euro 9 3" xfId="1265"/>
    <cellStyle name="Euro 9 4" xfId="1266"/>
    <cellStyle name="Euro 9 4 2" xfId="3360"/>
    <cellStyle name="Euro 9 4 2 2" xfId="11666"/>
    <cellStyle name="Euro 9 4 2 3" xfId="11163"/>
    <cellStyle name="Euro 9 5" xfId="3361"/>
    <cellStyle name="Euro 9 6" xfId="3356"/>
    <cellStyle name="Euro_BBE14 Tab. G2 VHS" xfId="3362"/>
    <cellStyle name="Explanatory Text" xfId="7390"/>
    <cellStyle name="Explanatory Text 2" xfId="7391"/>
    <cellStyle name="Footnote" xfId="7392"/>
    <cellStyle name="formula" xfId="1267"/>
    <cellStyle name="formula 2" xfId="12436"/>
    <cellStyle name="formula 2 2" xfId="14559"/>
    <cellStyle name="formula 2 2 2" xfId="16922"/>
    <cellStyle name="formula 2 2 2 2" xfId="24071"/>
    <cellStyle name="formula 2 2 2 2 2" xfId="38386"/>
    <cellStyle name="formula 2 2 2 3" xfId="31237"/>
    <cellStyle name="formula 2 2 3" xfId="19276"/>
    <cellStyle name="formula 2 2 3 2" xfId="26413"/>
    <cellStyle name="formula 2 2 3 2 2" xfId="40728"/>
    <cellStyle name="formula 2 2 3 3" xfId="33591"/>
    <cellStyle name="formula 2 2 4" xfId="20564"/>
    <cellStyle name="formula 2 2 4 2" xfId="27701"/>
    <cellStyle name="formula 2 2 4 2 2" xfId="42016"/>
    <cellStyle name="formula 2 2 4 3" xfId="34879"/>
    <cellStyle name="formula 2 3" xfId="13879"/>
    <cellStyle name="formula 2 3 2" xfId="16248"/>
    <cellStyle name="formula 2 3 2 2" xfId="23407"/>
    <cellStyle name="formula 2 3 2 2 2" xfId="37722"/>
    <cellStyle name="formula 2 3 2 3" xfId="30563"/>
    <cellStyle name="formula 2 3 3" xfId="18602"/>
    <cellStyle name="formula 2 3 3 2" xfId="25739"/>
    <cellStyle name="formula 2 3 3 2 2" xfId="40054"/>
    <cellStyle name="formula 2 3 3 3" xfId="32917"/>
    <cellStyle name="formula 2 3 4" xfId="19962"/>
    <cellStyle name="formula 2 3 4 2" xfId="27099"/>
    <cellStyle name="formula 2 3 4 2 2" xfId="41414"/>
    <cellStyle name="formula 2 3 4 3" xfId="34277"/>
    <cellStyle name="formula 2 3 5" xfId="21177"/>
    <cellStyle name="formula 2 3 5 2" xfId="35492"/>
    <cellStyle name="formula 2 3 6" xfId="28314"/>
    <cellStyle name="formula 2 4" xfId="19574"/>
    <cellStyle name="formula 2 4 2" xfId="26711"/>
    <cellStyle name="formula 2 4 2 2" xfId="41026"/>
    <cellStyle name="formula 2 4 3" xfId="33889"/>
    <cellStyle name="gap" xfId="1268"/>
    <cellStyle name="gap 2" xfId="3363"/>
    <cellStyle name="gap 2 2" xfId="3364"/>
    <cellStyle name="gap 2 2 2" xfId="7393"/>
    <cellStyle name="gap 2 2 2 2" xfId="7394"/>
    <cellStyle name="gap 2 2 3" xfId="7395"/>
    <cellStyle name="gap 2 2 4" xfId="7396"/>
    <cellStyle name="gap 2 3" xfId="7397"/>
    <cellStyle name="gap 3" xfId="3365"/>
    <cellStyle name="gap 3 2" xfId="7398"/>
    <cellStyle name="gap 3 3" xfId="7399"/>
    <cellStyle name="gap 4" xfId="7400"/>
    <cellStyle name="gap 5" xfId="7401"/>
    <cellStyle name="Good" xfId="7402"/>
    <cellStyle name="Good 2" xfId="7403"/>
    <cellStyle name="GreyBackground" xfId="1269"/>
    <cellStyle name="GreyBackground 2" xfId="3366"/>
    <cellStyle name="Gut" xfId="8638" builtinId="26" customBuiltin="1"/>
    <cellStyle name="Gut 2" xfId="63"/>
    <cellStyle name="Gut 2 2" xfId="1271"/>
    <cellStyle name="Gut 2 2 2" xfId="7405"/>
    <cellStyle name="Gut 2 2 2 2" xfId="10875"/>
    <cellStyle name="Gut 2 2 3" xfId="7404"/>
    <cellStyle name="Gut 2 2 4" xfId="42279"/>
    <cellStyle name="Gut 2 3" xfId="2722"/>
    <cellStyle name="Gut 2 3 2" xfId="8580"/>
    <cellStyle name="Gut 2 3 3" xfId="7406"/>
    <cellStyle name="Gut 2 3 4" xfId="11589"/>
    <cellStyle name="Gut 2 3 5" xfId="11255"/>
    <cellStyle name="Gut 2 4" xfId="2700"/>
    <cellStyle name="Gut 2 4 2" xfId="8562"/>
    <cellStyle name="Gut 2 4 3" xfId="7407"/>
    <cellStyle name="Gut 2 5" xfId="1270"/>
    <cellStyle name="Gut 2 5 2" xfId="7408"/>
    <cellStyle name="Gut 2 6" xfId="7409"/>
    <cellStyle name="Gut 3" xfId="1272"/>
    <cellStyle name="Gut 3 2" xfId="3367"/>
    <cellStyle name="Gut 3 2 2" xfId="7411"/>
    <cellStyle name="Gut 3 2 3" xfId="11667"/>
    <cellStyle name="Gut 3 3" xfId="7412"/>
    <cellStyle name="Gut 3 4" xfId="7410"/>
    <cellStyle name="Gut 3 5" xfId="8764"/>
    <cellStyle name="Gut 3 5 2" xfId="11848"/>
    <cellStyle name="Gut 3 5 3" xfId="11428"/>
    <cellStyle name="Heading 1" xfId="7413"/>
    <cellStyle name="Heading 1 2" xfId="7414"/>
    <cellStyle name="Heading 1 2 2" xfId="10876"/>
    <cellStyle name="Heading 2" xfId="7415"/>
    <cellStyle name="Heading 2 2" xfId="7416"/>
    <cellStyle name="Heading 2 2 2" xfId="10877"/>
    <cellStyle name="Heading 3" xfId="7417"/>
    <cellStyle name="Heading 3 2" xfId="7418"/>
    <cellStyle name="Heading 3 2 2" xfId="10878"/>
    <cellStyle name="Heading 4" xfId="7419"/>
    <cellStyle name="Heading 4 2" xfId="7420"/>
    <cellStyle name="Heading 4 2 2" xfId="10879"/>
    <cellStyle name="Hinweis" xfId="7421"/>
    <cellStyle name="Hinweis 2" xfId="13906"/>
    <cellStyle name="Hinweis 2 2" xfId="14776"/>
    <cellStyle name="Hinweis 2 2 2" xfId="17133"/>
    <cellStyle name="Hinweis 2 2 2 2" xfId="24270"/>
    <cellStyle name="Hinweis 2 2 2 2 2" xfId="38585"/>
    <cellStyle name="Hinweis 2 2 2 3" xfId="31448"/>
    <cellStyle name="Hinweis 2 2 3" xfId="19487"/>
    <cellStyle name="Hinweis 2 2 3 2" xfId="26624"/>
    <cellStyle name="Hinweis 2 2 3 2 2" xfId="40939"/>
    <cellStyle name="Hinweis 2 2 3 3" xfId="33802"/>
    <cellStyle name="Hinweis 2 2 4" xfId="20763"/>
    <cellStyle name="Hinweis 2 2 4 2" xfId="27900"/>
    <cellStyle name="Hinweis 2 2 4 2 2" xfId="42215"/>
    <cellStyle name="Hinweis 2 2 4 3" xfId="35078"/>
    <cellStyle name="Hinweis 2 2 5" xfId="21939"/>
    <cellStyle name="Hinweis 2 2 5 2" xfId="36254"/>
    <cellStyle name="Hinweis 2 2 6" xfId="29095"/>
    <cellStyle name="Hinweis 2 3" xfId="16275"/>
    <cellStyle name="Hinweis 2 3 2" xfId="23434"/>
    <cellStyle name="Hinweis 2 3 2 2" xfId="37749"/>
    <cellStyle name="Hinweis 2 3 3" xfId="30590"/>
    <cellStyle name="Hinweis 2 4" xfId="18629"/>
    <cellStyle name="Hinweis 2 4 2" xfId="25766"/>
    <cellStyle name="Hinweis 2 4 2 2" xfId="40081"/>
    <cellStyle name="Hinweis 2 4 3" xfId="32944"/>
    <cellStyle name="Hyperlink" xfId="11997" builtinId="8" customBuiltin="1"/>
    <cellStyle name="Hyperlink 10" xfId="11954"/>
    <cellStyle name="Hyperlink 11" xfId="11331"/>
    <cellStyle name="Hyperlink 12" xfId="14830"/>
    <cellStyle name="Hyperlink 2" xfId="75"/>
    <cellStyle name="Hyperlink 2 2" xfId="1274"/>
    <cellStyle name="Hyperlink 2 2 2" xfId="1275"/>
    <cellStyle name="Hyperlink 2 2 2 2" xfId="10579"/>
    <cellStyle name="Hyperlink 2 2 3" xfId="1276"/>
    <cellStyle name="Hyperlink 2 2 3 2" xfId="7422"/>
    <cellStyle name="Hyperlink 2 2 4" xfId="3369"/>
    <cellStyle name="Hyperlink 2 2 4 2" xfId="3842"/>
    <cellStyle name="Hyperlink 2 2 5" xfId="3368"/>
    <cellStyle name="Hyperlink 2 2 6" xfId="2898"/>
    <cellStyle name="Hyperlink 2 2 7" xfId="8788"/>
    <cellStyle name="Hyperlink 2 3" xfId="1277"/>
    <cellStyle name="Hyperlink 2 3 2" xfId="1278"/>
    <cellStyle name="Hyperlink 2 3 2 2" xfId="3370"/>
    <cellStyle name="Hyperlink 2 3 2 3" xfId="7423"/>
    <cellStyle name="Hyperlink 2 3 2 4" xfId="11430"/>
    <cellStyle name="Hyperlink 2 4" xfId="1279"/>
    <cellStyle name="Hyperlink 2 4 2" xfId="1280"/>
    <cellStyle name="Hyperlink 2 5" xfId="1281"/>
    <cellStyle name="Hyperlink 2 5 2" xfId="5506"/>
    <cellStyle name="Hyperlink 2 5 3" xfId="10580"/>
    <cellStyle name="Hyperlink 2 6" xfId="1282"/>
    <cellStyle name="Hyperlink 2 6 2" xfId="7424"/>
    <cellStyle name="Hyperlink 2 7" xfId="2724"/>
    <cellStyle name="Hyperlink 2 7 2" xfId="8581"/>
    <cellStyle name="Hyperlink 2 7 3" xfId="3371"/>
    <cellStyle name="Hyperlink 2 7 4" xfId="11590"/>
    <cellStyle name="Hyperlink 2 8" xfId="1273"/>
    <cellStyle name="Hyperlink 2 8 2" xfId="11429"/>
    <cellStyle name="Hyperlink 2 8 3" xfId="11314"/>
    <cellStyle name="Hyperlink 3" xfId="76"/>
    <cellStyle name="Hyperlink 3 2" xfId="1284"/>
    <cellStyle name="Hyperlink 3 2 2" xfId="2689"/>
    <cellStyle name="Hyperlink 3 2 2 2" xfId="8552"/>
    <cellStyle name="Hyperlink 3 2 2 3" xfId="3372"/>
    <cellStyle name="Hyperlink 3 2 3" xfId="2726"/>
    <cellStyle name="Hyperlink 3 2 4" xfId="11431"/>
    <cellStyle name="Hyperlink 3 3" xfId="1285"/>
    <cellStyle name="Hyperlink 3 3 2" xfId="7425"/>
    <cellStyle name="Hyperlink 3 3 3" xfId="8757"/>
    <cellStyle name="Hyperlink 3 4" xfId="2725"/>
    <cellStyle name="Hyperlink 3 4 2" xfId="7427"/>
    <cellStyle name="Hyperlink 3 4 2 2" xfId="10880"/>
    <cellStyle name="Hyperlink 3 4 3" xfId="7426"/>
    <cellStyle name="Hyperlink 3 4 4" xfId="8582"/>
    <cellStyle name="Hyperlink 3 4 5" xfId="3373"/>
    <cellStyle name="Hyperlink 3 4 6" xfId="11591"/>
    <cellStyle name="Hyperlink 3 5" xfId="1283"/>
    <cellStyle name="Hyperlink 3 5 2" xfId="7428"/>
    <cellStyle name="Hyperlink 3 6" xfId="7429"/>
    <cellStyle name="Hyperlink 3 7" xfId="7430"/>
    <cellStyle name="Hyperlink 3 8" xfId="2899"/>
    <cellStyle name="Hyperlink 4" xfId="1286"/>
    <cellStyle name="Hyperlink 4 2" xfId="1287"/>
    <cellStyle name="Hyperlink 4 2 2" xfId="3375"/>
    <cellStyle name="Hyperlink 4 2 3" xfId="9068"/>
    <cellStyle name="Hyperlink 4 2 3 2" xfId="11888"/>
    <cellStyle name="Hyperlink 4 2 3 3" xfId="11433"/>
    <cellStyle name="Hyperlink 4 2 4" xfId="10581"/>
    <cellStyle name="Hyperlink 4 3" xfId="3374"/>
    <cellStyle name="Hyperlink 4 3 2" xfId="7432"/>
    <cellStyle name="Hyperlink 4 3 3" xfId="7431"/>
    <cellStyle name="Hyperlink 4 3 4" xfId="11668"/>
    <cellStyle name="Hyperlink 4 3 5" xfId="11315"/>
    <cellStyle name="Hyperlink 4 4" xfId="7433"/>
    <cellStyle name="Hyperlink 4 5" xfId="4685"/>
    <cellStyle name="Hyperlink 4 6" xfId="2900"/>
    <cellStyle name="Hyperlink 4 7" xfId="11432"/>
    <cellStyle name="Hyperlink 5" xfId="1288"/>
    <cellStyle name="Hyperlink 5 2" xfId="1289"/>
    <cellStyle name="Hyperlink 5 2 2" xfId="3377"/>
    <cellStyle name="Hyperlink 5 2 2 2" xfId="7435"/>
    <cellStyle name="Hyperlink 5 2 2 3" xfId="10881"/>
    <cellStyle name="Hyperlink 5 2 3" xfId="7434"/>
    <cellStyle name="Hyperlink 5 2 4" xfId="11435"/>
    <cellStyle name="Hyperlink 5 3" xfId="3376"/>
    <cellStyle name="Hyperlink 5 3 2" xfId="7436"/>
    <cellStyle name="Hyperlink 5 3 3" xfId="9069"/>
    <cellStyle name="Hyperlink 5 3 3 2" xfId="11889"/>
    <cellStyle name="Hyperlink 5 3 3 3" xfId="11669"/>
    <cellStyle name="Hyperlink 5 4" xfId="11434"/>
    <cellStyle name="Hyperlink 5 5" xfId="12112"/>
    <cellStyle name="Hyperlink 6" xfId="1290"/>
    <cellStyle name="Hyperlink 6 2" xfId="3378"/>
    <cellStyle name="Hyperlink 6 3" xfId="7437"/>
    <cellStyle name="Hyperlink 6 4" xfId="11436"/>
    <cellStyle name="Hyperlink 7" xfId="2723"/>
    <cellStyle name="Hyperlink 7 2" xfId="9074"/>
    <cellStyle name="Hyperlink 7 2 2" xfId="11965"/>
    <cellStyle name="Hyperlink 7 2 3" xfId="11953"/>
    <cellStyle name="Hyperlink 7 2 4" xfId="11891"/>
    <cellStyle name="Hyperlink 8" xfId="3379"/>
    <cellStyle name="Hyperlink 9" xfId="11303"/>
    <cellStyle name="Hyperlũnk" xfId="3380"/>
    <cellStyle name="Input" xfId="7438"/>
    <cellStyle name="Input 2" xfId="7439"/>
    <cellStyle name="Input 2 2" xfId="10882"/>
    <cellStyle name="Input 3" xfId="7440"/>
    <cellStyle name="Input 3 2" xfId="13908"/>
    <cellStyle name="Input 3 2 2" xfId="14778"/>
    <cellStyle name="Input 3 2 2 2" xfId="17135"/>
    <cellStyle name="Input 3 2 2 2 2" xfId="24272"/>
    <cellStyle name="Input 3 2 2 2 2 2" xfId="38587"/>
    <cellStyle name="Input 3 2 2 2 3" xfId="31450"/>
    <cellStyle name="Input 3 2 2 3" xfId="19489"/>
    <cellStyle name="Input 3 2 2 3 2" xfId="26626"/>
    <cellStyle name="Input 3 2 2 3 2 2" xfId="40941"/>
    <cellStyle name="Input 3 2 2 3 3" xfId="33804"/>
    <cellStyle name="Input 3 2 2 4" xfId="20765"/>
    <cellStyle name="Input 3 2 2 4 2" xfId="27902"/>
    <cellStyle name="Input 3 2 2 4 2 2" xfId="42217"/>
    <cellStyle name="Input 3 2 2 4 3" xfId="35080"/>
    <cellStyle name="Input 3 2 2 5" xfId="21941"/>
    <cellStyle name="Input 3 2 2 5 2" xfId="36256"/>
    <cellStyle name="Input 3 2 2 6" xfId="29097"/>
    <cellStyle name="Input 3 2 3" xfId="16277"/>
    <cellStyle name="Input 3 2 3 2" xfId="23436"/>
    <cellStyle name="Input 3 2 3 2 2" xfId="37751"/>
    <cellStyle name="Input 3 2 3 3" xfId="30592"/>
    <cellStyle name="Input 3 2 4" xfId="18631"/>
    <cellStyle name="Input 3 2 4 2" xfId="25768"/>
    <cellStyle name="Input 3 2 4 2 2" xfId="40083"/>
    <cellStyle name="Input 3 2 4 3" xfId="32946"/>
    <cellStyle name="Input 4" xfId="13907"/>
    <cellStyle name="Input 4 2" xfId="14777"/>
    <cellStyle name="Input 4 2 2" xfId="17134"/>
    <cellStyle name="Input 4 2 2 2" xfId="24271"/>
    <cellStyle name="Input 4 2 2 2 2" xfId="38586"/>
    <cellStyle name="Input 4 2 2 3" xfId="31449"/>
    <cellStyle name="Input 4 2 3" xfId="19488"/>
    <cellStyle name="Input 4 2 3 2" xfId="26625"/>
    <cellStyle name="Input 4 2 3 2 2" xfId="40940"/>
    <cellStyle name="Input 4 2 3 3" xfId="33803"/>
    <cellStyle name="Input 4 2 4" xfId="20764"/>
    <cellStyle name="Input 4 2 4 2" xfId="27901"/>
    <cellStyle name="Input 4 2 4 2 2" xfId="42216"/>
    <cellStyle name="Input 4 2 4 3" xfId="35079"/>
    <cellStyle name="Input 4 2 5" xfId="21940"/>
    <cellStyle name="Input 4 2 5 2" xfId="36255"/>
    <cellStyle name="Input 4 2 6" xfId="29096"/>
    <cellStyle name="Input 4 3" xfId="16276"/>
    <cellStyle name="Input 4 3 2" xfId="23435"/>
    <cellStyle name="Input 4 3 2 2" xfId="37750"/>
    <cellStyle name="Input 4 3 3" xfId="30591"/>
    <cellStyle name="Input 4 4" xfId="18630"/>
    <cellStyle name="Input 4 4 2" xfId="25767"/>
    <cellStyle name="Input 4 4 2 2" xfId="40082"/>
    <cellStyle name="Input 4 4 3" xfId="32945"/>
    <cellStyle name="ISC" xfId="3381"/>
    <cellStyle name="ISC 2" xfId="3382"/>
    <cellStyle name="ISC 2 2" xfId="3383"/>
    <cellStyle name="ISC 3" xfId="3384"/>
    <cellStyle name="isced" xfId="1291"/>
    <cellStyle name="isced 2" xfId="7442"/>
    <cellStyle name="isced 2 2" xfId="10883"/>
    <cellStyle name="isced 2 2 2" xfId="12461"/>
    <cellStyle name="isced 2 2 2 2" xfId="14584"/>
    <cellStyle name="isced 2 2 2 2 2" xfId="16947"/>
    <cellStyle name="isced 2 2 2 2 2 2" xfId="24084"/>
    <cellStyle name="isced 2 2 2 2 2 2 2" xfId="38399"/>
    <cellStyle name="isced 2 2 2 2 2 3" xfId="31262"/>
    <cellStyle name="isced 2 2 2 2 3" xfId="19301"/>
    <cellStyle name="isced 2 2 2 2 3 2" xfId="26438"/>
    <cellStyle name="isced 2 2 2 2 3 2 2" xfId="40753"/>
    <cellStyle name="isced 2 2 2 2 3 3" xfId="33616"/>
    <cellStyle name="isced 2 2 2 2 4" xfId="20577"/>
    <cellStyle name="isced 2 2 2 2 4 2" xfId="27714"/>
    <cellStyle name="isced 2 2 2 2 4 2 2" xfId="42029"/>
    <cellStyle name="isced 2 2 2 2 4 3" xfId="34892"/>
    <cellStyle name="isced 2 2 2 3" xfId="14218"/>
    <cellStyle name="isced 2 2 2 3 2" xfId="16587"/>
    <cellStyle name="isced 2 2 2 3 2 2" xfId="23746"/>
    <cellStyle name="isced 2 2 2 3 2 2 2" xfId="38061"/>
    <cellStyle name="isced 2 2 2 3 2 3" xfId="30902"/>
    <cellStyle name="isced 2 2 2 3 3" xfId="18941"/>
    <cellStyle name="isced 2 2 2 3 3 2" xfId="26078"/>
    <cellStyle name="isced 2 2 2 3 3 2 2" xfId="40393"/>
    <cellStyle name="isced 2 2 2 3 3 3" xfId="33256"/>
    <cellStyle name="isced 2 2 2 3 4" xfId="20274"/>
    <cellStyle name="isced 2 2 2 3 4 2" xfId="27411"/>
    <cellStyle name="isced 2 2 2 3 4 2 2" xfId="41726"/>
    <cellStyle name="isced 2 2 2 3 4 3" xfId="34589"/>
    <cellStyle name="isced 2 2 2 3 5" xfId="21489"/>
    <cellStyle name="isced 2 2 2 3 5 2" xfId="35804"/>
    <cellStyle name="isced 2 2 2 3 6" xfId="28626"/>
    <cellStyle name="isced 2 2 2 4" xfId="19599"/>
    <cellStyle name="isced 2 2 2 4 2" xfId="26736"/>
    <cellStyle name="isced 2 2 2 4 2 2" xfId="41051"/>
    <cellStyle name="isced 2 2 2 4 3" xfId="33914"/>
    <cellStyle name="isced 2 3" xfId="12453"/>
    <cellStyle name="isced 2 3 2" xfId="14576"/>
    <cellStyle name="isced 2 3 2 2" xfId="16939"/>
    <cellStyle name="isced 2 3 2 2 2" xfId="24081"/>
    <cellStyle name="isced 2 3 2 2 2 2" xfId="38396"/>
    <cellStyle name="isced 2 3 2 2 3" xfId="31254"/>
    <cellStyle name="isced 2 3 2 3" xfId="19293"/>
    <cellStyle name="isced 2 3 2 3 2" xfId="26430"/>
    <cellStyle name="isced 2 3 2 3 2 2" xfId="40745"/>
    <cellStyle name="isced 2 3 2 3 3" xfId="33608"/>
    <cellStyle name="isced 2 3 2 4" xfId="20574"/>
    <cellStyle name="isced 2 3 2 4 2" xfId="27711"/>
    <cellStyle name="isced 2 3 2 4 2 2" xfId="42026"/>
    <cellStyle name="isced 2 3 2 4 3" xfId="34889"/>
    <cellStyle name="isced 2 3 3" xfId="14217"/>
    <cellStyle name="isced 2 3 3 2" xfId="16586"/>
    <cellStyle name="isced 2 3 3 2 2" xfId="23745"/>
    <cellStyle name="isced 2 3 3 2 2 2" xfId="38060"/>
    <cellStyle name="isced 2 3 3 2 3" xfId="30901"/>
    <cellStyle name="isced 2 3 3 3" xfId="18940"/>
    <cellStyle name="isced 2 3 3 3 2" xfId="26077"/>
    <cellStyle name="isced 2 3 3 3 2 2" xfId="40392"/>
    <cellStyle name="isced 2 3 3 3 3" xfId="33255"/>
    <cellStyle name="isced 2 3 3 4" xfId="20273"/>
    <cellStyle name="isced 2 3 3 4 2" xfId="27410"/>
    <cellStyle name="isced 2 3 3 4 2 2" xfId="41725"/>
    <cellStyle name="isced 2 3 3 4 3" xfId="34588"/>
    <cellStyle name="isced 2 3 3 5" xfId="21488"/>
    <cellStyle name="isced 2 3 3 5 2" xfId="35803"/>
    <cellStyle name="isced 2 3 3 6" xfId="28625"/>
    <cellStyle name="isced 2 3 4" xfId="19591"/>
    <cellStyle name="isced 2 3 4 2" xfId="26728"/>
    <cellStyle name="isced 2 3 4 2 2" xfId="41043"/>
    <cellStyle name="isced 2 3 4 3" xfId="33906"/>
    <cellStyle name="isced 3" xfId="7441"/>
    <cellStyle name="isced 3 2" xfId="12452"/>
    <cellStyle name="isced 3 2 2" xfId="14575"/>
    <cellStyle name="isced 3 2 2 2" xfId="16938"/>
    <cellStyle name="isced 3 2 2 2 2" xfId="24080"/>
    <cellStyle name="isced 3 2 2 2 2 2" xfId="38395"/>
    <cellStyle name="isced 3 2 2 2 3" xfId="31253"/>
    <cellStyle name="isced 3 2 2 3" xfId="19292"/>
    <cellStyle name="isced 3 2 2 3 2" xfId="26429"/>
    <cellStyle name="isced 3 2 2 3 2 2" xfId="40744"/>
    <cellStyle name="isced 3 2 2 3 3" xfId="33607"/>
    <cellStyle name="isced 3 2 2 4" xfId="20573"/>
    <cellStyle name="isced 3 2 2 4 2" xfId="27710"/>
    <cellStyle name="isced 3 2 2 4 2 2" xfId="42025"/>
    <cellStyle name="isced 3 2 2 4 3" xfId="34888"/>
    <cellStyle name="isced 3 2 3" xfId="13474"/>
    <cellStyle name="isced 3 2 3 2" xfId="15843"/>
    <cellStyle name="isced 3 2 3 2 2" xfId="23002"/>
    <cellStyle name="isced 3 2 3 2 2 2" xfId="37317"/>
    <cellStyle name="isced 3 2 3 2 3" xfId="30158"/>
    <cellStyle name="isced 3 2 3 3" xfId="18197"/>
    <cellStyle name="isced 3 2 3 3 2" xfId="25334"/>
    <cellStyle name="isced 3 2 3 3 2 2" xfId="39649"/>
    <cellStyle name="isced 3 2 3 3 3" xfId="32512"/>
    <cellStyle name="isced 3 2 3 4" xfId="19723"/>
    <cellStyle name="isced 3 2 3 4 2" xfId="26860"/>
    <cellStyle name="isced 3 2 3 4 2 2" xfId="41175"/>
    <cellStyle name="isced 3 2 3 4 3" xfId="34038"/>
    <cellStyle name="isced 3 2 3 5" xfId="20938"/>
    <cellStyle name="isced 3 2 3 5 2" xfId="35253"/>
    <cellStyle name="isced 3 2 3 6" xfId="28075"/>
    <cellStyle name="isced 3 2 4" xfId="19590"/>
    <cellStyle name="isced 3 2 4 2" xfId="26727"/>
    <cellStyle name="isced 3 2 4 2 2" xfId="41042"/>
    <cellStyle name="isced 3 2 4 3" xfId="33905"/>
    <cellStyle name="isced 4" xfId="12437"/>
    <cellStyle name="isced 4 2" xfId="14560"/>
    <cellStyle name="isced 4 2 2" xfId="16923"/>
    <cellStyle name="isced 4 2 2 2" xfId="24072"/>
    <cellStyle name="isced 4 2 2 2 2" xfId="38387"/>
    <cellStyle name="isced 4 2 2 3" xfId="31238"/>
    <cellStyle name="isced 4 2 3" xfId="19277"/>
    <cellStyle name="isced 4 2 3 2" xfId="26414"/>
    <cellStyle name="isced 4 2 3 2 2" xfId="40729"/>
    <cellStyle name="isced 4 2 3 3" xfId="33592"/>
    <cellStyle name="isced 4 2 4" xfId="20565"/>
    <cellStyle name="isced 4 2 4 2" xfId="27702"/>
    <cellStyle name="isced 4 2 4 2 2" xfId="42017"/>
    <cellStyle name="isced 4 2 4 3" xfId="34880"/>
    <cellStyle name="isced 4 3" xfId="13470"/>
    <cellStyle name="isced 4 3 2" xfId="15839"/>
    <cellStyle name="isced 4 3 2 2" xfId="22998"/>
    <cellStyle name="isced 4 3 2 2 2" xfId="37313"/>
    <cellStyle name="isced 4 3 2 3" xfId="30154"/>
    <cellStyle name="isced 4 3 3" xfId="18193"/>
    <cellStyle name="isced 4 3 3 2" xfId="25330"/>
    <cellStyle name="isced 4 3 3 2 2" xfId="39645"/>
    <cellStyle name="isced 4 3 3 3" xfId="32508"/>
    <cellStyle name="isced 4 3 4" xfId="19719"/>
    <cellStyle name="isced 4 3 4 2" xfId="26856"/>
    <cellStyle name="isced 4 3 4 2 2" xfId="41171"/>
    <cellStyle name="isced 4 3 4 3" xfId="34034"/>
    <cellStyle name="isced 4 3 5" xfId="20934"/>
    <cellStyle name="isced 4 3 5 2" xfId="35249"/>
    <cellStyle name="isced 4 3 6" xfId="28071"/>
    <cellStyle name="isced 4 4" xfId="19575"/>
    <cellStyle name="isced 4 4 2" xfId="26712"/>
    <cellStyle name="isced 4 4 2 2" xfId="41027"/>
    <cellStyle name="isced 4 4 3" xfId="33890"/>
    <cellStyle name="ISCED Titles" xfId="7443"/>
    <cellStyle name="Komma 10" xfId="2727"/>
    <cellStyle name="Komma 10 2" xfId="3386"/>
    <cellStyle name="Komma 10 3" xfId="8583"/>
    <cellStyle name="Komma 10 4" xfId="2901"/>
    <cellStyle name="Komma 10 5" xfId="11592"/>
    <cellStyle name="Komma 11" xfId="1292"/>
    <cellStyle name="Komma 11 2" xfId="3844"/>
    <cellStyle name="Komma 11 3" xfId="8540"/>
    <cellStyle name="Komma 11 4" xfId="3387"/>
    <cellStyle name="Komma 11 5" xfId="11437"/>
    <cellStyle name="Komma 12" xfId="3388"/>
    <cellStyle name="Komma 12 2" xfId="3845"/>
    <cellStyle name="Komma 13" xfId="3843"/>
    <cellStyle name="Komma 14" xfId="3385"/>
    <cellStyle name="Komma 2" xfId="87"/>
    <cellStyle name="Komma 2 10" xfId="8541"/>
    <cellStyle name="Komma 2 11" xfId="2902"/>
    <cellStyle name="Komma 2 2" xfId="1294"/>
    <cellStyle name="Komma 2 2 2" xfId="1295"/>
    <cellStyle name="Komma 2 2 2 2" xfId="2905"/>
    <cellStyle name="Komma 2 2 2 2 2" xfId="3391"/>
    <cellStyle name="Komma 2 2 2 2 2 2" xfId="7444"/>
    <cellStyle name="Komma 2 2 2 2 3" xfId="7445"/>
    <cellStyle name="Komma 2 2 2 2 4" xfId="10885"/>
    <cellStyle name="Komma 2 2 2 2 4 2" xfId="11988"/>
    <cellStyle name="Komma 2 2 2 2 4 3" xfId="11610"/>
    <cellStyle name="Komma 2 2 2 2 4 4" xfId="12021"/>
    <cellStyle name="Komma 2 2 2 2 4 5" xfId="12091"/>
    <cellStyle name="Komma 2 2 2 3" xfId="2906"/>
    <cellStyle name="Komma 2 2 2 3 2" xfId="3392"/>
    <cellStyle name="Komma 2 2 2 3 3" xfId="11611"/>
    <cellStyle name="Komma 2 2 2 4" xfId="3390"/>
    <cellStyle name="Komma 2 2 2 4 2" xfId="7446"/>
    <cellStyle name="Komma 2 2 2 5" xfId="8543"/>
    <cellStyle name="Komma 2 2 2 6" xfId="2904"/>
    <cellStyle name="Komma 2 2 2 7" xfId="10884"/>
    <cellStyle name="Komma 2 2 2 7 2" xfId="11987"/>
    <cellStyle name="Komma 2 2 2 7 3" xfId="11440"/>
    <cellStyle name="Komma 2 2 2 7 4" xfId="12020"/>
    <cellStyle name="Komma 2 2 2 7 5" xfId="12090"/>
    <cellStyle name="Komma 2 2 3" xfId="2907"/>
    <cellStyle name="Komma 2 2 3 2" xfId="7447"/>
    <cellStyle name="Komma 2 2 3 3" xfId="7448"/>
    <cellStyle name="Komma 2 2 3 4" xfId="10886"/>
    <cellStyle name="Komma 2 2 4" xfId="2908"/>
    <cellStyle name="Komma 2 2 4 2" xfId="7449"/>
    <cellStyle name="Komma 2 2 4 3" xfId="10887"/>
    <cellStyle name="Komma 2 2 5" xfId="3389"/>
    <cellStyle name="Komma 2 2 6" xfId="8542"/>
    <cellStyle name="Komma 2 2 7" xfId="2903"/>
    <cellStyle name="Komma 2 2 8" xfId="11439"/>
    <cellStyle name="Komma 2 3" xfId="1296"/>
    <cellStyle name="Komma 2 3 2" xfId="1297"/>
    <cellStyle name="Komma 2 3 2 2" xfId="2911"/>
    <cellStyle name="Komma 2 3 2 2 2" xfId="7450"/>
    <cellStyle name="Komma 2 3 2 2 3" xfId="7451"/>
    <cellStyle name="Komma 2 3 2 2 4" xfId="10889"/>
    <cellStyle name="Komma 2 3 2 3" xfId="2912"/>
    <cellStyle name="Komma 2 3 2 4" xfId="3394"/>
    <cellStyle name="Komma 2 3 2 4 2" xfId="7452"/>
    <cellStyle name="Komma 2 3 2 5" xfId="2910"/>
    <cellStyle name="Komma 2 3 2 6" xfId="10888"/>
    <cellStyle name="Komma 2 3 3" xfId="2913"/>
    <cellStyle name="Komma 2 3 3 2" xfId="7453"/>
    <cellStyle name="Komma 2 3 3 3" xfId="7454"/>
    <cellStyle name="Komma 2 3 3 4" xfId="10890"/>
    <cellStyle name="Komma 2 3 4" xfId="2914"/>
    <cellStyle name="Komma 2 3 5" xfId="3393"/>
    <cellStyle name="Komma 2 3 6" xfId="2909"/>
    <cellStyle name="Komma 2 4" xfId="1298"/>
    <cellStyle name="Komma 2 4 2" xfId="3396"/>
    <cellStyle name="Komma 2 4 2 2" xfId="7457"/>
    <cellStyle name="Komma 2 4 2 3" xfId="7456"/>
    <cellStyle name="Komma 2 4 3" xfId="3395"/>
    <cellStyle name="Komma 2 4 3 2" xfId="7458"/>
    <cellStyle name="Komma 2 4 3 3" xfId="10891"/>
    <cellStyle name="Komma 2 4 4" xfId="7455"/>
    <cellStyle name="Komma 2 4 5" xfId="2915"/>
    <cellStyle name="Komma 2 4 6" xfId="11441"/>
    <cellStyle name="Komma 2 5" xfId="1299"/>
    <cellStyle name="Komma 2 5 2" xfId="3397"/>
    <cellStyle name="Komma 2 5 2 2" xfId="7460"/>
    <cellStyle name="Komma 2 5 3" xfId="7459"/>
    <cellStyle name="Komma 2 5 4" xfId="8544"/>
    <cellStyle name="Komma 2 5 5" xfId="2916"/>
    <cellStyle name="Komma 2 5 6" xfId="11442"/>
    <cellStyle name="Komma 2 6" xfId="1300"/>
    <cellStyle name="Komma 2 6 2" xfId="7461"/>
    <cellStyle name="Komma 2 6 3" xfId="42280"/>
    <cellStyle name="Komma 2 7" xfId="1301"/>
    <cellStyle name="Komma 2 7 2" xfId="3399"/>
    <cellStyle name="Komma 2 7 3" xfId="3400"/>
    <cellStyle name="Komma 2 7 4" xfId="3398"/>
    <cellStyle name="Komma 2 7 5" xfId="10892"/>
    <cellStyle name="Komma 2 7 5 2" xfId="11989"/>
    <cellStyle name="Komma 2 7 5 3" xfId="11443"/>
    <cellStyle name="Komma 2 7 5 4" xfId="12022"/>
    <cellStyle name="Komma 2 7 5 5" xfId="12092"/>
    <cellStyle name="Komma 2 8" xfId="1302"/>
    <cellStyle name="Komma 2 8 2" xfId="3401"/>
    <cellStyle name="Komma 2 8 3" xfId="11444"/>
    <cellStyle name="Komma 2 9" xfId="1293"/>
    <cellStyle name="Komma 2 9 2" xfId="3846"/>
    <cellStyle name="Komma 2 9 3" xfId="11438"/>
    <cellStyle name="Komma 3" xfId="1303"/>
    <cellStyle name="Komma 3 2" xfId="1304"/>
    <cellStyle name="Komma 3 2 2" xfId="3402"/>
    <cellStyle name="Komma 3 2 2 2" xfId="7462"/>
    <cellStyle name="Komma 3 2 2 3" xfId="10893"/>
    <cellStyle name="Komma 3 2 3" xfId="11446"/>
    <cellStyle name="Komma 3 3" xfId="1305"/>
    <cellStyle name="Komma 3 3 2" xfId="3404"/>
    <cellStyle name="Komma 3 3 3" xfId="3405"/>
    <cellStyle name="Komma 3 3 4" xfId="3403"/>
    <cellStyle name="Komma 3 3 5" xfId="10894"/>
    <cellStyle name="Komma 3 3 5 2" xfId="11990"/>
    <cellStyle name="Komma 3 3 5 3" xfId="11447"/>
    <cellStyle name="Komma 3 3 5 4" xfId="12023"/>
    <cellStyle name="Komma 3 3 5 5" xfId="12093"/>
    <cellStyle name="Komma 3 3 6" xfId="42281"/>
    <cellStyle name="Komma 3 4" xfId="1306"/>
    <cellStyle name="Komma 3 5" xfId="3406"/>
    <cellStyle name="Komma 3 5 2" xfId="3847"/>
    <cellStyle name="Komma 3 6" xfId="4686"/>
    <cellStyle name="Komma 3 7" xfId="2917"/>
    <cellStyle name="Komma 3 8" xfId="11445"/>
    <cellStyle name="Komma 4" xfId="1307"/>
    <cellStyle name="Komma 4 2" xfId="1308"/>
    <cellStyle name="Komma 4 2 2" xfId="3408"/>
    <cellStyle name="Komma 4 2 3" xfId="3409"/>
    <cellStyle name="Komma 4 2 4" xfId="3407"/>
    <cellStyle name="Komma 4 2 5" xfId="8545"/>
    <cellStyle name="Komma 4 2 6" xfId="2919"/>
    <cellStyle name="Komma 4 2 7" xfId="11448"/>
    <cellStyle name="Komma 4 3" xfId="1309"/>
    <cellStyle name="Komma 4 3 2" xfId="3411"/>
    <cellStyle name="Komma 4 3 3" xfId="3412"/>
    <cellStyle name="Komma 4 3 4" xfId="3410"/>
    <cellStyle name="Komma 4 3 5" xfId="8546"/>
    <cellStyle name="Komma 4 3 6" xfId="2920"/>
    <cellStyle name="Komma 4 3 7" xfId="11449"/>
    <cellStyle name="Komma 4 4" xfId="1310"/>
    <cellStyle name="Komma 4 4 2" xfId="3413"/>
    <cellStyle name="Komma 4 4 3" xfId="11450"/>
    <cellStyle name="Komma 4 5" xfId="3414"/>
    <cellStyle name="Komma 4 5 2" xfId="3848"/>
    <cellStyle name="Komma 4 6" xfId="3799"/>
    <cellStyle name="Komma 4 7" xfId="2918"/>
    <cellStyle name="Komma 5" xfId="1311"/>
    <cellStyle name="Komma 5 2" xfId="1312"/>
    <cellStyle name="Komma 5 2 2" xfId="3416"/>
    <cellStyle name="Komma 5 2 3" xfId="3417"/>
    <cellStyle name="Komma 5 2 4" xfId="7463"/>
    <cellStyle name="Komma 5 3" xfId="1313"/>
    <cellStyle name="Komma 5 3 2" xfId="3419"/>
    <cellStyle name="Komma 5 3 3" xfId="3420"/>
    <cellStyle name="Komma 5 3 4" xfId="3418"/>
    <cellStyle name="Komma 5 3 5" xfId="11452"/>
    <cellStyle name="Komma 5 4" xfId="3421"/>
    <cellStyle name="Komma 5 5" xfId="3422"/>
    <cellStyle name="Komma 5 5 2" xfId="3849"/>
    <cellStyle name="Komma 5 6" xfId="3415"/>
    <cellStyle name="Komma 5 6 2" xfId="11670"/>
    <cellStyle name="Komma 5 6 3" xfId="11188"/>
    <cellStyle name="Komma 5 7" xfId="8547"/>
    <cellStyle name="Komma 5 8" xfId="11451"/>
    <cellStyle name="Komma 6" xfId="1314"/>
    <cellStyle name="Komma 6 2" xfId="3423"/>
    <cellStyle name="Komma 6 3" xfId="10895"/>
    <cellStyle name="Komma 7" xfId="1315"/>
    <cellStyle name="Komma 7 2" xfId="3424"/>
    <cellStyle name="Komma 7 3" xfId="7464"/>
    <cellStyle name="Komma 8" xfId="1316"/>
    <cellStyle name="Komma 8 2" xfId="3426"/>
    <cellStyle name="Komma 8 3" xfId="3427"/>
    <cellStyle name="Komma 8 4" xfId="3425"/>
    <cellStyle name="Komma 8 5" xfId="11453"/>
    <cellStyle name="Komma 9" xfId="1317"/>
    <cellStyle name="Komma 9 2" xfId="3429"/>
    <cellStyle name="Komma 9 3" xfId="3430"/>
    <cellStyle name="Komma 9 3 2" xfId="3431"/>
    <cellStyle name="Komma 9 4" xfId="3432"/>
    <cellStyle name="Komma 9 5" xfId="3428"/>
    <cellStyle name="Komma 9 6" xfId="11454"/>
    <cellStyle name="Komma0" xfId="1318"/>
    <cellStyle name="level1a" xfId="1319"/>
    <cellStyle name="level1a 2" xfId="1320"/>
    <cellStyle name="level1a 2 2" xfId="7466"/>
    <cellStyle name="level1a 2 2 2" xfId="7467"/>
    <cellStyle name="level1a 2 2 2 2" xfId="12456"/>
    <cellStyle name="level1a 2 2 2 2 2" xfId="14579"/>
    <cellStyle name="level1a 2 2 2 2 2 2" xfId="16942"/>
    <cellStyle name="level1a 2 2 2 2 2 2 2" xfId="31257"/>
    <cellStyle name="level1a 2 2 2 2 2 3" xfId="19296"/>
    <cellStyle name="level1a 2 2 2 2 2 3 2" xfId="26433"/>
    <cellStyle name="level1a 2 2 2 2 2 3 2 2" xfId="40748"/>
    <cellStyle name="level1a 2 2 2 2 2 3 3" xfId="33611"/>
    <cellStyle name="level1a 2 2 2 2 2 4" xfId="28908"/>
    <cellStyle name="level1a 2 2 2 2 3" xfId="13476"/>
    <cellStyle name="level1a 2 2 2 2 3 2" xfId="15845"/>
    <cellStyle name="level1a 2 2 2 2 3 2 2" xfId="23004"/>
    <cellStyle name="level1a 2 2 2 2 3 2 2 2" xfId="37319"/>
    <cellStyle name="level1a 2 2 2 2 3 2 3" xfId="30160"/>
    <cellStyle name="level1a 2 2 2 2 3 3" xfId="18199"/>
    <cellStyle name="level1a 2 2 2 2 3 3 2" xfId="25336"/>
    <cellStyle name="level1a 2 2 2 2 3 3 2 2" xfId="39651"/>
    <cellStyle name="level1a 2 2 2 2 3 3 3" xfId="32514"/>
    <cellStyle name="level1a 2 2 2 2 3 4" xfId="19725"/>
    <cellStyle name="level1a 2 2 2 2 3 4 2" xfId="26862"/>
    <cellStyle name="level1a 2 2 2 2 3 4 2 2" xfId="41177"/>
    <cellStyle name="level1a 2 2 2 2 3 4 3" xfId="34040"/>
    <cellStyle name="level1a 2 2 2 2 3 5" xfId="20940"/>
    <cellStyle name="level1a 2 2 2 2 3 5 2" xfId="35255"/>
    <cellStyle name="level1a 2 2 2 2 3 6" xfId="28077"/>
    <cellStyle name="level1a 2 2 2 2 4" xfId="19594"/>
    <cellStyle name="level1a 2 2 2 2 4 2" xfId="26731"/>
    <cellStyle name="level1a 2 2 2 2 4 2 2" xfId="41046"/>
    <cellStyle name="level1a 2 2 2 2 4 3" xfId="33909"/>
    <cellStyle name="level1a 2 2 3" xfId="12455"/>
    <cellStyle name="level1a 2 2 3 2" xfId="14578"/>
    <cellStyle name="level1a 2 2 3 2 2" xfId="16941"/>
    <cellStyle name="level1a 2 2 3 2 2 2" xfId="31256"/>
    <cellStyle name="level1a 2 2 3 2 3" xfId="19295"/>
    <cellStyle name="level1a 2 2 3 2 3 2" xfId="26432"/>
    <cellStyle name="level1a 2 2 3 2 3 2 2" xfId="40747"/>
    <cellStyle name="level1a 2 2 3 2 3 3" xfId="33610"/>
    <cellStyle name="level1a 2 2 3 2 4" xfId="28907"/>
    <cellStyle name="level1a 2 2 3 3" xfId="13261"/>
    <cellStyle name="level1a 2 2 3 3 2" xfId="15630"/>
    <cellStyle name="level1a 2 2 3 3 2 2" xfId="22789"/>
    <cellStyle name="level1a 2 2 3 3 2 2 2" xfId="37104"/>
    <cellStyle name="level1a 2 2 3 3 2 3" xfId="29945"/>
    <cellStyle name="level1a 2 2 3 3 3" xfId="17984"/>
    <cellStyle name="level1a 2 2 3 3 3 2" xfId="25121"/>
    <cellStyle name="level1a 2 2 3 3 3 2 2" xfId="39436"/>
    <cellStyle name="level1a 2 2 3 3 3 3" xfId="32299"/>
    <cellStyle name="level1a 2 2 3 3 4" xfId="19688"/>
    <cellStyle name="level1a 2 2 3 3 4 2" xfId="26825"/>
    <cellStyle name="level1a 2 2 3 3 4 2 2" xfId="41140"/>
    <cellStyle name="level1a 2 2 3 3 4 3" xfId="34003"/>
    <cellStyle name="level1a 2 2 3 3 5" xfId="20903"/>
    <cellStyle name="level1a 2 2 3 3 5 2" xfId="35218"/>
    <cellStyle name="level1a 2 2 3 3 6" xfId="28040"/>
    <cellStyle name="level1a 2 2 3 4" xfId="19593"/>
    <cellStyle name="level1a 2 2 3 4 2" xfId="26730"/>
    <cellStyle name="level1a 2 2 3 4 2 2" xfId="41045"/>
    <cellStyle name="level1a 2 2 3 4 3" xfId="33908"/>
    <cellStyle name="level1a 2 3" xfId="7468"/>
    <cellStyle name="level1a 2 3 2" xfId="12457"/>
    <cellStyle name="level1a 2 3 2 2" xfId="14580"/>
    <cellStyle name="level1a 2 3 2 2 2" xfId="16943"/>
    <cellStyle name="level1a 2 3 2 2 2 2" xfId="31258"/>
    <cellStyle name="level1a 2 3 2 2 3" xfId="19297"/>
    <cellStyle name="level1a 2 3 2 2 3 2" xfId="26434"/>
    <cellStyle name="level1a 2 3 2 2 3 2 2" xfId="40749"/>
    <cellStyle name="level1a 2 3 2 2 3 3" xfId="33612"/>
    <cellStyle name="level1a 2 3 2 2 4" xfId="28909"/>
    <cellStyle name="level1a 2 3 2 3" xfId="14449"/>
    <cellStyle name="level1a 2 3 2 3 2" xfId="16812"/>
    <cellStyle name="level1a 2 3 2 3 2 2" xfId="23971"/>
    <cellStyle name="level1a 2 3 2 3 2 2 2" xfId="38286"/>
    <cellStyle name="level1a 2 3 2 3 2 3" xfId="31127"/>
    <cellStyle name="level1a 2 3 2 3 3" xfId="19166"/>
    <cellStyle name="level1a 2 3 2 3 3 2" xfId="26303"/>
    <cellStyle name="level1a 2 3 2 3 3 2 2" xfId="40618"/>
    <cellStyle name="level1a 2 3 2 3 3 3" xfId="33481"/>
    <cellStyle name="level1a 2 3 2 3 4" xfId="20464"/>
    <cellStyle name="level1a 2 3 2 3 4 2" xfId="27601"/>
    <cellStyle name="level1a 2 3 2 3 4 2 2" xfId="41916"/>
    <cellStyle name="level1a 2 3 2 3 4 3" xfId="34779"/>
    <cellStyle name="level1a 2 3 2 3 5" xfId="21679"/>
    <cellStyle name="level1a 2 3 2 3 5 2" xfId="35994"/>
    <cellStyle name="level1a 2 3 2 3 6" xfId="28816"/>
    <cellStyle name="level1a 2 3 2 4" xfId="19595"/>
    <cellStyle name="level1a 2 3 2 4 2" xfId="26732"/>
    <cellStyle name="level1a 2 3 2 4 2 2" xfId="41047"/>
    <cellStyle name="level1a 2 3 2 4 3" xfId="33910"/>
    <cellStyle name="level1a 2 4" xfId="7465"/>
    <cellStyle name="level1a 2 4 2" xfId="12454"/>
    <cellStyle name="level1a 2 4 2 2" xfId="14577"/>
    <cellStyle name="level1a 2 4 2 2 2" xfId="16940"/>
    <cellStyle name="level1a 2 4 2 2 2 2" xfId="31255"/>
    <cellStyle name="level1a 2 4 2 2 3" xfId="19294"/>
    <cellStyle name="level1a 2 4 2 2 3 2" xfId="26431"/>
    <cellStyle name="level1a 2 4 2 2 3 2 2" xfId="40746"/>
    <cellStyle name="level1a 2 4 2 2 3 3" xfId="33609"/>
    <cellStyle name="level1a 2 4 2 2 4" xfId="28906"/>
    <cellStyle name="level1a 2 4 2 3" xfId="14514"/>
    <cellStyle name="level1a 2 4 2 3 2" xfId="16877"/>
    <cellStyle name="level1a 2 4 2 3 2 2" xfId="24036"/>
    <cellStyle name="level1a 2 4 2 3 2 2 2" xfId="38351"/>
    <cellStyle name="level1a 2 4 2 3 2 3" xfId="31192"/>
    <cellStyle name="level1a 2 4 2 3 3" xfId="19231"/>
    <cellStyle name="level1a 2 4 2 3 3 2" xfId="26368"/>
    <cellStyle name="level1a 2 4 2 3 3 2 2" xfId="40683"/>
    <cellStyle name="level1a 2 4 2 3 3 3" xfId="33546"/>
    <cellStyle name="level1a 2 4 2 3 4" xfId="20529"/>
    <cellStyle name="level1a 2 4 2 3 4 2" xfId="27666"/>
    <cellStyle name="level1a 2 4 2 3 4 2 2" xfId="41981"/>
    <cellStyle name="level1a 2 4 2 3 4 3" xfId="34844"/>
    <cellStyle name="level1a 2 4 2 3 5" xfId="21744"/>
    <cellStyle name="level1a 2 4 2 3 5 2" xfId="36059"/>
    <cellStyle name="level1a 2 4 2 3 6" xfId="28881"/>
    <cellStyle name="level1a 2 4 2 4" xfId="19592"/>
    <cellStyle name="level1a 2 4 2 4 2" xfId="26729"/>
    <cellStyle name="level1a 2 4 2 4 2 2" xfId="41044"/>
    <cellStyle name="level1a 2 4 2 4 3" xfId="33907"/>
    <cellStyle name="level1a 2 5" xfId="12439"/>
    <cellStyle name="level1a 2 5 2" xfId="14562"/>
    <cellStyle name="level1a 2 5 2 2" xfId="16925"/>
    <cellStyle name="level1a 2 5 2 2 2" xfId="31240"/>
    <cellStyle name="level1a 2 5 2 3" xfId="19279"/>
    <cellStyle name="level1a 2 5 2 3 2" xfId="26416"/>
    <cellStyle name="level1a 2 5 2 3 2 2" xfId="40731"/>
    <cellStyle name="level1a 2 5 2 3 3" xfId="33594"/>
    <cellStyle name="level1a 2 5 2 4" xfId="28902"/>
    <cellStyle name="level1a 2 5 3" xfId="13880"/>
    <cellStyle name="level1a 2 5 3 2" xfId="16249"/>
    <cellStyle name="level1a 2 5 3 2 2" xfId="23408"/>
    <cellStyle name="level1a 2 5 3 2 2 2" xfId="37723"/>
    <cellStyle name="level1a 2 5 3 2 3" xfId="30564"/>
    <cellStyle name="level1a 2 5 3 3" xfId="18603"/>
    <cellStyle name="level1a 2 5 3 3 2" xfId="25740"/>
    <cellStyle name="level1a 2 5 3 3 2 2" xfId="40055"/>
    <cellStyle name="level1a 2 5 3 3 3" xfId="32918"/>
    <cellStyle name="level1a 2 5 3 4" xfId="19963"/>
    <cellStyle name="level1a 2 5 3 4 2" xfId="27100"/>
    <cellStyle name="level1a 2 5 3 4 2 2" xfId="41415"/>
    <cellStyle name="level1a 2 5 3 4 3" xfId="34278"/>
    <cellStyle name="level1a 2 5 3 5" xfId="21178"/>
    <cellStyle name="level1a 2 5 3 5 2" xfId="35493"/>
    <cellStyle name="level1a 2 5 3 6" xfId="28315"/>
    <cellStyle name="level1a 2 5 4" xfId="19577"/>
    <cellStyle name="level1a 2 5 4 2" xfId="26714"/>
    <cellStyle name="level1a 2 5 4 2 2" xfId="41029"/>
    <cellStyle name="level1a 2 5 4 3" xfId="33892"/>
    <cellStyle name="level1a 3" xfId="1321"/>
    <cellStyle name="level1a 3 2" xfId="12440"/>
    <cellStyle name="level1a 3 2 2" xfId="14563"/>
    <cellStyle name="level1a 3 2 2 2" xfId="16926"/>
    <cellStyle name="level1a 3 2 2 2 2" xfId="31241"/>
    <cellStyle name="level1a 3 2 2 3" xfId="19280"/>
    <cellStyle name="level1a 3 2 2 3 2" xfId="26417"/>
    <cellStyle name="level1a 3 2 2 3 2 2" xfId="40732"/>
    <cellStyle name="level1a 3 2 2 3 3" xfId="33595"/>
    <cellStyle name="level1a 3 2 2 4" xfId="28903"/>
    <cellStyle name="level1a 3 2 3" xfId="13471"/>
    <cellStyle name="level1a 3 2 3 2" xfId="15840"/>
    <cellStyle name="level1a 3 2 3 2 2" xfId="22999"/>
    <cellStyle name="level1a 3 2 3 2 2 2" xfId="37314"/>
    <cellStyle name="level1a 3 2 3 2 3" xfId="30155"/>
    <cellStyle name="level1a 3 2 3 3" xfId="18194"/>
    <cellStyle name="level1a 3 2 3 3 2" xfId="25331"/>
    <cellStyle name="level1a 3 2 3 3 2 2" xfId="39646"/>
    <cellStyle name="level1a 3 2 3 3 3" xfId="32509"/>
    <cellStyle name="level1a 3 2 3 4" xfId="19720"/>
    <cellStyle name="level1a 3 2 3 4 2" xfId="26857"/>
    <cellStyle name="level1a 3 2 3 4 2 2" xfId="41172"/>
    <cellStyle name="level1a 3 2 3 4 3" xfId="34035"/>
    <cellStyle name="level1a 3 2 3 5" xfId="20935"/>
    <cellStyle name="level1a 3 2 3 5 2" xfId="35250"/>
    <cellStyle name="level1a 3 2 3 6" xfId="28072"/>
    <cellStyle name="level1a 3 2 4" xfId="19578"/>
    <cellStyle name="level1a 3 2 4 2" xfId="26715"/>
    <cellStyle name="level1a 3 2 4 2 2" xfId="41030"/>
    <cellStyle name="level1a 3 2 4 3" xfId="33893"/>
    <cellStyle name="level1a 4" xfId="1322"/>
    <cellStyle name="level1a 4 2" xfId="12441"/>
    <cellStyle name="level1a 4 2 2" xfId="14564"/>
    <cellStyle name="level1a 4 2 2 2" xfId="16927"/>
    <cellStyle name="level1a 4 2 2 2 2" xfId="31242"/>
    <cellStyle name="level1a 4 2 2 3" xfId="19281"/>
    <cellStyle name="level1a 4 2 2 3 2" xfId="26418"/>
    <cellStyle name="level1a 4 2 2 3 2 2" xfId="40733"/>
    <cellStyle name="level1a 4 2 2 3 3" xfId="33596"/>
    <cellStyle name="level1a 4 2 2 4" xfId="28904"/>
    <cellStyle name="level1a 4 2 3" xfId="13749"/>
    <cellStyle name="level1a 4 2 3 2" xfId="16118"/>
    <cellStyle name="level1a 4 2 3 2 2" xfId="23277"/>
    <cellStyle name="level1a 4 2 3 2 2 2" xfId="37592"/>
    <cellStyle name="level1a 4 2 3 2 3" xfId="30433"/>
    <cellStyle name="level1a 4 2 3 3" xfId="18472"/>
    <cellStyle name="level1a 4 2 3 3 2" xfId="25609"/>
    <cellStyle name="level1a 4 2 3 3 2 2" xfId="39924"/>
    <cellStyle name="level1a 4 2 3 3 3" xfId="32787"/>
    <cellStyle name="level1a 4 2 3 4" xfId="19913"/>
    <cellStyle name="level1a 4 2 3 4 2" xfId="27050"/>
    <cellStyle name="level1a 4 2 3 4 2 2" xfId="41365"/>
    <cellStyle name="level1a 4 2 3 4 3" xfId="34228"/>
    <cellStyle name="level1a 4 2 3 5" xfId="21128"/>
    <cellStyle name="level1a 4 2 3 5 2" xfId="35443"/>
    <cellStyle name="level1a 4 2 3 6" xfId="28265"/>
    <cellStyle name="level1a 4 2 4" xfId="19579"/>
    <cellStyle name="level1a 4 2 4 2" xfId="26716"/>
    <cellStyle name="level1a 4 2 4 2 2" xfId="41031"/>
    <cellStyle name="level1a 4 2 4 3" xfId="33894"/>
    <cellStyle name="level1a 5" xfId="1323"/>
    <cellStyle name="level1a 5 2" xfId="12442"/>
    <cellStyle name="level1a 5 2 2" xfId="14565"/>
    <cellStyle name="level1a 5 2 2 2" xfId="16928"/>
    <cellStyle name="level1a 5 2 2 2 2" xfId="31243"/>
    <cellStyle name="level1a 5 2 2 3" xfId="19282"/>
    <cellStyle name="level1a 5 2 2 3 2" xfId="26419"/>
    <cellStyle name="level1a 5 2 2 3 2 2" xfId="40734"/>
    <cellStyle name="level1a 5 2 2 3 3" xfId="33597"/>
    <cellStyle name="level1a 5 2 2 4" xfId="28905"/>
    <cellStyle name="level1a 5 2 3" xfId="13881"/>
    <cellStyle name="level1a 5 2 3 2" xfId="16250"/>
    <cellStyle name="level1a 5 2 3 2 2" xfId="23409"/>
    <cellStyle name="level1a 5 2 3 2 2 2" xfId="37724"/>
    <cellStyle name="level1a 5 2 3 2 3" xfId="30565"/>
    <cellStyle name="level1a 5 2 3 3" xfId="18604"/>
    <cellStyle name="level1a 5 2 3 3 2" xfId="25741"/>
    <cellStyle name="level1a 5 2 3 3 2 2" xfId="40056"/>
    <cellStyle name="level1a 5 2 3 3 3" xfId="32919"/>
    <cellStyle name="level1a 5 2 3 4" xfId="19964"/>
    <cellStyle name="level1a 5 2 3 4 2" xfId="27101"/>
    <cellStyle name="level1a 5 2 3 4 2 2" xfId="41416"/>
    <cellStyle name="level1a 5 2 3 4 3" xfId="34279"/>
    <cellStyle name="level1a 5 2 3 5" xfId="21179"/>
    <cellStyle name="level1a 5 2 3 5 2" xfId="35494"/>
    <cellStyle name="level1a 5 2 3 6" xfId="28316"/>
    <cellStyle name="level1a 5 2 4" xfId="19580"/>
    <cellStyle name="level1a 5 2 4 2" xfId="26717"/>
    <cellStyle name="level1a 5 2 4 2 2" xfId="41032"/>
    <cellStyle name="level1a 5 2 4 3" xfId="33895"/>
    <cellStyle name="level1a 6" xfId="12438"/>
    <cellStyle name="level1a 6 2" xfId="14561"/>
    <cellStyle name="level1a 6 2 2" xfId="16924"/>
    <cellStyle name="level1a 6 2 2 2" xfId="31239"/>
    <cellStyle name="level1a 6 2 3" xfId="19278"/>
    <cellStyle name="level1a 6 2 3 2" xfId="26415"/>
    <cellStyle name="level1a 6 2 3 2 2" xfId="40730"/>
    <cellStyle name="level1a 6 2 3 3" xfId="33593"/>
    <cellStyle name="level1a 6 2 4" xfId="28901"/>
    <cellStyle name="level1a 6 3" xfId="13570"/>
    <cellStyle name="level1a 6 3 2" xfId="15939"/>
    <cellStyle name="level1a 6 3 2 2" xfId="23098"/>
    <cellStyle name="level1a 6 3 2 2 2" xfId="37413"/>
    <cellStyle name="level1a 6 3 2 3" xfId="30254"/>
    <cellStyle name="level1a 6 3 3" xfId="18293"/>
    <cellStyle name="level1a 6 3 3 2" xfId="25430"/>
    <cellStyle name="level1a 6 3 3 2 2" xfId="39745"/>
    <cellStyle name="level1a 6 3 3 3" xfId="32608"/>
    <cellStyle name="level1a 6 3 4" xfId="19819"/>
    <cellStyle name="level1a 6 3 4 2" xfId="26956"/>
    <cellStyle name="level1a 6 3 4 2 2" xfId="41271"/>
    <cellStyle name="level1a 6 3 4 3" xfId="34134"/>
    <cellStyle name="level1a 6 3 5" xfId="21034"/>
    <cellStyle name="level1a 6 3 5 2" xfId="35349"/>
    <cellStyle name="level1a 6 3 6" xfId="28171"/>
    <cellStyle name="level1a 6 4" xfId="19576"/>
    <cellStyle name="level1a 6 4 2" xfId="26713"/>
    <cellStyle name="level1a 6 4 2 2" xfId="41028"/>
    <cellStyle name="level1a 6 4 3" xfId="33891"/>
    <cellStyle name="level2" xfId="1324"/>
    <cellStyle name="level2 2" xfId="7469"/>
    <cellStyle name="level2 2 2" xfId="7470"/>
    <cellStyle name="level2 2 2 2" xfId="7471"/>
    <cellStyle name="level2a" xfId="1325"/>
    <cellStyle name="level2a 2" xfId="7472"/>
    <cellStyle name="level2a 2 2" xfId="7473"/>
    <cellStyle name="level2a 2 2 2" xfId="7474"/>
    <cellStyle name="level3" xfId="1326"/>
    <cellStyle name="Link 2" xfId="7475"/>
    <cellStyle name="Linked Cell" xfId="7476"/>
    <cellStyle name="Linked Cell 2" xfId="7477"/>
    <cellStyle name="Linked Cell 2 2" xfId="10896"/>
    <cellStyle name="Migliaia (0)_conti99" xfId="7478"/>
    <cellStyle name="Neutral" xfId="8640" builtinId="28" customBuiltin="1"/>
    <cellStyle name="Neutral 2" xfId="64"/>
    <cellStyle name="Neutral 2 2" xfId="1328"/>
    <cellStyle name="Neutral 2 2 2" xfId="1329"/>
    <cellStyle name="Neutral 2 2 2 2" xfId="7479"/>
    <cellStyle name="Neutral 2 2 2 3" xfId="10897"/>
    <cellStyle name="Neutral 2 2 3" xfId="10582"/>
    <cellStyle name="Neutral 2 2 4" xfId="42282"/>
    <cellStyle name="Neutral 2 3" xfId="2728"/>
    <cellStyle name="Neutral 2 3 2" xfId="8584"/>
    <cellStyle name="Neutral 2 3 3" xfId="7480"/>
    <cellStyle name="Neutral 2 3 4" xfId="10898"/>
    <cellStyle name="Neutral 2 4" xfId="2701"/>
    <cellStyle name="Neutral 2 4 2" xfId="8563"/>
    <cellStyle name="Neutral 2 4 3" xfId="7481"/>
    <cellStyle name="Neutral 2 4 4" xfId="10899"/>
    <cellStyle name="Neutral 2 5" xfId="1327"/>
    <cellStyle name="Neutral 2 5 2" xfId="7482"/>
    <cellStyle name="Neutral 2 5 3" xfId="10900"/>
    <cellStyle name="Neutral 2 6" xfId="7483"/>
    <cellStyle name="Neutral 2 7" xfId="8511"/>
    <cellStyle name="Neutral 2 8" xfId="8548"/>
    <cellStyle name="Neutral 2 9" xfId="8697"/>
    <cellStyle name="Neutral 3" xfId="1330"/>
    <cellStyle name="Neutral 3 2" xfId="1331"/>
    <cellStyle name="Neutral 3 2 2" xfId="7484"/>
    <cellStyle name="Neutral 3 2 3" xfId="8902"/>
    <cellStyle name="Neutral 3 3" xfId="3433"/>
    <cellStyle name="Neutral 3 3 2" xfId="7485"/>
    <cellStyle name="Neutral 3 3 3" xfId="11671"/>
    <cellStyle name="Neutral 3 3 4" xfId="11256"/>
    <cellStyle name="Neutral 3 4" xfId="8765"/>
    <cellStyle name="Neutral 3 4 2" xfId="11849"/>
    <cellStyle name="Neutral 3 4 3" xfId="11455"/>
    <cellStyle name="nf2" xfId="3434"/>
    <cellStyle name="Normal" xfId="8512"/>
    <cellStyle name="Normal 10" xfId="1332"/>
    <cellStyle name="Normal 10 2" xfId="7486"/>
    <cellStyle name="Normal 11" xfId="1333"/>
    <cellStyle name="Normal 11 2" xfId="1334"/>
    <cellStyle name="Normal 11 2 2" xfId="1335"/>
    <cellStyle name="Normal 11 2 2 2" xfId="3852"/>
    <cellStyle name="Normal 11 2 2 3" xfId="10901"/>
    <cellStyle name="Normal 11 2 3" xfId="3851"/>
    <cellStyle name="Normal 11 2 4" xfId="10583"/>
    <cellStyle name="Normal 11 3" xfId="1336"/>
    <cellStyle name="Normal 11 3 2" xfId="3853"/>
    <cellStyle name="Normal 11 3 3" xfId="7487"/>
    <cellStyle name="Normal 11 4" xfId="3850"/>
    <cellStyle name="Normal 11 4 2" xfId="7488"/>
    <cellStyle name="Normal 11 5" xfId="8513"/>
    <cellStyle name="Normal 12" xfId="1337"/>
    <cellStyle name="Normal 12 2" xfId="3435"/>
    <cellStyle name="Normal 12 2 2" xfId="7489"/>
    <cellStyle name="Normal 12 3" xfId="3436"/>
    <cellStyle name="Normal 13" xfId="7490"/>
    <cellStyle name="Normal 2" xfId="1338"/>
    <cellStyle name="Normal 2 10" xfId="3437"/>
    <cellStyle name="Normal 2 10 2" xfId="3855"/>
    <cellStyle name="Normal 2 10 2 2" xfId="10902"/>
    <cellStyle name="Normal 2 10 3" xfId="7491"/>
    <cellStyle name="Normal 2 11" xfId="3438"/>
    <cellStyle name="Normal 2 11 2" xfId="3856"/>
    <cellStyle name="Normal 2 11 2 2" xfId="10903"/>
    <cellStyle name="Normal 2 11 3" xfId="7492"/>
    <cellStyle name="Normal 2 12" xfId="3854"/>
    <cellStyle name="Normal 2 12 2" xfId="8514"/>
    <cellStyle name="Normal 2 12 3" xfId="7493"/>
    <cellStyle name="Normal 2 13" xfId="7494"/>
    <cellStyle name="Normal 2 13 2" xfId="8515"/>
    <cellStyle name="Normal 2 14" xfId="7495"/>
    <cellStyle name="Normal 2 14 2" xfId="8516"/>
    <cellStyle name="Normal 2 15" xfId="7496"/>
    <cellStyle name="Normal 2 15 2" xfId="8517"/>
    <cellStyle name="Normal 2 16" xfId="7497"/>
    <cellStyle name="Normal 2 16 2" xfId="8518"/>
    <cellStyle name="Normal 2 17" xfId="7498"/>
    <cellStyle name="Normal 2 18" xfId="7499"/>
    <cellStyle name="Normal 2 19" xfId="7500"/>
    <cellStyle name="Normal 2 2" xfId="1339"/>
    <cellStyle name="Normal 2 2 2" xfId="1340"/>
    <cellStyle name="Normal 2 2 2 2" xfId="1341"/>
    <cellStyle name="Normal 2 2 2 2 2" xfId="3859"/>
    <cellStyle name="Normal 2 2 2 2 2 2" xfId="7503"/>
    <cellStyle name="Normal 2 2 2 2 2 3" xfId="7502"/>
    <cellStyle name="Normal 2 2 2 2 3" xfId="7504"/>
    <cellStyle name="Normal 2 2 2 2 4" xfId="7501"/>
    <cellStyle name="Normal 2 2 2 3" xfId="3858"/>
    <cellStyle name="Normal 2 2 2 3 2" xfId="7506"/>
    <cellStyle name="Normal 2 2 2 3 3" xfId="7505"/>
    <cellStyle name="Normal 2 2 2 4" xfId="7507"/>
    <cellStyle name="Normal 2 2 2 4 2" xfId="7508"/>
    <cellStyle name="Normal 2 2 2 5" xfId="7509"/>
    <cellStyle name="Normal 2 2 3" xfId="1342"/>
    <cellStyle name="Normal 2 2 3 2" xfId="3860"/>
    <cellStyle name="Normal 2 2 3 2 2" xfId="7512"/>
    <cellStyle name="Normal 2 2 3 2 3" xfId="7511"/>
    <cellStyle name="Normal 2 2 3 3" xfId="7513"/>
    <cellStyle name="Normal 2 2 3 4" xfId="7510"/>
    <cellStyle name="Normal 2 2 4" xfId="3439"/>
    <cellStyle name="Normal 2 2 4 2" xfId="3861"/>
    <cellStyle name="Normal 2 2 4 2 2" xfId="7515"/>
    <cellStyle name="Normal 2 2 4 3" xfId="7514"/>
    <cellStyle name="Normal 2 2 5" xfId="3440"/>
    <cellStyle name="Normal 2 2 5 2" xfId="3862"/>
    <cellStyle name="Normal 2 2 5 2 2" xfId="7517"/>
    <cellStyle name="Normal 2 2 5 3" xfId="7516"/>
    <cellStyle name="Normal 2 2 6" xfId="3857"/>
    <cellStyle name="Normal 2 2 6 2" xfId="7518"/>
    <cellStyle name="Normal 2 3" xfId="1343"/>
    <cellStyle name="Normal 2 3 2" xfId="7519"/>
    <cellStyle name="Normal 2 3 3" xfId="7520"/>
    <cellStyle name="Normal 2 4" xfId="1344"/>
    <cellStyle name="Normal 2 4 2" xfId="7521"/>
    <cellStyle name="Normal 2 4 3" xfId="8519"/>
    <cellStyle name="Normal 2 5" xfId="1345"/>
    <cellStyle name="Normal 2 5 2" xfId="1346"/>
    <cellStyle name="Normal 2 5 2 2" xfId="3864"/>
    <cellStyle name="Normal 2 5 2 3" xfId="7522"/>
    <cellStyle name="Normal 2 5 3" xfId="3863"/>
    <cellStyle name="Normal 2 5 3 2" xfId="10904"/>
    <cellStyle name="Normal 2 5 4" xfId="10584"/>
    <cellStyle name="Normal 2 6" xfId="1347"/>
    <cellStyle name="Normal 2 6 2" xfId="1348"/>
    <cellStyle name="Normal 2 6 2 2" xfId="3866"/>
    <cellStyle name="Normal 2 6 2 3" xfId="7523"/>
    <cellStyle name="Normal 2 6 3" xfId="3865"/>
    <cellStyle name="Normal 2 6 3 2" xfId="10905"/>
    <cellStyle name="Normal 2 6 4" xfId="10585"/>
    <cellStyle name="Normal 2 7" xfId="1349"/>
    <cellStyle name="Normal 2 7 2" xfId="1350"/>
    <cellStyle name="Normal 2 7 2 2" xfId="3868"/>
    <cellStyle name="Normal 2 7 2 3" xfId="7524"/>
    <cellStyle name="Normal 2 7 3" xfId="3867"/>
    <cellStyle name="Normal 2 7 3 2" xfId="10906"/>
    <cellStyle name="Normal 2 7 4" xfId="10586"/>
    <cellStyle name="Normal 2 8" xfId="1351"/>
    <cellStyle name="Normal 2 8 2" xfId="3869"/>
    <cellStyle name="Normal 2 8 2 2" xfId="10907"/>
    <cellStyle name="Normal 2 8 3" xfId="10587"/>
    <cellStyle name="Normal 2 9" xfId="1352"/>
    <cellStyle name="Normal 2 9 2" xfId="3870"/>
    <cellStyle name="Normal 2 9 2 2" xfId="10908"/>
    <cellStyle name="Normal 2 9 3" xfId="7525"/>
    <cellStyle name="Normal 2_AUG_TabChap2" xfId="7526"/>
    <cellStyle name="Normal 3" xfId="1353"/>
    <cellStyle name="Normal 3 2" xfId="1354"/>
    <cellStyle name="Normal 3 2 2" xfId="1355"/>
    <cellStyle name="Normal 3 2 2 2" xfId="7527"/>
    <cellStyle name="Normal 3 2 2 2 2" xfId="7528"/>
    <cellStyle name="Normal 3 2 2 3" xfId="7529"/>
    <cellStyle name="Normal 3 2 2 3 2" xfId="8520"/>
    <cellStyle name="Normal 3 2 2 4" xfId="7530"/>
    <cellStyle name="Normal 3 2 2 5" xfId="7531"/>
    <cellStyle name="Normal 3 2 2 6" xfId="8521"/>
    <cellStyle name="Normal 3 2 3" xfId="7532"/>
    <cellStyle name="Normal 3 3" xfId="1356"/>
    <cellStyle name="Normal 3 3 2" xfId="8522"/>
    <cellStyle name="Normal 3 4" xfId="1357"/>
    <cellStyle name="Normal 3 4 2" xfId="10588"/>
    <cellStyle name="Normal 3 5" xfId="1358"/>
    <cellStyle name="Normal 3 5 2" xfId="3871"/>
    <cellStyle name="Normal 3 5 3" xfId="7533"/>
    <cellStyle name="Normal 3 6" xfId="1359"/>
    <cellStyle name="Normal 3 6 2" xfId="7534"/>
    <cellStyle name="Normal 4" xfId="1360"/>
    <cellStyle name="Normal 4 2" xfId="1361"/>
    <cellStyle name="Normal 4 2 2" xfId="1362"/>
    <cellStyle name="Normal 4 2 2 2" xfId="1363"/>
    <cellStyle name="Normal 4 2 2 2 2" xfId="3873"/>
    <cellStyle name="Normal 4 2 2 3" xfId="3872"/>
    <cellStyle name="Normal 4 2 3" xfId="1364"/>
    <cellStyle name="Normal 4 2 4" xfId="1365"/>
    <cellStyle name="Normal 4 2 4 2" xfId="3874"/>
    <cellStyle name="Normal 4 2 5" xfId="1366"/>
    <cellStyle name="Normal 4 2 5 2" xfId="3875"/>
    <cellStyle name="Normal 4 2 6" xfId="10590"/>
    <cellStyle name="Normal 4 3" xfId="1367"/>
    <cellStyle name="Normal 4 4" xfId="1368"/>
    <cellStyle name="Normal 4 5" xfId="10589"/>
    <cellStyle name="Normal 5" xfId="1369"/>
    <cellStyle name="Normal 5 2" xfId="1370"/>
    <cellStyle name="Normal 5 2 2" xfId="7535"/>
    <cellStyle name="Normal 5 2 3" xfId="7536"/>
    <cellStyle name="Normal 5 2 4" xfId="8523"/>
    <cellStyle name="Normal 5 3" xfId="1371"/>
    <cellStyle name="Normal 5 3 2" xfId="7537"/>
    <cellStyle name="Normal 5 4" xfId="7538"/>
    <cellStyle name="Normal 5 5" xfId="10591"/>
    <cellStyle name="Normal 6" xfId="1372"/>
    <cellStyle name="Normal 6 2" xfId="1373"/>
    <cellStyle name="Normal 6 2 2" xfId="1374"/>
    <cellStyle name="Normal 6 2 2 2" xfId="3878"/>
    <cellStyle name="Normal 6 2 3" xfId="3877"/>
    <cellStyle name="Normal 6 2 4" xfId="10592"/>
    <cellStyle name="Normal 6 3" xfId="1375"/>
    <cellStyle name="Normal 6 3 2" xfId="7539"/>
    <cellStyle name="Normal 6 4" xfId="3441"/>
    <cellStyle name="Normal 6 4 2" xfId="3879"/>
    <cellStyle name="Normal 6 5" xfId="3442"/>
    <cellStyle name="Normal 6 5 2" xfId="3880"/>
    <cellStyle name="Normal 6 6" xfId="3876"/>
    <cellStyle name="Normal 7" xfId="1376"/>
    <cellStyle name="Normal 7 2" xfId="1377"/>
    <cellStyle name="Normal 7 3" xfId="10593"/>
    <cellStyle name="Normal 8" xfId="1378"/>
    <cellStyle name="Normal 8 10" xfId="7540"/>
    <cellStyle name="Normal 8 11" xfId="7541"/>
    <cellStyle name="Normal 8 2" xfId="1379"/>
    <cellStyle name="Normal 8 2 2" xfId="10594"/>
    <cellStyle name="Normal 8 3" xfId="1380"/>
    <cellStyle name="Normal 8 3 2" xfId="7542"/>
    <cellStyle name="Normal 8 4" xfId="7543"/>
    <cellStyle name="Normal 8 5" xfId="7544"/>
    <cellStyle name="Normal 8 6" xfId="7545"/>
    <cellStyle name="Normal 8 7" xfId="7546"/>
    <cellStyle name="Normal 8 8" xfId="7547"/>
    <cellStyle name="Normal 8 9" xfId="7548"/>
    <cellStyle name="Normal 9" xfId="1381"/>
    <cellStyle name="Normal 9 2" xfId="1382"/>
    <cellStyle name="Normal 9 2 2" xfId="10595"/>
    <cellStyle name="Normal 9 3" xfId="1383"/>
    <cellStyle name="Normal 9 3 2" xfId="3881"/>
    <cellStyle name="Normal 9 3 3" xfId="7549"/>
    <cellStyle name="Normal 9 4" xfId="1384"/>
    <cellStyle name="Normal 9 4 2" xfId="3882"/>
    <cellStyle name="Normal_040831_KapaBedarf-AA_Hochfahrlogik_A2LL_KT" xfId="3443"/>
    <cellStyle name="Note" xfId="7550"/>
    <cellStyle name="Note 10 2" xfId="7551"/>
    <cellStyle name="Note 10 2 2" xfId="7552"/>
    <cellStyle name="Note 10 2 2 2" xfId="7553"/>
    <cellStyle name="Note 10 2 3" xfId="7554"/>
    <cellStyle name="Note 10 3" xfId="7555"/>
    <cellStyle name="Note 10 3 2" xfId="7556"/>
    <cellStyle name="Note 10 3 2 2" xfId="7557"/>
    <cellStyle name="Note 10 3 3" xfId="7558"/>
    <cellStyle name="Note 10 4" xfId="7559"/>
    <cellStyle name="Note 10 4 2" xfId="7560"/>
    <cellStyle name="Note 10 4 2 2" xfId="7561"/>
    <cellStyle name="Note 10 4 3" xfId="7562"/>
    <cellStyle name="Note 10 5" xfId="7563"/>
    <cellStyle name="Note 10 5 2" xfId="7564"/>
    <cellStyle name="Note 10 5 2 2" xfId="7565"/>
    <cellStyle name="Note 10 5 3" xfId="7566"/>
    <cellStyle name="Note 10 6" xfId="7567"/>
    <cellStyle name="Note 10 6 2" xfId="7568"/>
    <cellStyle name="Note 10 6 2 2" xfId="7569"/>
    <cellStyle name="Note 10 6 3" xfId="7570"/>
    <cellStyle name="Note 10 7" xfId="7571"/>
    <cellStyle name="Note 10 7 2" xfId="7572"/>
    <cellStyle name="Note 10 7 2 2" xfId="7573"/>
    <cellStyle name="Note 10 7 3" xfId="7574"/>
    <cellStyle name="Note 11 2" xfId="7575"/>
    <cellStyle name="Note 11 2 2" xfId="7576"/>
    <cellStyle name="Note 11 2 2 2" xfId="7577"/>
    <cellStyle name="Note 11 2 3" xfId="7578"/>
    <cellStyle name="Note 11 3" xfId="7579"/>
    <cellStyle name="Note 11 3 2" xfId="7580"/>
    <cellStyle name="Note 11 3 2 2" xfId="7581"/>
    <cellStyle name="Note 11 3 3" xfId="7582"/>
    <cellStyle name="Note 11 4" xfId="7583"/>
    <cellStyle name="Note 11 4 2" xfId="7584"/>
    <cellStyle name="Note 11 4 2 2" xfId="7585"/>
    <cellStyle name="Note 11 4 3" xfId="7586"/>
    <cellStyle name="Note 11 5" xfId="7587"/>
    <cellStyle name="Note 11 5 2" xfId="7588"/>
    <cellStyle name="Note 11 5 2 2" xfId="7589"/>
    <cellStyle name="Note 11 5 3" xfId="7590"/>
    <cellStyle name="Note 11 6" xfId="7591"/>
    <cellStyle name="Note 11 6 2" xfId="7592"/>
    <cellStyle name="Note 11 6 2 2" xfId="7593"/>
    <cellStyle name="Note 11 6 3" xfId="7594"/>
    <cellStyle name="Note 12 2" xfId="7595"/>
    <cellStyle name="Note 12 2 2" xfId="7596"/>
    <cellStyle name="Note 12 2 2 2" xfId="7597"/>
    <cellStyle name="Note 12 2 3" xfId="7598"/>
    <cellStyle name="Note 12 3" xfId="7599"/>
    <cellStyle name="Note 12 3 2" xfId="7600"/>
    <cellStyle name="Note 12 3 2 2" xfId="7601"/>
    <cellStyle name="Note 12 3 3" xfId="7602"/>
    <cellStyle name="Note 12 4" xfId="7603"/>
    <cellStyle name="Note 12 4 2" xfId="7604"/>
    <cellStyle name="Note 12 4 2 2" xfId="7605"/>
    <cellStyle name="Note 12 4 3" xfId="7606"/>
    <cellStyle name="Note 12 5" xfId="7607"/>
    <cellStyle name="Note 12 5 2" xfId="7608"/>
    <cellStyle name="Note 12 5 2 2" xfId="7609"/>
    <cellStyle name="Note 12 5 3" xfId="7610"/>
    <cellStyle name="Note 13 2" xfId="7611"/>
    <cellStyle name="Note 13 2 2" xfId="7612"/>
    <cellStyle name="Note 13 2 2 2" xfId="7613"/>
    <cellStyle name="Note 13 2 3" xfId="7614"/>
    <cellStyle name="Note 14 2" xfId="7615"/>
    <cellStyle name="Note 14 2 2" xfId="7616"/>
    <cellStyle name="Note 14 2 2 2" xfId="7617"/>
    <cellStyle name="Note 14 2 3" xfId="7618"/>
    <cellStyle name="Note 15 2" xfId="7619"/>
    <cellStyle name="Note 15 2 2" xfId="7620"/>
    <cellStyle name="Note 15 2 2 2" xfId="7621"/>
    <cellStyle name="Note 15 2 3" xfId="7622"/>
    <cellStyle name="Note 2" xfId="7623"/>
    <cellStyle name="Note 2 2" xfId="7624"/>
    <cellStyle name="Note 2 2 2" xfId="7625"/>
    <cellStyle name="Note 2 2 2 2" xfId="7626"/>
    <cellStyle name="Note 2 2 3" xfId="7627"/>
    <cellStyle name="Note 2 3" xfId="7628"/>
    <cellStyle name="Note 2 3 2" xfId="7629"/>
    <cellStyle name="Note 2 3 2 2" xfId="7630"/>
    <cellStyle name="Note 2 3 3" xfId="7631"/>
    <cellStyle name="Note 2 4" xfId="7632"/>
    <cellStyle name="Note 2 4 2" xfId="7633"/>
    <cellStyle name="Note 2 4 2 2" xfId="7634"/>
    <cellStyle name="Note 2 4 3" xfId="7635"/>
    <cellStyle name="Note 2 5" xfId="7636"/>
    <cellStyle name="Note 2 5 2" xfId="7637"/>
    <cellStyle name="Note 2 5 2 2" xfId="7638"/>
    <cellStyle name="Note 2 5 3" xfId="7639"/>
    <cellStyle name="Note 2 6" xfId="7640"/>
    <cellStyle name="Note 2 6 2" xfId="7641"/>
    <cellStyle name="Note 2 6 2 2" xfId="7642"/>
    <cellStyle name="Note 2 6 3" xfId="7643"/>
    <cellStyle name="Note 2 7" xfId="7644"/>
    <cellStyle name="Note 2 7 2" xfId="7645"/>
    <cellStyle name="Note 2 7 2 2" xfId="7646"/>
    <cellStyle name="Note 2 7 3" xfId="7647"/>
    <cellStyle name="Note 2 8" xfId="7648"/>
    <cellStyle name="Note 2 8 2" xfId="7649"/>
    <cellStyle name="Note 2 8 2 2" xfId="7650"/>
    <cellStyle name="Note 2 8 3" xfId="7651"/>
    <cellStyle name="Note 2 9" xfId="10909"/>
    <cellStyle name="Note 3" xfId="7652"/>
    <cellStyle name="Note 3 2" xfId="7653"/>
    <cellStyle name="Note 3 2 2" xfId="7654"/>
    <cellStyle name="Note 3 2 2 2" xfId="7655"/>
    <cellStyle name="Note 3 2 3" xfId="7656"/>
    <cellStyle name="Note 3 3" xfId="7657"/>
    <cellStyle name="Note 3 3 2" xfId="7658"/>
    <cellStyle name="Note 3 3 2 2" xfId="7659"/>
    <cellStyle name="Note 3 3 3" xfId="7660"/>
    <cellStyle name="Note 3 4" xfId="7661"/>
    <cellStyle name="Note 3 4 2" xfId="7662"/>
    <cellStyle name="Note 3 4 2 2" xfId="7663"/>
    <cellStyle name="Note 3 4 3" xfId="7664"/>
    <cellStyle name="Note 3 5" xfId="7665"/>
    <cellStyle name="Note 3 5 2" xfId="7666"/>
    <cellStyle name="Note 3 5 2 2" xfId="7667"/>
    <cellStyle name="Note 3 5 3" xfId="7668"/>
    <cellStyle name="Note 3 6" xfId="7669"/>
    <cellStyle name="Note 3 6 2" xfId="7670"/>
    <cellStyle name="Note 3 6 2 2" xfId="7671"/>
    <cellStyle name="Note 3 6 3" xfId="7672"/>
    <cellStyle name="Note 3 7" xfId="7673"/>
    <cellStyle name="Note 3 7 2" xfId="7674"/>
    <cellStyle name="Note 3 7 2 2" xfId="7675"/>
    <cellStyle name="Note 3 7 3" xfId="7676"/>
    <cellStyle name="Note 3 8" xfId="7677"/>
    <cellStyle name="Note 3 8 2" xfId="7678"/>
    <cellStyle name="Note 3 8 2 2" xfId="7679"/>
    <cellStyle name="Note 3 8 3" xfId="7680"/>
    <cellStyle name="Note 3 9" xfId="13910"/>
    <cellStyle name="Note 3 9 2" xfId="14780"/>
    <cellStyle name="Note 3 9 2 2" xfId="17137"/>
    <cellStyle name="Note 3 9 2 2 2" xfId="24274"/>
    <cellStyle name="Note 3 9 2 2 2 2" xfId="38589"/>
    <cellStyle name="Note 3 9 2 2 3" xfId="31452"/>
    <cellStyle name="Note 3 9 2 3" xfId="19491"/>
    <cellStyle name="Note 3 9 2 3 2" xfId="26628"/>
    <cellStyle name="Note 3 9 2 3 2 2" xfId="40943"/>
    <cellStyle name="Note 3 9 2 3 3" xfId="33806"/>
    <cellStyle name="Note 3 9 2 4" xfId="20767"/>
    <cellStyle name="Note 3 9 2 4 2" xfId="27904"/>
    <cellStyle name="Note 3 9 2 4 2 2" xfId="42219"/>
    <cellStyle name="Note 3 9 2 4 3" xfId="35082"/>
    <cellStyle name="Note 3 9 2 5" xfId="21943"/>
    <cellStyle name="Note 3 9 2 5 2" xfId="36258"/>
    <cellStyle name="Note 3 9 2 6" xfId="29099"/>
    <cellStyle name="Note 3 9 3" xfId="16279"/>
    <cellStyle name="Note 3 9 3 2" xfId="23438"/>
    <cellStyle name="Note 3 9 3 2 2" xfId="37753"/>
    <cellStyle name="Note 3 9 3 3" xfId="30594"/>
    <cellStyle name="Note 3 9 4" xfId="18633"/>
    <cellStyle name="Note 3 9 4 2" xfId="25770"/>
    <cellStyle name="Note 3 9 4 2 2" xfId="40085"/>
    <cellStyle name="Note 3 9 4 3" xfId="32948"/>
    <cellStyle name="Note 4" xfId="13909"/>
    <cellStyle name="Note 4 10" xfId="16278"/>
    <cellStyle name="Note 4 10 2" xfId="23437"/>
    <cellStyle name="Note 4 10 2 2" xfId="37752"/>
    <cellStyle name="Note 4 10 3" xfId="30593"/>
    <cellStyle name="Note 4 11" xfId="18632"/>
    <cellStyle name="Note 4 11 2" xfId="25769"/>
    <cellStyle name="Note 4 11 2 2" xfId="40084"/>
    <cellStyle name="Note 4 11 3" xfId="32947"/>
    <cellStyle name="Note 4 2" xfId="7681"/>
    <cellStyle name="Note 4 2 2" xfId="7682"/>
    <cellStyle name="Note 4 2 2 2" xfId="7683"/>
    <cellStyle name="Note 4 2 3" xfId="7684"/>
    <cellStyle name="Note 4 3" xfId="7685"/>
    <cellStyle name="Note 4 3 2" xfId="7686"/>
    <cellStyle name="Note 4 3 2 2" xfId="7687"/>
    <cellStyle name="Note 4 3 3" xfId="7688"/>
    <cellStyle name="Note 4 4" xfId="7689"/>
    <cellStyle name="Note 4 4 2" xfId="7690"/>
    <cellStyle name="Note 4 4 2 2" xfId="7691"/>
    <cellStyle name="Note 4 4 3" xfId="7692"/>
    <cellStyle name="Note 4 5" xfId="7693"/>
    <cellStyle name="Note 4 5 2" xfId="7694"/>
    <cellStyle name="Note 4 5 2 2" xfId="7695"/>
    <cellStyle name="Note 4 5 3" xfId="7696"/>
    <cellStyle name="Note 4 6" xfId="7697"/>
    <cellStyle name="Note 4 6 2" xfId="7698"/>
    <cellStyle name="Note 4 6 2 2" xfId="7699"/>
    <cellStyle name="Note 4 6 3" xfId="7700"/>
    <cellStyle name="Note 4 7" xfId="7701"/>
    <cellStyle name="Note 4 7 2" xfId="7702"/>
    <cellStyle name="Note 4 7 2 2" xfId="7703"/>
    <cellStyle name="Note 4 7 3" xfId="7704"/>
    <cellStyle name="Note 4 8" xfId="7705"/>
    <cellStyle name="Note 4 8 2" xfId="7706"/>
    <cellStyle name="Note 4 8 2 2" xfId="7707"/>
    <cellStyle name="Note 4 8 3" xfId="7708"/>
    <cellStyle name="Note 4 9" xfId="14779"/>
    <cellStyle name="Note 4 9 2" xfId="17136"/>
    <cellStyle name="Note 4 9 2 2" xfId="24273"/>
    <cellStyle name="Note 4 9 2 2 2" xfId="38588"/>
    <cellStyle name="Note 4 9 2 3" xfId="31451"/>
    <cellStyle name="Note 4 9 3" xfId="19490"/>
    <cellStyle name="Note 4 9 3 2" xfId="26627"/>
    <cellStyle name="Note 4 9 3 2 2" xfId="40942"/>
    <cellStyle name="Note 4 9 3 3" xfId="33805"/>
    <cellStyle name="Note 4 9 4" xfId="20766"/>
    <cellStyle name="Note 4 9 4 2" xfId="27903"/>
    <cellStyle name="Note 4 9 4 2 2" xfId="42218"/>
    <cellStyle name="Note 4 9 4 3" xfId="35081"/>
    <cellStyle name="Note 4 9 5" xfId="21942"/>
    <cellStyle name="Note 4 9 5 2" xfId="36257"/>
    <cellStyle name="Note 4 9 6" xfId="29098"/>
    <cellStyle name="Note 5 2" xfId="7709"/>
    <cellStyle name="Note 5 2 2" xfId="7710"/>
    <cellStyle name="Note 5 2 2 2" xfId="7711"/>
    <cellStyle name="Note 5 2 3" xfId="7712"/>
    <cellStyle name="Note 5 3" xfId="7713"/>
    <cellStyle name="Note 5 3 2" xfId="7714"/>
    <cellStyle name="Note 5 3 2 2" xfId="7715"/>
    <cellStyle name="Note 5 3 3" xfId="7716"/>
    <cellStyle name="Note 5 4" xfId="7717"/>
    <cellStyle name="Note 5 4 2" xfId="7718"/>
    <cellStyle name="Note 5 4 2 2" xfId="7719"/>
    <cellStyle name="Note 5 4 3" xfId="7720"/>
    <cellStyle name="Note 5 5" xfId="7721"/>
    <cellStyle name="Note 5 5 2" xfId="7722"/>
    <cellStyle name="Note 5 5 2 2" xfId="7723"/>
    <cellStyle name="Note 5 5 3" xfId="7724"/>
    <cellStyle name="Note 5 6" xfId="7725"/>
    <cellStyle name="Note 5 6 2" xfId="7726"/>
    <cellStyle name="Note 5 6 2 2" xfId="7727"/>
    <cellStyle name="Note 5 6 3" xfId="7728"/>
    <cellStyle name="Note 5 7" xfId="7729"/>
    <cellStyle name="Note 5 7 2" xfId="7730"/>
    <cellStyle name="Note 5 7 2 2" xfId="7731"/>
    <cellStyle name="Note 5 7 3" xfId="7732"/>
    <cellStyle name="Note 5 8" xfId="7733"/>
    <cellStyle name="Note 5 8 2" xfId="7734"/>
    <cellStyle name="Note 5 8 2 2" xfId="7735"/>
    <cellStyle name="Note 5 8 3" xfId="7736"/>
    <cellStyle name="Note 6 2" xfId="7737"/>
    <cellStyle name="Note 6 2 2" xfId="7738"/>
    <cellStyle name="Note 6 2 2 2" xfId="7739"/>
    <cellStyle name="Note 6 2 3" xfId="7740"/>
    <cellStyle name="Note 6 3" xfId="7741"/>
    <cellStyle name="Note 6 3 2" xfId="7742"/>
    <cellStyle name="Note 6 3 2 2" xfId="7743"/>
    <cellStyle name="Note 6 3 3" xfId="7744"/>
    <cellStyle name="Note 6 4" xfId="7745"/>
    <cellStyle name="Note 6 4 2" xfId="7746"/>
    <cellStyle name="Note 6 4 2 2" xfId="7747"/>
    <cellStyle name="Note 6 4 3" xfId="7748"/>
    <cellStyle name="Note 6 5" xfId="7749"/>
    <cellStyle name="Note 6 5 2" xfId="7750"/>
    <cellStyle name="Note 6 5 2 2" xfId="7751"/>
    <cellStyle name="Note 6 5 3" xfId="7752"/>
    <cellStyle name="Note 6 6" xfId="7753"/>
    <cellStyle name="Note 6 6 2" xfId="7754"/>
    <cellStyle name="Note 6 6 2 2" xfId="7755"/>
    <cellStyle name="Note 6 6 3" xfId="7756"/>
    <cellStyle name="Note 6 7" xfId="7757"/>
    <cellStyle name="Note 6 7 2" xfId="7758"/>
    <cellStyle name="Note 6 7 2 2" xfId="7759"/>
    <cellStyle name="Note 6 7 3" xfId="7760"/>
    <cellStyle name="Note 6 8" xfId="7761"/>
    <cellStyle name="Note 6 8 2" xfId="7762"/>
    <cellStyle name="Note 6 8 2 2" xfId="7763"/>
    <cellStyle name="Note 6 8 3" xfId="7764"/>
    <cellStyle name="Note 7 2" xfId="7765"/>
    <cellStyle name="Note 7 2 2" xfId="7766"/>
    <cellStyle name="Note 7 2 2 2" xfId="7767"/>
    <cellStyle name="Note 7 2 3" xfId="7768"/>
    <cellStyle name="Note 7 3" xfId="7769"/>
    <cellStyle name="Note 7 3 2" xfId="7770"/>
    <cellStyle name="Note 7 3 2 2" xfId="7771"/>
    <cellStyle name="Note 7 3 3" xfId="7772"/>
    <cellStyle name="Note 7 4" xfId="7773"/>
    <cellStyle name="Note 7 4 2" xfId="7774"/>
    <cellStyle name="Note 7 4 2 2" xfId="7775"/>
    <cellStyle name="Note 7 4 3" xfId="7776"/>
    <cellStyle name="Note 7 5" xfId="7777"/>
    <cellStyle name="Note 7 5 2" xfId="7778"/>
    <cellStyle name="Note 7 5 2 2" xfId="7779"/>
    <cellStyle name="Note 7 5 3" xfId="7780"/>
    <cellStyle name="Note 7 6" xfId="7781"/>
    <cellStyle name="Note 7 6 2" xfId="7782"/>
    <cellStyle name="Note 7 6 2 2" xfId="7783"/>
    <cellStyle name="Note 7 6 3" xfId="7784"/>
    <cellStyle name="Note 7 7" xfId="7785"/>
    <cellStyle name="Note 7 7 2" xfId="7786"/>
    <cellStyle name="Note 7 7 2 2" xfId="7787"/>
    <cellStyle name="Note 7 7 3" xfId="7788"/>
    <cellStyle name="Note 7 8" xfId="7789"/>
    <cellStyle name="Note 7 8 2" xfId="7790"/>
    <cellStyle name="Note 7 8 2 2" xfId="7791"/>
    <cellStyle name="Note 7 8 3" xfId="7792"/>
    <cellStyle name="Note 8 2" xfId="7793"/>
    <cellStyle name="Note 8 2 2" xfId="7794"/>
    <cellStyle name="Note 8 2 2 2" xfId="7795"/>
    <cellStyle name="Note 8 2 3" xfId="7796"/>
    <cellStyle name="Note 8 3" xfId="7797"/>
    <cellStyle name="Note 8 3 2" xfId="7798"/>
    <cellStyle name="Note 8 3 2 2" xfId="7799"/>
    <cellStyle name="Note 8 3 3" xfId="7800"/>
    <cellStyle name="Note 8 4" xfId="7801"/>
    <cellStyle name="Note 8 4 2" xfId="7802"/>
    <cellStyle name="Note 8 4 2 2" xfId="7803"/>
    <cellStyle name="Note 8 4 3" xfId="7804"/>
    <cellStyle name="Note 8 5" xfId="7805"/>
    <cellStyle name="Note 8 5 2" xfId="7806"/>
    <cellStyle name="Note 8 5 2 2" xfId="7807"/>
    <cellStyle name="Note 8 5 3" xfId="7808"/>
    <cellStyle name="Note 8 6" xfId="7809"/>
    <cellStyle name="Note 8 6 2" xfId="7810"/>
    <cellStyle name="Note 8 6 2 2" xfId="7811"/>
    <cellStyle name="Note 8 6 3" xfId="7812"/>
    <cellStyle name="Note 8 7" xfId="7813"/>
    <cellStyle name="Note 8 7 2" xfId="7814"/>
    <cellStyle name="Note 8 7 2 2" xfId="7815"/>
    <cellStyle name="Note 8 7 3" xfId="7816"/>
    <cellStyle name="Note 8 8" xfId="7817"/>
    <cellStyle name="Note 8 8 2" xfId="7818"/>
    <cellStyle name="Note 8 8 2 2" xfId="7819"/>
    <cellStyle name="Note 8 8 3" xfId="7820"/>
    <cellStyle name="Note 9 2" xfId="7821"/>
    <cellStyle name="Note 9 2 2" xfId="7822"/>
    <cellStyle name="Note 9 2 2 2" xfId="7823"/>
    <cellStyle name="Note 9 2 3" xfId="7824"/>
    <cellStyle name="Note 9 3" xfId="7825"/>
    <cellStyle name="Note 9 3 2" xfId="7826"/>
    <cellStyle name="Note 9 3 2 2" xfId="7827"/>
    <cellStyle name="Note 9 3 3" xfId="7828"/>
    <cellStyle name="Note 9 4" xfId="7829"/>
    <cellStyle name="Note 9 4 2" xfId="7830"/>
    <cellStyle name="Note 9 4 2 2" xfId="7831"/>
    <cellStyle name="Note 9 4 3" xfId="7832"/>
    <cellStyle name="Note 9 5" xfId="7833"/>
    <cellStyle name="Note 9 5 2" xfId="7834"/>
    <cellStyle name="Note 9 5 2 2" xfId="7835"/>
    <cellStyle name="Note 9 5 3" xfId="7836"/>
    <cellStyle name="Note 9 6" xfId="7837"/>
    <cellStyle name="Note 9 6 2" xfId="7838"/>
    <cellStyle name="Note 9 6 2 2" xfId="7839"/>
    <cellStyle name="Note 9 6 3" xfId="7840"/>
    <cellStyle name="Note 9 7" xfId="7841"/>
    <cellStyle name="Note 9 7 2" xfId="7842"/>
    <cellStyle name="Note 9 7 2 2" xfId="7843"/>
    <cellStyle name="Note 9 7 3" xfId="7844"/>
    <cellStyle name="Note 9 8" xfId="7845"/>
    <cellStyle name="Note 9 8 2" xfId="7846"/>
    <cellStyle name="Note 9 8 2 2" xfId="7847"/>
    <cellStyle name="Note 9 8 3" xfId="7848"/>
    <cellStyle name="Notiz 10" xfId="7849"/>
    <cellStyle name="Notiz 10 2" xfId="7850"/>
    <cellStyle name="Notiz 10 2 2" xfId="8994"/>
    <cellStyle name="Notiz 10 3" xfId="7851"/>
    <cellStyle name="Notiz 10 4" xfId="8882"/>
    <cellStyle name="Notiz 11" xfId="7852"/>
    <cellStyle name="Notiz 11 2" xfId="7853"/>
    <cellStyle name="Notiz 11 3" xfId="7854"/>
    <cellStyle name="Notiz 11 4" xfId="8883"/>
    <cellStyle name="Notiz 12" xfId="7855"/>
    <cellStyle name="Notiz 12 2" xfId="7856"/>
    <cellStyle name="Notiz 12 2 2" xfId="9036"/>
    <cellStyle name="Notiz 12 3" xfId="7857"/>
    <cellStyle name="Notiz 12 4" xfId="8884"/>
    <cellStyle name="Notiz 13" xfId="7858"/>
    <cellStyle name="Notiz 13 2" xfId="7859"/>
    <cellStyle name="Notiz 13 2 2" xfId="9037"/>
    <cellStyle name="Notiz 13 3" xfId="7860"/>
    <cellStyle name="Notiz 13 4" xfId="8885"/>
    <cellStyle name="Notiz 14" xfId="7861"/>
    <cellStyle name="Notiz 14 2" xfId="7862"/>
    <cellStyle name="Notiz 14 2 2" xfId="9038"/>
    <cellStyle name="Notiz 14 3" xfId="7863"/>
    <cellStyle name="Notiz 14 4" xfId="8886"/>
    <cellStyle name="Notiz 15" xfId="7864"/>
    <cellStyle name="Notiz 15 2" xfId="7865"/>
    <cellStyle name="Notiz 15 3" xfId="7866"/>
    <cellStyle name="Notiz 15 4" xfId="8887"/>
    <cellStyle name="Notiz 16" xfId="9064"/>
    <cellStyle name="Notiz 17" xfId="9065"/>
    <cellStyle name="Notiz 2" xfId="65"/>
    <cellStyle name="Notiz 2 10" xfId="1386"/>
    <cellStyle name="Notiz 2 10 2" xfId="3444"/>
    <cellStyle name="Notiz 2 10 2 2" xfId="13763"/>
    <cellStyle name="Notiz 2 10 2 2 2" xfId="13519"/>
    <cellStyle name="Notiz 2 10 2 2 2 2" xfId="15888"/>
    <cellStyle name="Notiz 2 10 2 2 2 2 2" xfId="23047"/>
    <cellStyle name="Notiz 2 10 2 2 2 2 2 2" xfId="37362"/>
    <cellStyle name="Notiz 2 10 2 2 2 2 3" xfId="30203"/>
    <cellStyle name="Notiz 2 10 2 2 2 3" xfId="18242"/>
    <cellStyle name="Notiz 2 10 2 2 2 3 2" xfId="25379"/>
    <cellStyle name="Notiz 2 10 2 2 2 3 2 2" xfId="39694"/>
    <cellStyle name="Notiz 2 10 2 2 2 3 3" xfId="32557"/>
    <cellStyle name="Notiz 2 10 2 2 2 4" xfId="19768"/>
    <cellStyle name="Notiz 2 10 2 2 2 4 2" xfId="26905"/>
    <cellStyle name="Notiz 2 10 2 2 2 4 2 2" xfId="41220"/>
    <cellStyle name="Notiz 2 10 2 2 2 4 3" xfId="34083"/>
    <cellStyle name="Notiz 2 10 2 2 2 5" xfId="20983"/>
    <cellStyle name="Notiz 2 10 2 2 2 5 2" xfId="35298"/>
    <cellStyle name="Notiz 2 10 2 2 2 6" xfId="28120"/>
    <cellStyle name="Notiz 2 10 2 2 3" xfId="16132"/>
    <cellStyle name="Notiz 2 10 2 2 3 2" xfId="23291"/>
    <cellStyle name="Notiz 2 10 2 2 3 2 2" xfId="37606"/>
    <cellStyle name="Notiz 2 10 2 2 3 3" xfId="30447"/>
    <cellStyle name="Notiz 2 10 2 2 4" xfId="18486"/>
    <cellStyle name="Notiz 2 10 2 2 4 2" xfId="25623"/>
    <cellStyle name="Notiz 2 10 2 2 4 2 2" xfId="39938"/>
    <cellStyle name="Notiz 2 10 2 2 4 3" xfId="32801"/>
    <cellStyle name="Notiz 2 10 3" xfId="11456"/>
    <cellStyle name="Notiz 2 10 3 2" xfId="13632"/>
    <cellStyle name="Notiz 2 10 3 2 2" xfId="14458"/>
    <cellStyle name="Notiz 2 10 3 2 2 2" xfId="16821"/>
    <cellStyle name="Notiz 2 10 3 2 2 2 2" xfId="23980"/>
    <cellStyle name="Notiz 2 10 3 2 2 2 2 2" xfId="38295"/>
    <cellStyle name="Notiz 2 10 3 2 2 2 3" xfId="31136"/>
    <cellStyle name="Notiz 2 10 3 2 2 3" xfId="19175"/>
    <cellStyle name="Notiz 2 10 3 2 2 3 2" xfId="26312"/>
    <cellStyle name="Notiz 2 10 3 2 2 3 2 2" xfId="40627"/>
    <cellStyle name="Notiz 2 10 3 2 2 3 3" xfId="33490"/>
    <cellStyle name="Notiz 2 10 3 2 2 4" xfId="20473"/>
    <cellStyle name="Notiz 2 10 3 2 2 4 2" xfId="27610"/>
    <cellStyle name="Notiz 2 10 3 2 2 4 2 2" xfId="41925"/>
    <cellStyle name="Notiz 2 10 3 2 2 4 3" xfId="34788"/>
    <cellStyle name="Notiz 2 10 3 2 2 5" xfId="21688"/>
    <cellStyle name="Notiz 2 10 3 2 2 5 2" xfId="36003"/>
    <cellStyle name="Notiz 2 10 3 2 2 6" xfId="28825"/>
    <cellStyle name="Notiz 2 10 3 2 3" xfId="16001"/>
    <cellStyle name="Notiz 2 10 3 2 3 2" xfId="23160"/>
    <cellStyle name="Notiz 2 10 3 2 3 2 2" xfId="37475"/>
    <cellStyle name="Notiz 2 10 3 2 3 3" xfId="30316"/>
    <cellStyle name="Notiz 2 10 3 2 4" xfId="18355"/>
    <cellStyle name="Notiz 2 10 3 2 4 2" xfId="25492"/>
    <cellStyle name="Notiz 2 10 3 2 4 2 2" xfId="39807"/>
    <cellStyle name="Notiz 2 10 3 2 4 3" xfId="32670"/>
    <cellStyle name="Notiz 2 10 4" xfId="13364"/>
    <cellStyle name="Notiz 2 10 4 2" xfId="14328"/>
    <cellStyle name="Notiz 2 10 4 2 2" xfId="16697"/>
    <cellStyle name="Notiz 2 10 4 2 2 2" xfId="23856"/>
    <cellStyle name="Notiz 2 10 4 2 2 2 2" xfId="38171"/>
    <cellStyle name="Notiz 2 10 4 2 2 3" xfId="31012"/>
    <cellStyle name="Notiz 2 10 4 2 3" xfId="19051"/>
    <cellStyle name="Notiz 2 10 4 2 3 2" xfId="26188"/>
    <cellStyle name="Notiz 2 10 4 2 3 2 2" xfId="40503"/>
    <cellStyle name="Notiz 2 10 4 2 3 3" xfId="33366"/>
    <cellStyle name="Notiz 2 10 4 2 4" xfId="20358"/>
    <cellStyle name="Notiz 2 10 4 2 4 2" xfId="27495"/>
    <cellStyle name="Notiz 2 10 4 2 4 2 2" xfId="41810"/>
    <cellStyle name="Notiz 2 10 4 2 4 3" xfId="34673"/>
    <cellStyle name="Notiz 2 10 4 2 5" xfId="21573"/>
    <cellStyle name="Notiz 2 10 4 2 5 2" xfId="35888"/>
    <cellStyle name="Notiz 2 10 4 2 6" xfId="28710"/>
    <cellStyle name="Notiz 2 10 4 3" xfId="15733"/>
    <cellStyle name="Notiz 2 10 4 3 2" xfId="22892"/>
    <cellStyle name="Notiz 2 10 4 3 2 2" xfId="37207"/>
    <cellStyle name="Notiz 2 10 4 3 3" xfId="30048"/>
    <cellStyle name="Notiz 2 10 4 4" xfId="18087"/>
    <cellStyle name="Notiz 2 10 4 4 2" xfId="25224"/>
    <cellStyle name="Notiz 2 10 4 4 2 2" xfId="39539"/>
    <cellStyle name="Notiz 2 10 4 4 3" xfId="32402"/>
    <cellStyle name="Notiz 2 11" xfId="1387"/>
    <cellStyle name="Notiz 2 11 2" xfId="3445"/>
    <cellStyle name="Notiz 2 11 2 2" xfId="13764"/>
    <cellStyle name="Notiz 2 11 2 2 2" xfId="13942"/>
    <cellStyle name="Notiz 2 11 2 2 2 2" xfId="16311"/>
    <cellStyle name="Notiz 2 11 2 2 2 2 2" xfId="23470"/>
    <cellStyle name="Notiz 2 11 2 2 2 2 2 2" xfId="37785"/>
    <cellStyle name="Notiz 2 11 2 2 2 2 3" xfId="30626"/>
    <cellStyle name="Notiz 2 11 2 2 2 3" xfId="18665"/>
    <cellStyle name="Notiz 2 11 2 2 2 3 2" xfId="25802"/>
    <cellStyle name="Notiz 2 11 2 2 2 3 2 2" xfId="40117"/>
    <cellStyle name="Notiz 2 11 2 2 2 3 3" xfId="32980"/>
    <cellStyle name="Notiz 2 11 2 2 2 4" xfId="20002"/>
    <cellStyle name="Notiz 2 11 2 2 2 4 2" xfId="27139"/>
    <cellStyle name="Notiz 2 11 2 2 2 4 2 2" xfId="41454"/>
    <cellStyle name="Notiz 2 11 2 2 2 4 3" xfId="34317"/>
    <cellStyle name="Notiz 2 11 2 2 2 5" xfId="21217"/>
    <cellStyle name="Notiz 2 11 2 2 2 5 2" xfId="35532"/>
    <cellStyle name="Notiz 2 11 2 2 2 6" xfId="28354"/>
    <cellStyle name="Notiz 2 11 2 2 3" xfId="16133"/>
    <cellStyle name="Notiz 2 11 2 2 3 2" xfId="23292"/>
    <cellStyle name="Notiz 2 11 2 2 3 2 2" xfId="37607"/>
    <cellStyle name="Notiz 2 11 2 2 3 3" xfId="30448"/>
    <cellStyle name="Notiz 2 11 2 2 4" xfId="18487"/>
    <cellStyle name="Notiz 2 11 2 2 4 2" xfId="25624"/>
    <cellStyle name="Notiz 2 11 2 2 4 2 2" xfId="39939"/>
    <cellStyle name="Notiz 2 11 2 2 4 3" xfId="32802"/>
    <cellStyle name="Notiz 2 11 3" xfId="11457"/>
    <cellStyle name="Notiz 2 11 3 2" xfId="13633"/>
    <cellStyle name="Notiz 2 11 3 2 2" xfId="14090"/>
    <cellStyle name="Notiz 2 11 3 2 2 2" xfId="16459"/>
    <cellStyle name="Notiz 2 11 3 2 2 2 2" xfId="23618"/>
    <cellStyle name="Notiz 2 11 3 2 2 2 2 2" xfId="37933"/>
    <cellStyle name="Notiz 2 11 3 2 2 2 3" xfId="30774"/>
    <cellStyle name="Notiz 2 11 3 2 2 3" xfId="18813"/>
    <cellStyle name="Notiz 2 11 3 2 2 3 2" xfId="25950"/>
    <cellStyle name="Notiz 2 11 3 2 2 3 2 2" xfId="40265"/>
    <cellStyle name="Notiz 2 11 3 2 2 3 3" xfId="33128"/>
    <cellStyle name="Notiz 2 11 3 2 2 4" xfId="20146"/>
    <cellStyle name="Notiz 2 11 3 2 2 4 2" xfId="27283"/>
    <cellStyle name="Notiz 2 11 3 2 2 4 2 2" xfId="41598"/>
    <cellStyle name="Notiz 2 11 3 2 2 4 3" xfId="34461"/>
    <cellStyle name="Notiz 2 11 3 2 2 5" xfId="21361"/>
    <cellStyle name="Notiz 2 11 3 2 2 5 2" xfId="35676"/>
    <cellStyle name="Notiz 2 11 3 2 2 6" xfId="28498"/>
    <cellStyle name="Notiz 2 11 3 2 3" xfId="16002"/>
    <cellStyle name="Notiz 2 11 3 2 3 2" xfId="23161"/>
    <cellStyle name="Notiz 2 11 3 2 3 2 2" xfId="37476"/>
    <cellStyle name="Notiz 2 11 3 2 3 3" xfId="30317"/>
    <cellStyle name="Notiz 2 11 3 2 4" xfId="18356"/>
    <cellStyle name="Notiz 2 11 3 2 4 2" xfId="25493"/>
    <cellStyle name="Notiz 2 11 3 2 4 2 2" xfId="39808"/>
    <cellStyle name="Notiz 2 11 3 2 4 3" xfId="32671"/>
    <cellStyle name="Notiz 2 11 4" xfId="13365"/>
    <cellStyle name="Notiz 2 11 4 2" xfId="14160"/>
    <cellStyle name="Notiz 2 11 4 2 2" xfId="16529"/>
    <cellStyle name="Notiz 2 11 4 2 2 2" xfId="23688"/>
    <cellStyle name="Notiz 2 11 4 2 2 2 2" xfId="38003"/>
    <cellStyle name="Notiz 2 11 4 2 2 3" xfId="30844"/>
    <cellStyle name="Notiz 2 11 4 2 3" xfId="18883"/>
    <cellStyle name="Notiz 2 11 4 2 3 2" xfId="26020"/>
    <cellStyle name="Notiz 2 11 4 2 3 2 2" xfId="40335"/>
    <cellStyle name="Notiz 2 11 4 2 3 3" xfId="33198"/>
    <cellStyle name="Notiz 2 11 4 2 4" xfId="20216"/>
    <cellStyle name="Notiz 2 11 4 2 4 2" xfId="27353"/>
    <cellStyle name="Notiz 2 11 4 2 4 2 2" xfId="41668"/>
    <cellStyle name="Notiz 2 11 4 2 4 3" xfId="34531"/>
    <cellStyle name="Notiz 2 11 4 2 5" xfId="21431"/>
    <cellStyle name="Notiz 2 11 4 2 5 2" xfId="35746"/>
    <cellStyle name="Notiz 2 11 4 2 6" xfId="28568"/>
    <cellStyle name="Notiz 2 11 4 3" xfId="15734"/>
    <cellStyle name="Notiz 2 11 4 3 2" xfId="22893"/>
    <cellStyle name="Notiz 2 11 4 3 2 2" xfId="37208"/>
    <cellStyle name="Notiz 2 11 4 3 3" xfId="30049"/>
    <cellStyle name="Notiz 2 11 4 4" xfId="18088"/>
    <cellStyle name="Notiz 2 11 4 4 2" xfId="25225"/>
    <cellStyle name="Notiz 2 11 4 4 2 2" xfId="39540"/>
    <cellStyle name="Notiz 2 11 4 4 3" xfId="32403"/>
    <cellStyle name="Notiz 2 12" xfId="1388"/>
    <cellStyle name="Notiz 2 12 2" xfId="3446"/>
    <cellStyle name="Notiz 2 12 2 2" xfId="13765"/>
    <cellStyle name="Notiz 2 12 2 2 2" xfId="13559"/>
    <cellStyle name="Notiz 2 12 2 2 2 2" xfId="15928"/>
    <cellStyle name="Notiz 2 12 2 2 2 2 2" xfId="23087"/>
    <cellStyle name="Notiz 2 12 2 2 2 2 2 2" xfId="37402"/>
    <cellStyle name="Notiz 2 12 2 2 2 2 3" xfId="30243"/>
    <cellStyle name="Notiz 2 12 2 2 2 3" xfId="18282"/>
    <cellStyle name="Notiz 2 12 2 2 2 3 2" xfId="25419"/>
    <cellStyle name="Notiz 2 12 2 2 2 3 2 2" xfId="39734"/>
    <cellStyle name="Notiz 2 12 2 2 2 3 3" xfId="32597"/>
    <cellStyle name="Notiz 2 12 2 2 2 4" xfId="19808"/>
    <cellStyle name="Notiz 2 12 2 2 2 4 2" xfId="26945"/>
    <cellStyle name="Notiz 2 12 2 2 2 4 2 2" xfId="41260"/>
    <cellStyle name="Notiz 2 12 2 2 2 4 3" xfId="34123"/>
    <cellStyle name="Notiz 2 12 2 2 2 5" xfId="21023"/>
    <cellStyle name="Notiz 2 12 2 2 2 5 2" xfId="35338"/>
    <cellStyle name="Notiz 2 12 2 2 2 6" xfId="28160"/>
    <cellStyle name="Notiz 2 12 2 2 3" xfId="16134"/>
    <cellStyle name="Notiz 2 12 2 2 3 2" xfId="23293"/>
    <cellStyle name="Notiz 2 12 2 2 3 2 2" xfId="37608"/>
    <cellStyle name="Notiz 2 12 2 2 3 3" xfId="30449"/>
    <cellStyle name="Notiz 2 12 2 2 4" xfId="18488"/>
    <cellStyle name="Notiz 2 12 2 2 4 2" xfId="25625"/>
    <cellStyle name="Notiz 2 12 2 2 4 2 2" xfId="39940"/>
    <cellStyle name="Notiz 2 12 2 2 4 3" xfId="32803"/>
    <cellStyle name="Notiz 2 12 3" xfId="11458"/>
    <cellStyle name="Notiz 2 12 3 2" xfId="13634"/>
    <cellStyle name="Notiz 2 12 3 2 2" xfId="13939"/>
    <cellStyle name="Notiz 2 12 3 2 2 2" xfId="16308"/>
    <cellStyle name="Notiz 2 12 3 2 2 2 2" xfId="23467"/>
    <cellStyle name="Notiz 2 12 3 2 2 2 2 2" xfId="37782"/>
    <cellStyle name="Notiz 2 12 3 2 2 2 3" xfId="30623"/>
    <cellStyle name="Notiz 2 12 3 2 2 3" xfId="18662"/>
    <cellStyle name="Notiz 2 12 3 2 2 3 2" xfId="25799"/>
    <cellStyle name="Notiz 2 12 3 2 2 3 2 2" xfId="40114"/>
    <cellStyle name="Notiz 2 12 3 2 2 3 3" xfId="32977"/>
    <cellStyle name="Notiz 2 12 3 2 2 4" xfId="19999"/>
    <cellStyle name="Notiz 2 12 3 2 2 4 2" xfId="27136"/>
    <cellStyle name="Notiz 2 12 3 2 2 4 2 2" xfId="41451"/>
    <cellStyle name="Notiz 2 12 3 2 2 4 3" xfId="34314"/>
    <cellStyle name="Notiz 2 12 3 2 2 5" xfId="21214"/>
    <cellStyle name="Notiz 2 12 3 2 2 5 2" xfId="35529"/>
    <cellStyle name="Notiz 2 12 3 2 2 6" xfId="28351"/>
    <cellStyle name="Notiz 2 12 3 2 3" xfId="16003"/>
    <cellStyle name="Notiz 2 12 3 2 3 2" xfId="23162"/>
    <cellStyle name="Notiz 2 12 3 2 3 2 2" xfId="37477"/>
    <cellStyle name="Notiz 2 12 3 2 3 3" xfId="30318"/>
    <cellStyle name="Notiz 2 12 3 2 4" xfId="18357"/>
    <cellStyle name="Notiz 2 12 3 2 4 2" xfId="25494"/>
    <cellStyle name="Notiz 2 12 3 2 4 2 2" xfId="39809"/>
    <cellStyle name="Notiz 2 12 3 2 4 3" xfId="32672"/>
    <cellStyle name="Notiz 2 12 4" xfId="13366"/>
    <cellStyle name="Notiz 2 12 4 2" xfId="14234"/>
    <cellStyle name="Notiz 2 12 4 2 2" xfId="16603"/>
    <cellStyle name="Notiz 2 12 4 2 2 2" xfId="23762"/>
    <cellStyle name="Notiz 2 12 4 2 2 2 2" xfId="38077"/>
    <cellStyle name="Notiz 2 12 4 2 2 3" xfId="30918"/>
    <cellStyle name="Notiz 2 12 4 2 3" xfId="18957"/>
    <cellStyle name="Notiz 2 12 4 2 3 2" xfId="26094"/>
    <cellStyle name="Notiz 2 12 4 2 3 2 2" xfId="40409"/>
    <cellStyle name="Notiz 2 12 4 2 3 3" xfId="33272"/>
    <cellStyle name="Notiz 2 12 4 2 4" xfId="20290"/>
    <cellStyle name="Notiz 2 12 4 2 4 2" xfId="27427"/>
    <cellStyle name="Notiz 2 12 4 2 4 2 2" xfId="41742"/>
    <cellStyle name="Notiz 2 12 4 2 4 3" xfId="34605"/>
    <cellStyle name="Notiz 2 12 4 2 5" xfId="21505"/>
    <cellStyle name="Notiz 2 12 4 2 5 2" xfId="35820"/>
    <cellStyle name="Notiz 2 12 4 2 6" xfId="28642"/>
    <cellStyle name="Notiz 2 12 4 3" xfId="15735"/>
    <cellStyle name="Notiz 2 12 4 3 2" xfId="22894"/>
    <cellStyle name="Notiz 2 12 4 3 2 2" xfId="37209"/>
    <cellStyle name="Notiz 2 12 4 3 3" xfId="30050"/>
    <cellStyle name="Notiz 2 12 4 4" xfId="18089"/>
    <cellStyle name="Notiz 2 12 4 4 2" xfId="25226"/>
    <cellStyle name="Notiz 2 12 4 4 2 2" xfId="39541"/>
    <cellStyle name="Notiz 2 12 4 4 3" xfId="32404"/>
    <cellStyle name="Notiz 2 13" xfId="2729"/>
    <cellStyle name="Notiz 2 13 2" xfId="11593"/>
    <cellStyle name="Notiz 2 13 2 2" xfId="13729"/>
    <cellStyle name="Notiz 2 13 2 2 2" xfId="13518"/>
    <cellStyle name="Notiz 2 13 2 2 2 2" xfId="15887"/>
    <cellStyle name="Notiz 2 13 2 2 2 2 2" xfId="23046"/>
    <cellStyle name="Notiz 2 13 2 2 2 2 2 2" xfId="37361"/>
    <cellStyle name="Notiz 2 13 2 2 2 2 3" xfId="30202"/>
    <cellStyle name="Notiz 2 13 2 2 2 3" xfId="18241"/>
    <cellStyle name="Notiz 2 13 2 2 2 3 2" xfId="25378"/>
    <cellStyle name="Notiz 2 13 2 2 2 3 2 2" xfId="39693"/>
    <cellStyle name="Notiz 2 13 2 2 2 3 3" xfId="32556"/>
    <cellStyle name="Notiz 2 13 2 2 2 4" xfId="19767"/>
    <cellStyle name="Notiz 2 13 2 2 2 4 2" xfId="26904"/>
    <cellStyle name="Notiz 2 13 2 2 2 4 2 2" xfId="41219"/>
    <cellStyle name="Notiz 2 13 2 2 2 4 3" xfId="34082"/>
    <cellStyle name="Notiz 2 13 2 2 2 5" xfId="20982"/>
    <cellStyle name="Notiz 2 13 2 2 2 5 2" xfId="35297"/>
    <cellStyle name="Notiz 2 13 2 2 2 6" xfId="28119"/>
    <cellStyle name="Notiz 2 13 2 2 3" xfId="16098"/>
    <cellStyle name="Notiz 2 13 2 2 3 2" xfId="23257"/>
    <cellStyle name="Notiz 2 13 2 2 3 2 2" xfId="37572"/>
    <cellStyle name="Notiz 2 13 2 2 3 3" xfId="30413"/>
    <cellStyle name="Notiz 2 13 2 2 4" xfId="18452"/>
    <cellStyle name="Notiz 2 13 2 2 4 2" xfId="25589"/>
    <cellStyle name="Notiz 2 13 2 2 4 2 2" xfId="39904"/>
    <cellStyle name="Notiz 2 13 2 2 4 3" xfId="32767"/>
    <cellStyle name="Notiz 2 13 3" xfId="11257"/>
    <cellStyle name="Notiz 2 14" xfId="1385"/>
    <cellStyle name="Notiz 2 14 2" xfId="13631"/>
    <cellStyle name="Notiz 2 14 2 2" xfId="14019"/>
    <cellStyle name="Notiz 2 14 2 2 2" xfId="16388"/>
    <cellStyle name="Notiz 2 14 2 2 2 2" xfId="23547"/>
    <cellStyle name="Notiz 2 14 2 2 2 2 2" xfId="37862"/>
    <cellStyle name="Notiz 2 14 2 2 2 3" xfId="30703"/>
    <cellStyle name="Notiz 2 14 2 2 3" xfId="18742"/>
    <cellStyle name="Notiz 2 14 2 2 3 2" xfId="25879"/>
    <cellStyle name="Notiz 2 14 2 2 3 2 2" xfId="40194"/>
    <cellStyle name="Notiz 2 14 2 2 3 3" xfId="33057"/>
    <cellStyle name="Notiz 2 14 2 2 4" xfId="20076"/>
    <cellStyle name="Notiz 2 14 2 2 4 2" xfId="27213"/>
    <cellStyle name="Notiz 2 14 2 2 4 2 2" xfId="41528"/>
    <cellStyle name="Notiz 2 14 2 2 4 3" xfId="34391"/>
    <cellStyle name="Notiz 2 14 2 2 5" xfId="21291"/>
    <cellStyle name="Notiz 2 14 2 2 5 2" xfId="35606"/>
    <cellStyle name="Notiz 2 14 2 2 6" xfId="28428"/>
    <cellStyle name="Notiz 2 14 2 3" xfId="16000"/>
    <cellStyle name="Notiz 2 14 2 3 2" xfId="23159"/>
    <cellStyle name="Notiz 2 14 2 3 2 2" xfId="37474"/>
    <cellStyle name="Notiz 2 14 2 3 3" xfId="30315"/>
    <cellStyle name="Notiz 2 14 2 4" xfId="18354"/>
    <cellStyle name="Notiz 2 14 2 4 2" xfId="25491"/>
    <cellStyle name="Notiz 2 14 2 4 2 2" xfId="39806"/>
    <cellStyle name="Notiz 2 14 2 4 3" xfId="32669"/>
    <cellStyle name="Notiz 2 15" xfId="8698"/>
    <cellStyle name="Notiz 2 16" xfId="13363"/>
    <cellStyle name="Notiz 2 16 2" xfId="14494"/>
    <cellStyle name="Notiz 2 16 2 2" xfId="16857"/>
    <cellStyle name="Notiz 2 16 2 2 2" xfId="24016"/>
    <cellStyle name="Notiz 2 16 2 2 2 2" xfId="38331"/>
    <cellStyle name="Notiz 2 16 2 2 3" xfId="31172"/>
    <cellStyle name="Notiz 2 16 2 3" xfId="19211"/>
    <cellStyle name="Notiz 2 16 2 3 2" xfId="26348"/>
    <cellStyle name="Notiz 2 16 2 3 2 2" xfId="40663"/>
    <cellStyle name="Notiz 2 16 2 3 3" xfId="33526"/>
    <cellStyle name="Notiz 2 16 2 4" xfId="20509"/>
    <cellStyle name="Notiz 2 16 2 4 2" xfId="27646"/>
    <cellStyle name="Notiz 2 16 2 4 2 2" xfId="41961"/>
    <cellStyle name="Notiz 2 16 2 4 3" xfId="34824"/>
    <cellStyle name="Notiz 2 16 2 5" xfId="21724"/>
    <cellStyle name="Notiz 2 16 2 5 2" xfId="36039"/>
    <cellStyle name="Notiz 2 16 2 6" xfId="28861"/>
    <cellStyle name="Notiz 2 16 3" xfId="15732"/>
    <cellStyle name="Notiz 2 16 3 2" xfId="22891"/>
    <cellStyle name="Notiz 2 16 3 2 2" xfId="37206"/>
    <cellStyle name="Notiz 2 16 3 3" xfId="30047"/>
    <cellStyle name="Notiz 2 16 4" xfId="18086"/>
    <cellStyle name="Notiz 2 16 4 2" xfId="25223"/>
    <cellStyle name="Notiz 2 16 4 2 2" xfId="39538"/>
    <cellStyle name="Notiz 2 16 4 3" xfId="32401"/>
    <cellStyle name="Notiz 2 2" xfId="1389"/>
    <cellStyle name="Notiz 2 2 10" xfId="8699"/>
    <cellStyle name="Notiz 2 2 11" xfId="13367"/>
    <cellStyle name="Notiz 2 2 11 2" xfId="14042"/>
    <cellStyle name="Notiz 2 2 11 2 2" xfId="16411"/>
    <cellStyle name="Notiz 2 2 11 2 2 2" xfId="23570"/>
    <cellStyle name="Notiz 2 2 11 2 2 2 2" xfId="37885"/>
    <cellStyle name="Notiz 2 2 11 2 2 3" xfId="30726"/>
    <cellStyle name="Notiz 2 2 11 2 3" xfId="18765"/>
    <cellStyle name="Notiz 2 2 11 2 3 2" xfId="25902"/>
    <cellStyle name="Notiz 2 2 11 2 3 2 2" xfId="40217"/>
    <cellStyle name="Notiz 2 2 11 2 3 3" xfId="33080"/>
    <cellStyle name="Notiz 2 2 11 2 4" xfId="20099"/>
    <cellStyle name="Notiz 2 2 11 2 4 2" xfId="27236"/>
    <cellStyle name="Notiz 2 2 11 2 4 2 2" xfId="41551"/>
    <cellStyle name="Notiz 2 2 11 2 4 3" xfId="34414"/>
    <cellStyle name="Notiz 2 2 11 2 5" xfId="21314"/>
    <cellStyle name="Notiz 2 2 11 2 5 2" xfId="35629"/>
    <cellStyle name="Notiz 2 2 11 2 6" xfId="28451"/>
    <cellStyle name="Notiz 2 2 11 3" xfId="15736"/>
    <cellStyle name="Notiz 2 2 11 3 2" xfId="22895"/>
    <cellStyle name="Notiz 2 2 11 3 2 2" xfId="37210"/>
    <cellStyle name="Notiz 2 2 11 3 3" xfId="30051"/>
    <cellStyle name="Notiz 2 2 11 4" xfId="18090"/>
    <cellStyle name="Notiz 2 2 11 4 2" xfId="25227"/>
    <cellStyle name="Notiz 2 2 11 4 2 2" xfId="39542"/>
    <cellStyle name="Notiz 2 2 11 4 3" xfId="32405"/>
    <cellStyle name="Notiz 2 2 2" xfId="1390"/>
    <cellStyle name="Notiz 2 2 2 2" xfId="1391"/>
    <cellStyle name="Notiz 2 2 2 2 2" xfId="3448"/>
    <cellStyle name="Notiz 2 2 2 2 2 2" xfId="13767"/>
    <cellStyle name="Notiz 2 2 2 2 2 2 2" xfId="13521"/>
    <cellStyle name="Notiz 2 2 2 2 2 2 2 2" xfId="15890"/>
    <cellStyle name="Notiz 2 2 2 2 2 2 2 2 2" xfId="23049"/>
    <cellStyle name="Notiz 2 2 2 2 2 2 2 2 2 2" xfId="37364"/>
    <cellStyle name="Notiz 2 2 2 2 2 2 2 2 3" xfId="30205"/>
    <cellStyle name="Notiz 2 2 2 2 2 2 2 3" xfId="18244"/>
    <cellStyle name="Notiz 2 2 2 2 2 2 2 3 2" xfId="25381"/>
    <cellStyle name="Notiz 2 2 2 2 2 2 2 3 2 2" xfId="39696"/>
    <cellStyle name="Notiz 2 2 2 2 2 2 2 3 3" xfId="32559"/>
    <cellStyle name="Notiz 2 2 2 2 2 2 2 4" xfId="19770"/>
    <cellStyle name="Notiz 2 2 2 2 2 2 2 4 2" xfId="26907"/>
    <cellStyle name="Notiz 2 2 2 2 2 2 2 4 2 2" xfId="41222"/>
    <cellStyle name="Notiz 2 2 2 2 2 2 2 4 3" xfId="34085"/>
    <cellStyle name="Notiz 2 2 2 2 2 2 2 5" xfId="20985"/>
    <cellStyle name="Notiz 2 2 2 2 2 2 2 5 2" xfId="35300"/>
    <cellStyle name="Notiz 2 2 2 2 2 2 2 6" xfId="28122"/>
    <cellStyle name="Notiz 2 2 2 2 2 2 3" xfId="16136"/>
    <cellStyle name="Notiz 2 2 2 2 2 2 3 2" xfId="23295"/>
    <cellStyle name="Notiz 2 2 2 2 2 2 3 2 2" xfId="37610"/>
    <cellStyle name="Notiz 2 2 2 2 2 2 3 3" xfId="30451"/>
    <cellStyle name="Notiz 2 2 2 2 2 2 4" xfId="18490"/>
    <cellStyle name="Notiz 2 2 2 2 2 2 4 2" xfId="25627"/>
    <cellStyle name="Notiz 2 2 2 2 2 2 4 2 2" xfId="39942"/>
    <cellStyle name="Notiz 2 2 2 2 2 2 4 3" xfId="32805"/>
    <cellStyle name="Notiz 2 2 2 2 3" xfId="11460"/>
    <cellStyle name="Notiz 2 2 2 2 3 2" xfId="13636"/>
    <cellStyle name="Notiz 2 2 2 2 3 2 2" xfId="13585"/>
    <cellStyle name="Notiz 2 2 2 2 3 2 2 2" xfId="15954"/>
    <cellStyle name="Notiz 2 2 2 2 3 2 2 2 2" xfId="23113"/>
    <cellStyle name="Notiz 2 2 2 2 3 2 2 2 2 2" xfId="37428"/>
    <cellStyle name="Notiz 2 2 2 2 3 2 2 2 3" xfId="30269"/>
    <cellStyle name="Notiz 2 2 2 2 3 2 2 3" xfId="18308"/>
    <cellStyle name="Notiz 2 2 2 2 3 2 2 3 2" xfId="25445"/>
    <cellStyle name="Notiz 2 2 2 2 3 2 2 3 2 2" xfId="39760"/>
    <cellStyle name="Notiz 2 2 2 2 3 2 2 3 3" xfId="32623"/>
    <cellStyle name="Notiz 2 2 2 2 3 2 2 4" xfId="19833"/>
    <cellStyle name="Notiz 2 2 2 2 3 2 2 4 2" xfId="26970"/>
    <cellStyle name="Notiz 2 2 2 2 3 2 2 4 2 2" xfId="41285"/>
    <cellStyle name="Notiz 2 2 2 2 3 2 2 4 3" xfId="34148"/>
    <cellStyle name="Notiz 2 2 2 2 3 2 2 5" xfId="21048"/>
    <cellStyle name="Notiz 2 2 2 2 3 2 2 5 2" xfId="35363"/>
    <cellStyle name="Notiz 2 2 2 2 3 2 2 6" xfId="28185"/>
    <cellStyle name="Notiz 2 2 2 2 3 2 3" xfId="16005"/>
    <cellStyle name="Notiz 2 2 2 2 3 2 3 2" xfId="23164"/>
    <cellStyle name="Notiz 2 2 2 2 3 2 3 2 2" xfId="37479"/>
    <cellStyle name="Notiz 2 2 2 2 3 2 3 3" xfId="30320"/>
    <cellStyle name="Notiz 2 2 2 2 3 2 4" xfId="18359"/>
    <cellStyle name="Notiz 2 2 2 2 3 2 4 2" xfId="25496"/>
    <cellStyle name="Notiz 2 2 2 2 3 2 4 2 2" xfId="39811"/>
    <cellStyle name="Notiz 2 2 2 2 3 2 4 3" xfId="32674"/>
    <cellStyle name="Notiz 2 2 2 2 4" xfId="13369"/>
    <cellStyle name="Notiz 2 2 2 2 4 2" xfId="14163"/>
    <cellStyle name="Notiz 2 2 2 2 4 2 2" xfId="16532"/>
    <cellStyle name="Notiz 2 2 2 2 4 2 2 2" xfId="23691"/>
    <cellStyle name="Notiz 2 2 2 2 4 2 2 2 2" xfId="38006"/>
    <cellStyle name="Notiz 2 2 2 2 4 2 2 3" xfId="30847"/>
    <cellStyle name="Notiz 2 2 2 2 4 2 3" xfId="18886"/>
    <cellStyle name="Notiz 2 2 2 2 4 2 3 2" xfId="26023"/>
    <cellStyle name="Notiz 2 2 2 2 4 2 3 2 2" xfId="40338"/>
    <cellStyle name="Notiz 2 2 2 2 4 2 3 3" xfId="33201"/>
    <cellStyle name="Notiz 2 2 2 2 4 2 4" xfId="20219"/>
    <cellStyle name="Notiz 2 2 2 2 4 2 4 2" xfId="27356"/>
    <cellStyle name="Notiz 2 2 2 2 4 2 4 2 2" xfId="41671"/>
    <cellStyle name="Notiz 2 2 2 2 4 2 4 3" xfId="34534"/>
    <cellStyle name="Notiz 2 2 2 2 4 2 5" xfId="21434"/>
    <cellStyle name="Notiz 2 2 2 2 4 2 5 2" xfId="35749"/>
    <cellStyle name="Notiz 2 2 2 2 4 2 6" xfId="28571"/>
    <cellStyle name="Notiz 2 2 2 2 4 3" xfId="15738"/>
    <cellStyle name="Notiz 2 2 2 2 4 3 2" xfId="22897"/>
    <cellStyle name="Notiz 2 2 2 2 4 3 2 2" xfId="37212"/>
    <cellStyle name="Notiz 2 2 2 2 4 3 3" xfId="30053"/>
    <cellStyle name="Notiz 2 2 2 2 4 4" xfId="18092"/>
    <cellStyle name="Notiz 2 2 2 2 4 4 2" xfId="25229"/>
    <cellStyle name="Notiz 2 2 2 2 4 4 2 2" xfId="39544"/>
    <cellStyle name="Notiz 2 2 2 2 4 4 3" xfId="32407"/>
    <cellStyle name="Notiz 2 2 2 3" xfId="1392"/>
    <cellStyle name="Notiz 2 2 2 3 2" xfId="3449"/>
    <cellStyle name="Notiz 2 2 2 3 2 2" xfId="13768"/>
    <cellStyle name="Notiz 2 2 2 3 2 2 2" xfId="13943"/>
    <cellStyle name="Notiz 2 2 2 3 2 2 2 2" xfId="16312"/>
    <cellStyle name="Notiz 2 2 2 3 2 2 2 2 2" xfId="23471"/>
    <cellStyle name="Notiz 2 2 2 3 2 2 2 2 2 2" xfId="37786"/>
    <cellStyle name="Notiz 2 2 2 3 2 2 2 2 3" xfId="30627"/>
    <cellStyle name="Notiz 2 2 2 3 2 2 2 3" xfId="18666"/>
    <cellStyle name="Notiz 2 2 2 3 2 2 2 3 2" xfId="25803"/>
    <cellStyle name="Notiz 2 2 2 3 2 2 2 3 2 2" xfId="40118"/>
    <cellStyle name="Notiz 2 2 2 3 2 2 2 3 3" xfId="32981"/>
    <cellStyle name="Notiz 2 2 2 3 2 2 2 4" xfId="20003"/>
    <cellStyle name="Notiz 2 2 2 3 2 2 2 4 2" xfId="27140"/>
    <cellStyle name="Notiz 2 2 2 3 2 2 2 4 2 2" xfId="41455"/>
    <cellStyle name="Notiz 2 2 2 3 2 2 2 4 3" xfId="34318"/>
    <cellStyle name="Notiz 2 2 2 3 2 2 2 5" xfId="21218"/>
    <cellStyle name="Notiz 2 2 2 3 2 2 2 5 2" xfId="35533"/>
    <cellStyle name="Notiz 2 2 2 3 2 2 2 6" xfId="28355"/>
    <cellStyle name="Notiz 2 2 2 3 2 2 3" xfId="16137"/>
    <cellStyle name="Notiz 2 2 2 3 2 2 3 2" xfId="23296"/>
    <cellStyle name="Notiz 2 2 2 3 2 2 3 2 2" xfId="37611"/>
    <cellStyle name="Notiz 2 2 2 3 2 2 3 3" xfId="30452"/>
    <cellStyle name="Notiz 2 2 2 3 2 2 4" xfId="18491"/>
    <cellStyle name="Notiz 2 2 2 3 2 2 4 2" xfId="25628"/>
    <cellStyle name="Notiz 2 2 2 3 2 2 4 2 2" xfId="39943"/>
    <cellStyle name="Notiz 2 2 2 3 2 2 4 3" xfId="32806"/>
    <cellStyle name="Notiz 2 2 2 3 3" xfId="11461"/>
    <cellStyle name="Notiz 2 2 2 3 3 2" xfId="13637"/>
    <cellStyle name="Notiz 2 2 2 3 3 2 2" xfId="13717"/>
    <cellStyle name="Notiz 2 2 2 3 3 2 2 2" xfId="16086"/>
    <cellStyle name="Notiz 2 2 2 3 3 2 2 2 2" xfId="23245"/>
    <cellStyle name="Notiz 2 2 2 3 3 2 2 2 2 2" xfId="37560"/>
    <cellStyle name="Notiz 2 2 2 3 3 2 2 2 3" xfId="30401"/>
    <cellStyle name="Notiz 2 2 2 3 3 2 2 3" xfId="18440"/>
    <cellStyle name="Notiz 2 2 2 3 3 2 2 3 2" xfId="25577"/>
    <cellStyle name="Notiz 2 2 2 3 3 2 2 3 2 2" xfId="39892"/>
    <cellStyle name="Notiz 2 2 2 3 3 2 2 3 3" xfId="32755"/>
    <cellStyle name="Notiz 2 2 2 3 3 2 2 4" xfId="19887"/>
    <cellStyle name="Notiz 2 2 2 3 3 2 2 4 2" xfId="27024"/>
    <cellStyle name="Notiz 2 2 2 3 3 2 2 4 2 2" xfId="41339"/>
    <cellStyle name="Notiz 2 2 2 3 3 2 2 4 3" xfId="34202"/>
    <cellStyle name="Notiz 2 2 2 3 3 2 2 5" xfId="21102"/>
    <cellStyle name="Notiz 2 2 2 3 3 2 2 5 2" xfId="35417"/>
    <cellStyle name="Notiz 2 2 2 3 3 2 2 6" xfId="28239"/>
    <cellStyle name="Notiz 2 2 2 3 3 2 3" xfId="16006"/>
    <cellStyle name="Notiz 2 2 2 3 3 2 3 2" xfId="23165"/>
    <cellStyle name="Notiz 2 2 2 3 3 2 3 2 2" xfId="37480"/>
    <cellStyle name="Notiz 2 2 2 3 3 2 3 3" xfId="30321"/>
    <cellStyle name="Notiz 2 2 2 3 3 2 4" xfId="18360"/>
    <cellStyle name="Notiz 2 2 2 3 3 2 4 2" xfId="25497"/>
    <cellStyle name="Notiz 2 2 2 3 3 2 4 2 2" xfId="39812"/>
    <cellStyle name="Notiz 2 2 2 3 3 2 4 3" xfId="32675"/>
    <cellStyle name="Notiz 2 2 2 3 4" xfId="13370"/>
    <cellStyle name="Notiz 2 2 2 3 4 2" xfId="14233"/>
    <cellStyle name="Notiz 2 2 2 3 4 2 2" xfId="16602"/>
    <cellStyle name="Notiz 2 2 2 3 4 2 2 2" xfId="23761"/>
    <cellStyle name="Notiz 2 2 2 3 4 2 2 2 2" xfId="38076"/>
    <cellStyle name="Notiz 2 2 2 3 4 2 2 3" xfId="30917"/>
    <cellStyle name="Notiz 2 2 2 3 4 2 3" xfId="18956"/>
    <cellStyle name="Notiz 2 2 2 3 4 2 3 2" xfId="26093"/>
    <cellStyle name="Notiz 2 2 2 3 4 2 3 2 2" xfId="40408"/>
    <cellStyle name="Notiz 2 2 2 3 4 2 3 3" xfId="33271"/>
    <cellStyle name="Notiz 2 2 2 3 4 2 4" xfId="20289"/>
    <cellStyle name="Notiz 2 2 2 3 4 2 4 2" xfId="27426"/>
    <cellStyle name="Notiz 2 2 2 3 4 2 4 2 2" xfId="41741"/>
    <cellStyle name="Notiz 2 2 2 3 4 2 4 3" xfId="34604"/>
    <cellStyle name="Notiz 2 2 2 3 4 2 5" xfId="21504"/>
    <cellStyle name="Notiz 2 2 2 3 4 2 5 2" xfId="35819"/>
    <cellStyle name="Notiz 2 2 2 3 4 2 6" xfId="28641"/>
    <cellStyle name="Notiz 2 2 2 3 4 3" xfId="15739"/>
    <cellStyle name="Notiz 2 2 2 3 4 3 2" xfId="22898"/>
    <cellStyle name="Notiz 2 2 2 3 4 3 2 2" xfId="37213"/>
    <cellStyle name="Notiz 2 2 2 3 4 3 3" xfId="30054"/>
    <cellStyle name="Notiz 2 2 2 3 4 4" xfId="18093"/>
    <cellStyle name="Notiz 2 2 2 3 4 4 2" xfId="25230"/>
    <cellStyle name="Notiz 2 2 2 3 4 4 2 2" xfId="39545"/>
    <cellStyle name="Notiz 2 2 2 3 4 4 3" xfId="32408"/>
    <cellStyle name="Notiz 2 2 2 4" xfId="1393"/>
    <cellStyle name="Notiz 2 2 2 4 2" xfId="3450"/>
    <cellStyle name="Notiz 2 2 2 4 2 2" xfId="13769"/>
    <cellStyle name="Notiz 2 2 2 4 2 2 2" xfId="14520"/>
    <cellStyle name="Notiz 2 2 2 4 2 2 2 2" xfId="16883"/>
    <cellStyle name="Notiz 2 2 2 4 2 2 2 2 2" xfId="24042"/>
    <cellStyle name="Notiz 2 2 2 4 2 2 2 2 2 2" xfId="38357"/>
    <cellStyle name="Notiz 2 2 2 4 2 2 2 2 3" xfId="31198"/>
    <cellStyle name="Notiz 2 2 2 4 2 2 2 3" xfId="19237"/>
    <cellStyle name="Notiz 2 2 2 4 2 2 2 3 2" xfId="26374"/>
    <cellStyle name="Notiz 2 2 2 4 2 2 2 3 2 2" xfId="40689"/>
    <cellStyle name="Notiz 2 2 2 4 2 2 2 3 3" xfId="33552"/>
    <cellStyle name="Notiz 2 2 2 4 2 2 2 4" xfId="20535"/>
    <cellStyle name="Notiz 2 2 2 4 2 2 2 4 2" xfId="27672"/>
    <cellStyle name="Notiz 2 2 2 4 2 2 2 4 2 2" xfId="41987"/>
    <cellStyle name="Notiz 2 2 2 4 2 2 2 4 3" xfId="34850"/>
    <cellStyle name="Notiz 2 2 2 4 2 2 2 5" xfId="21750"/>
    <cellStyle name="Notiz 2 2 2 4 2 2 2 5 2" xfId="36065"/>
    <cellStyle name="Notiz 2 2 2 4 2 2 2 6" xfId="28887"/>
    <cellStyle name="Notiz 2 2 2 4 2 2 3" xfId="16138"/>
    <cellStyle name="Notiz 2 2 2 4 2 2 3 2" xfId="23297"/>
    <cellStyle name="Notiz 2 2 2 4 2 2 3 2 2" xfId="37612"/>
    <cellStyle name="Notiz 2 2 2 4 2 2 3 3" xfId="30453"/>
    <cellStyle name="Notiz 2 2 2 4 2 2 4" xfId="18492"/>
    <cellStyle name="Notiz 2 2 2 4 2 2 4 2" xfId="25629"/>
    <cellStyle name="Notiz 2 2 2 4 2 2 4 2 2" xfId="39944"/>
    <cellStyle name="Notiz 2 2 2 4 2 2 4 3" xfId="32807"/>
    <cellStyle name="Notiz 2 2 2 4 3" xfId="11462"/>
    <cellStyle name="Notiz 2 2 2 4 3 2" xfId="13638"/>
    <cellStyle name="Notiz 2 2 2 4 3 2 2" xfId="13568"/>
    <cellStyle name="Notiz 2 2 2 4 3 2 2 2" xfId="15937"/>
    <cellStyle name="Notiz 2 2 2 4 3 2 2 2 2" xfId="23096"/>
    <cellStyle name="Notiz 2 2 2 4 3 2 2 2 2 2" xfId="37411"/>
    <cellStyle name="Notiz 2 2 2 4 3 2 2 2 3" xfId="30252"/>
    <cellStyle name="Notiz 2 2 2 4 3 2 2 3" xfId="18291"/>
    <cellStyle name="Notiz 2 2 2 4 3 2 2 3 2" xfId="25428"/>
    <cellStyle name="Notiz 2 2 2 4 3 2 2 3 2 2" xfId="39743"/>
    <cellStyle name="Notiz 2 2 2 4 3 2 2 3 3" xfId="32606"/>
    <cellStyle name="Notiz 2 2 2 4 3 2 2 4" xfId="19817"/>
    <cellStyle name="Notiz 2 2 2 4 3 2 2 4 2" xfId="26954"/>
    <cellStyle name="Notiz 2 2 2 4 3 2 2 4 2 2" xfId="41269"/>
    <cellStyle name="Notiz 2 2 2 4 3 2 2 4 3" xfId="34132"/>
    <cellStyle name="Notiz 2 2 2 4 3 2 2 5" xfId="21032"/>
    <cellStyle name="Notiz 2 2 2 4 3 2 2 5 2" xfId="35347"/>
    <cellStyle name="Notiz 2 2 2 4 3 2 2 6" xfId="28169"/>
    <cellStyle name="Notiz 2 2 2 4 3 2 3" xfId="16007"/>
    <cellStyle name="Notiz 2 2 2 4 3 2 3 2" xfId="23166"/>
    <cellStyle name="Notiz 2 2 2 4 3 2 3 2 2" xfId="37481"/>
    <cellStyle name="Notiz 2 2 2 4 3 2 3 3" xfId="30322"/>
    <cellStyle name="Notiz 2 2 2 4 3 2 4" xfId="18361"/>
    <cellStyle name="Notiz 2 2 2 4 3 2 4 2" xfId="25498"/>
    <cellStyle name="Notiz 2 2 2 4 3 2 4 2 2" xfId="39813"/>
    <cellStyle name="Notiz 2 2 2 4 3 2 4 3" xfId="32676"/>
    <cellStyle name="Notiz 2 2 2 4 4" xfId="13371"/>
    <cellStyle name="Notiz 2 2 2 4 4 2" xfId="14522"/>
    <cellStyle name="Notiz 2 2 2 4 4 2 2" xfId="16885"/>
    <cellStyle name="Notiz 2 2 2 4 4 2 2 2" xfId="24044"/>
    <cellStyle name="Notiz 2 2 2 4 4 2 2 2 2" xfId="38359"/>
    <cellStyle name="Notiz 2 2 2 4 4 2 2 3" xfId="31200"/>
    <cellStyle name="Notiz 2 2 2 4 4 2 3" xfId="19239"/>
    <cellStyle name="Notiz 2 2 2 4 4 2 3 2" xfId="26376"/>
    <cellStyle name="Notiz 2 2 2 4 4 2 3 2 2" xfId="40691"/>
    <cellStyle name="Notiz 2 2 2 4 4 2 3 3" xfId="33554"/>
    <cellStyle name="Notiz 2 2 2 4 4 2 4" xfId="20537"/>
    <cellStyle name="Notiz 2 2 2 4 4 2 4 2" xfId="27674"/>
    <cellStyle name="Notiz 2 2 2 4 4 2 4 2 2" xfId="41989"/>
    <cellStyle name="Notiz 2 2 2 4 4 2 4 3" xfId="34852"/>
    <cellStyle name="Notiz 2 2 2 4 4 2 5" xfId="21752"/>
    <cellStyle name="Notiz 2 2 2 4 4 2 5 2" xfId="36067"/>
    <cellStyle name="Notiz 2 2 2 4 4 2 6" xfId="28889"/>
    <cellStyle name="Notiz 2 2 2 4 4 3" xfId="15740"/>
    <cellStyle name="Notiz 2 2 2 4 4 3 2" xfId="22899"/>
    <cellStyle name="Notiz 2 2 2 4 4 3 2 2" xfId="37214"/>
    <cellStyle name="Notiz 2 2 2 4 4 3 3" xfId="30055"/>
    <cellStyle name="Notiz 2 2 2 4 4 4" xfId="18094"/>
    <cellStyle name="Notiz 2 2 2 4 4 4 2" xfId="25231"/>
    <cellStyle name="Notiz 2 2 2 4 4 4 2 2" xfId="39546"/>
    <cellStyle name="Notiz 2 2 2 4 4 4 3" xfId="32409"/>
    <cellStyle name="Notiz 2 2 2 5" xfId="1394"/>
    <cellStyle name="Notiz 2 2 2 5 2" xfId="3451"/>
    <cellStyle name="Notiz 2 2 2 5 2 2" xfId="13770"/>
    <cellStyle name="Notiz 2 2 2 5 2 2 2" xfId="14408"/>
    <cellStyle name="Notiz 2 2 2 5 2 2 2 2" xfId="16771"/>
    <cellStyle name="Notiz 2 2 2 5 2 2 2 2 2" xfId="23930"/>
    <cellStyle name="Notiz 2 2 2 5 2 2 2 2 2 2" xfId="38245"/>
    <cellStyle name="Notiz 2 2 2 5 2 2 2 2 3" xfId="31086"/>
    <cellStyle name="Notiz 2 2 2 5 2 2 2 3" xfId="19125"/>
    <cellStyle name="Notiz 2 2 2 5 2 2 2 3 2" xfId="26262"/>
    <cellStyle name="Notiz 2 2 2 5 2 2 2 3 2 2" xfId="40577"/>
    <cellStyle name="Notiz 2 2 2 5 2 2 2 3 3" xfId="33440"/>
    <cellStyle name="Notiz 2 2 2 5 2 2 2 4" xfId="20423"/>
    <cellStyle name="Notiz 2 2 2 5 2 2 2 4 2" xfId="27560"/>
    <cellStyle name="Notiz 2 2 2 5 2 2 2 4 2 2" xfId="41875"/>
    <cellStyle name="Notiz 2 2 2 5 2 2 2 4 3" xfId="34738"/>
    <cellStyle name="Notiz 2 2 2 5 2 2 2 5" xfId="21638"/>
    <cellStyle name="Notiz 2 2 2 5 2 2 2 5 2" xfId="35953"/>
    <cellStyle name="Notiz 2 2 2 5 2 2 2 6" xfId="28775"/>
    <cellStyle name="Notiz 2 2 2 5 2 2 3" xfId="16139"/>
    <cellStyle name="Notiz 2 2 2 5 2 2 3 2" xfId="23298"/>
    <cellStyle name="Notiz 2 2 2 5 2 2 3 2 2" xfId="37613"/>
    <cellStyle name="Notiz 2 2 2 5 2 2 3 3" xfId="30454"/>
    <cellStyle name="Notiz 2 2 2 5 2 2 4" xfId="18493"/>
    <cellStyle name="Notiz 2 2 2 5 2 2 4 2" xfId="25630"/>
    <cellStyle name="Notiz 2 2 2 5 2 2 4 2 2" xfId="39945"/>
    <cellStyle name="Notiz 2 2 2 5 2 2 4 3" xfId="32808"/>
    <cellStyle name="Notiz 2 2 2 5 3" xfId="11463"/>
    <cellStyle name="Notiz 2 2 2 5 3 2" xfId="13639"/>
    <cellStyle name="Notiz 2 2 2 5 3 2 2" xfId="14185"/>
    <cellStyle name="Notiz 2 2 2 5 3 2 2 2" xfId="16554"/>
    <cellStyle name="Notiz 2 2 2 5 3 2 2 2 2" xfId="23713"/>
    <cellStyle name="Notiz 2 2 2 5 3 2 2 2 2 2" xfId="38028"/>
    <cellStyle name="Notiz 2 2 2 5 3 2 2 2 3" xfId="30869"/>
    <cellStyle name="Notiz 2 2 2 5 3 2 2 3" xfId="18908"/>
    <cellStyle name="Notiz 2 2 2 5 3 2 2 3 2" xfId="26045"/>
    <cellStyle name="Notiz 2 2 2 5 3 2 2 3 2 2" xfId="40360"/>
    <cellStyle name="Notiz 2 2 2 5 3 2 2 3 3" xfId="33223"/>
    <cellStyle name="Notiz 2 2 2 5 3 2 2 4" xfId="20241"/>
    <cellStyle name="Notiz 2 2 2 5 3 2 2 4 2" xfId="27378"/>
    <cellStyle name="Notiz 2 2 2 5 3 2 2 4 2 2" xfId="41693"/>
    <cellStyle name="Notiz 2 2 2 5 3 2 2 4 3" xfId="34556"/>
    <cellStyle name="Notiz 2 2 2 5 3 2 2 5" xfId="21456"/>
    <cellStyle name="Notiz 2 2 2 5 3 2 2 5 2" xfId="35771"/>
    <cellStyle name="Notiz 2 2 2 5 3 2 2 6" xfId="28593"/>
    <cellStyle name="Notiz 2 2 2 5 3 2 3" xfId="16008"/>
    <cellStyle name="Notiz 2 2 2 5 3 2 3 2" xfId="23167"/>
    <cellStyle name="Notiz 2 2 2 5 3 2 3 2 2" xfId="37482"/>
    <cellStyle name="Notiz 2 2 2 5 3 2 3 3" xfId="30323"/>
    <cellStyle name="Notiz 2 2 2 5 3 2 4" xfId="18362"/>
    <cellStyle name="Notiz 2 2 2 5 3 2 4 2" xfId="25499"/>
    <cellStyle name="Notiz 2 2 2 5 3 2 4 2 2" xfId="39814"/>
    <cellStyle name="Notiz 2 2 2 5 3 2 4 3" xfId="32677"/>
    <cellStyle name="Notiz 2 2 2 5 4" xfId="13372"/>
    <cellStyle name="Notiz 2 2 2 5 4 2" xfId="14418"/>
    <cellStyle name="Notiz 2 2 2 5 4 2 2" xfId="16781"/>
    <cellStyle name="Notiz 2 2 2 5 4 2 2 2" xfId="23940"/>
    <cellStyle name="Notiz 2 2 2 5 4 2 2 2 2" xfId="38255"/>
    <cellStyle name="Notiz 2 2 2 5 4 2 2 3" xfId="31096"/>
    <cellStyle name="Notiz 2 2 2 5 4 2 3" xfId="19135"/>
    <cellStyle name="Notiz 2 2 2 5 4 2 3 2" xfId="26272"/>
    <cellStyle name="Notiz 2 2 2 5 4 2 3 2 2" xfId="40587"/>
    <cellStyle name="Notiz 2 2 2 5 4 2 3 3" xfId="33450"/>
    <cellStyle name="Notiz 2 2 2 5 4 2 4" xfId="20433"/>
    <cellStyle name="Notiz 2 2 2 5 4 2 4 2" xfId="27570"/>
    <cellStyle name="Notiz 2 2 2 5 4 2 4 2 2" xfId="41885"/>
    <cellStyle name="Notiz 2 2 2 5 4 2 4 3" xfId="34748"/>
    <cellStyle name="Notiz 2 2 2 5 4 2 5" xfId="21648"/>
    <cellStyle name="Notiz 2 2 2 5 4 2 5 2" xfId="35963"/>
    <cellStyle name="Notiz 2 2 2 5 4 2 6" xfId="28785"/>
    <cellStyle name="Notiz 2 2 2 5 4 3" xfId="15741"/>
    <cellStyle name="Notiz 2 2 2 5 4 3 2" xfId="22900"/>
    <cellStyle name="Notiz 2 2 2 5 4 3 2 2" xfId="37215"/>
    <cellStyle name="Notiz 2 2 2 5 4 3 3" xfId="30056"/>
    <cellStyle name="Notiz 2 2 2 5 4 4" xfId="18095"/>
    <cellStyle name="Notiz 2 2 2 5 4 4 2" xfId="25232"/>
    <cellStyle name="Notiz 2 2 2 5 4 4 2 2" xfId="39547"/>
    <cellStyle name="Notiz 2 2 2 5 4 4 3" xfId="32410"/>
    <cellStyle name="Notiz 2 2 2 6" xfId="3447"/>
    <cellStyle name="Notiz 2 2 2 6 2" xfId="13766"/>
    <cellStyle name="Notiz 2 2 2 6 2 2" xfId="14456"/>
    <cellStyle name="Notiz 2 2 2 6 2 2 2" xfId="16819"/>
    <cellStyle name="Notiz 2 2 2 6 2 2 2 2" xfId="23978"/>
    <cellStyle name="Notiz 2 2 2 6 2 2 2 2 2" xfId="38293"/>
    <cellStyle name="Notiz 2 2 2 6 2 2 2 3" xfId="31134"/>
    <cellStyle name="Notiz 2 2 2 6 2 2 3" xfId="19173"/>
    <cellStyle name="Notiz 2 2 2 6 2 2 3 2" xfId="26310"/>
    <cellStyle name="Notiz 2 2 2 6 2 2 3 2 2" xfId="40625"/>
    <cellStyle name="Notiz 2 2 2 6 2 2 3 3" xfId="33488"/>
    <cellStyle name="Notiz 2 2 2 6 2 2 4" xfId="20471"/>
    <cellStyle name="Notiz 2 2 2 6 2 2 4 2" xfId="27608"/>
    <cellStyle name="Notiz 2 2 2 6 2 2 4 2 2" xfId="41923"/>
    <cellStyle name="Notiz 2 2 2 6 2 2 4 3" xfId="34786"/>
    <cellStyle name="Notiz 2 2 2 6 2 2 5" xfId="21686"/>
    <cellStyle name="Notiz 2 2 2 6 2 2 5 2" xfId="36001"/>
    <cellStyle name="Notiz 2 2 2 6 2 2 6" xfId="28823"/>
    <cellStyle name="Notiz 2 2 2 6 2 3" xfId="16135"/>
    <cellStyle name="Notiz 2 2 2 6 2 3 2" xfId="23294"/>
    <cellStyle name="Notiz 2 2 2 6 2 3 2 2" xfId="37609"/>
    <cellStyle name="Notiz 2 2 2 6 2 3 3" xfId="30450"/>
    <cellStyle name="Notiz 2 2 2 6 2 4" xfId="18489"/>
    <cellStyle name="Notiz 2 2 2 6 2 4 2" xfId="25626"/>
    <cellStyle name="Notiz 2 2 2 6 2 4 2 2" xfId="39941"/>
    <cellStyle name="Notiz 2 2 2 6 2 4 3" xfId="32804"/>
    <cellStyle name="Notiz 2 2 2 7" xfId="7867"/>
    <cellStyle name="Notiz 2 2 2 7 2" xfId="13911"/>
    <cellStyle name="Notiz 2 2 2 7 2 2" xfId="14781"/>
    <cellStyle name="Notiz 2 2 2 7 2 2 2" xfId="17138"/>
    <cellStyle name="Notiz 2 2 2 7 2 2 2 2" xfId="24275"/>
    <cellStyle name="Notiz 2 2 2 7 2 2 2 2 2" xfId="38590"/>
    <cellStyle name="Notiz 2 2 2 7 2 2 2 3" xfId="31453"/>
    <cellStyle name="Notiz 2 2 2 7 2 2 3" xfId="19492"/>
    <cellStyle name="Notiz 2 2 2 7 2 2 3 2" xfId="26629"/>
    <cellStyle name="Notiz 2 2 2 7 2 2 3 2 2" xfId="40944"/>
    <cellStyle name="Notiz 2 2 2 7 2 2 3 3" xfId="33807"/>
    <cellStyle name="Notiz 2 2 2 7 2 2 4" xfId="20768"/>
    <cellStyle name="Notiz 2 2 2 7 2 2 4 2" xfId="27905"/>
    <cellStyle name="Notiz 2 2 2 7 2 2 4 2 2" xfId="42220"/>
    <cellStyle name="Notiz 2 2 2 7 2 2 4 3" xfId="35083"/>
    <cellStyle name="Notiz 2 2 2 7 2 2 5" xfId="21944"/>
    <cellStyle name="Notiz 2 2 2 7 2 2 5 2" xfId="36259"/>
    <cellStyle name="Notiz 2 2 2 7 2 2 6" xfId="29100"/>
    <cellStyle name="Notiz 2 2 2 7 2 3" xfId="16280"/>
    <cellStyle name="Notiz 2 2 2 7 2 3 2" xfId="23439"/>
    <cellStyle name="Notiz 2 2 2 7 2 3 2 2" xfId="37754"/>
    <cellStyle name="Notiz 2 2 2 7 2 3 3" xfId="30595"/>
    <cellStyle name="Notiz 2 2 2 7 2 4" xfId="18634"/>
    <cellStyle name="Notiz 2 2 2 7 2 4 2" xfId="25771"/>
    <cellStyle name="Notiz 2 2 2 7 2 4 2 2" xfId="40086"/>
    <cellStyle name="Notiz 2 2 2 7 2 4 3" xfId="32949"/>
    <cellStyle name="Notiz 2 2 2 8" xfId="11459"/>
    <cellStyle name="Notiz 2 2 2 8 2" xfId="13635"/>
    <cellStyle name="Notiz 2 2 2 8 2 2" xfId="14214"/>
    <cellStyle name="Notiz 2 2 2 8 2 2 2" xfId="16583"/>
    <cellStyle name="Notiz 2 2 2 8 2 2 2 2" xfId="23742"/>
    <cellStyle name="Notiz 2 2 2 8 2 2 2 2 2" xfId="38057"/>
    <cellStyle name="Notiz 2 2 2 8 2 2 2 3" xfId="30898"/>
    <cellStyle name="Notiz 2 2 2 8 2 2 3" xfId="18937"/>
    <cellStyle name="Notiz 2 2 2 8 2 2 3 2" xfId="26074"/>
    <cellStyle name="Notiz 2 2 2 8 2 2 3 2 2" xfId="40389"/>
    <cellStyle name="Notiz 2 2 2 8 2 2 3 3" xfId="33252"/>
    <cellStyle name="Notiz 2 2 2 8 2 2 4" xfId="20270"/>
    <cellStyle name="Notiz 2 2 2 8 2 2 4 2" xfId="27407"/>
    <cellStyle name="Notiz 2 2 2 8 2 2 4 2 2" xfId="41722"/>
    <cellStyle name="Notiz 2 2 2 8 2 2 4 3" xfId="34585"/>
    <cellStyle name="Notiz 2 2 2 8 2 2 5" xfId="21485"/>
    <cellStyle name="Notiz 2 2 2 8 2 2 5 2" xfId="35800"/>
    <cellStyle name="Notiz 2 2 2 8 2 2 6" xfId="28622"/>
    <cellStyle name="Notiz 2 2 2 8 2 3" xfId="16004"/>
    <cellStyle name="Notiz 2 2 2 8 2 3 2" xfId="23163"/>
    <cellStyle name="Notiz 2 2 2 8 2 3 2 2" xfId="37478"/>
    <cellStyle name="Notiz 2 2 2 8 2 3 3" xfId="30319"/>
    <cellStyle name="Notiz 2 2 2 8 2 4" xfId="18358"/>
    <cellStyle name="Notiz 2 2 2 8 2 4 2" xfId="25495"/>
    <cellStyle name="Notiz 2 2 2 8 2 4 2 2" xfId="39810"/>
    <cellStyle name="Notiz 2 2 2 8 2 4 3" xfId="32673"/>
    <cellStyle name="Notiz 2 2 2 9" xfId="13368"/>
    <cellStyle name="Notiz 2 2 2 9 2" xfId="14462"/>
    <cellStyle name="Notiz 2 2 2 9 2 2" xfId="16825"/>
    <cellStyle name="Notiz 2 2 2 9 2 2 2" xfId="23984"/>
    <cellStyle name="Notiz 2 2 2 9 2 2 2 2" xfId="38299"/>
    <cellStyle name="Notiz 2 2 2 9 2 2 3" xfId="31140"/>
    <cellStyle name="Notiz 2 2 2 9 2 3" xfId="19179"/>
    <cellStyle name="Notiz 2 2 2 9 2 3 2" xfId="26316"/>
    <cellStyle name="Notiz 2 2 2 9 2 3 2 2" xfId="40631"/>
    <cellStyle name="Notiz 2 2 2 9 2 3 3" xfId="33494"/>
    <cellStyle name="Notiz 2 2 2 9 2 4" xfId="20477"/>
    <cellStyle name="Notiz 2 2 2 9 2 4 2" xfId="27614"/>
    <cellStyle name="Notiz 2 2 2 9 2 4 2 2" xfId="41929"/>
    <cellStyle name="Notiz 2 2 2 9 2 4 3" xfId="34792"/>
    <cellStyle name="Notiz 2 2 2 9 2 5" xfId="21692"/>
    <cellStyle name="Notiz 2 2 2 9 2 5 2" xfId="36007"/>
    <cellStyle name="Notiz 2 2 2 9 2 6" xfId="28829"/>
    <cellStyle name="Notiz 2 2 2 9 3" xfId="15737"/>
    <cellStyle name="Notiz 2 2 2 9 3 2" xfId="22896"/>
    <cellStyle name="Notiz 2 2 2 9 3 2 2" xfId="37211"/>
    <cellStyle name="Notiz 2 2 2 9 3 3" xfId="30052"/>
    <cellStyle name="Notiz 2 2 2 9 4" xfId="18091"/>
    <cellStyle name="Notiz 2 2 2 9 4 2" xfId="25228"/>
    <cellStyle name="Notiz 2 2 2 9 4 2 2" xfId="39543"/>
    <cellStyle name="Notiz 2 2 2 9 4 3" xfId="32406"/>
    <cellStyle name="Notiz 2 2 3" xfId="1395"/>
    <cellStyle name="Notiz 2 2 3 2" xfId="3452"/>
    <cellStyle name="Notiz 2 2 3 2 2" xfId="13771"/>
    <cellStyle name="Notiz 2 2 3 2 2 2" xfId="14479"/>
    <cellStyle name="Notiz 2 2 3 2 2 2 2" xfId="16842"/>
    <cellStyle name="Notiz 2 2 3 2 2 2 2 2" xfId="24001"/>
    <cellStyle name="Notiz 2 2 3 2 2 2 2 2 2" xfId="38316"/>
    <cellStyle name="Notiz 2 2 3 2 2 2 2 3" xfId="31157"/>
    <cellStyle name="Notiz 2 2 3 2 2 2 3" xfId="19196"/>
    <cellStyle name="Notiz 2 2 3 2 2 2 3 2" xfId="26333"/>
    <cellStyle name="Notiz 2 2 3 2 2 2 3 2 2" xfId="40648"/>
    <cellStyle name="Notiz 2 2 3 2 2 2 3 3" xfId="33511"/>
    <cellStyle name="Notiz 2 2 3 2 2 2 4" xfId="20494"/>
    <cellStyle name="Notiz 2 2 3 2 2 2 4 2" xfId="27631"/>
    <cellStyle name="Notiz 2 2 3 2 2 2 4 2 2" xfId="41946"/>
    <cellStyle name="Notiz 2 2 3 2 2 2 4 3" xfId="34809"/>
    <cellStyle name="Notiz 2 2 3 2 2 2 5" xfId="21709"/>
    <cellStyle name="Notiz 2 2 3 2 2 2 5 2" xfId="36024"/>
    <cellStyle name="Notiz 2 2 3 2 2 2 6" xfId="28846"/>
    <cellStyle name="Notiz 2 2 3 2 2 3" xfId="16140"/>
    <cellStyle name="Notiz 2 2 3 2 2 3 2" xfId="23299"/>
    <cellStyle name="Notiz 2 2 3 2 2 3 2 2" xfId="37614"/>
    <cellStyle name="Notiz 2 2 3 2 2 3 3" xfId="30455"/>
    <cellStyle name="Notiz 2 2 3 2 2 4" xfId="18494"/>
    <cellStyle name="Notiz 2 2 3 2 2 4 2" xfId="25631"/>
    <cellStyle name="Notiz 2 2 3 2 2 4 2 2" xfId="39946"/>
    <cellStyle name="Notiz 2 2 3 2 2 4 3" xfId="32809"/>
    <cellStyle name="Notiz 2 2 3 3" xfId="7868"/>
    <cellStyle name="Notiz 2 2 3 3 2" xfId="13912"/>
    <cellStyle name="Notiz 2 2 3 3 2 2" xfId="14782"/>
    <cellStyle name="Notiz 2 2 3 3 2 2 2" xfId="17139"/>
    <cellStyle name="Notiz 2 2 3 3 2 2 2 2" xfId="24276"/>
    <cellStyle name="Notiz 2 2 3 3 2 2 2 2 2" xfId="38591"/>
    <cellStyle name="Notiz 2 2 3 3 2 2 2 3" xfId="31454"/>
    <cellStyle name="Notiz 2 2 3 3 2 2 3" xfId="19493"/>
    <cellStyle name="Notiz 2 2 3 3 2 2 3 2" xfId="26630"/>
    <cellStyle name="Notiz 2 2 3 3 2 2 3 2 2" xfId="40945"/>
    <cellStyle name="Notiz 2 2 3 3 2 2 3 3" xfId="33808"/>
    <cellStyle name="Notiz 2 2 3 3 2 2 4" xfId="20769"/>
    <cellStyle name="Notiz 2 2 3 3 2 2 4 2" xfId="27906"/>
    <cellStyle name="Notiz 2 2 3 3 2 2 4 2 2" xfId="42221"/>
    <cellStyle name="Notiz 2 2 3 3 2 2 4 3" xfId="35084"/>
    <cellStyle name="Notiz 2 2 3 3 2 2 5" xfId="21945"/>
    <cellStyle name="Notiz 2 2 3 3 2 2 5 2" xfId="36260"/>
    <cellStyle name="Notiz 2 2 3 3 2 2 6" xfId="29101"/>
    <cellStyle name="Notiz 2 2 3 3 2 3" xfId="16281"/>
    <cellStyle name="Notiz 2 2 3 3 2 3 2" xfId="23440"/>
    <cellStyle name="Notiz 2 2 3 3 2 3 2 2" xfId="37755"/>
    <cellStyle name="Notiz 2 2 3 3 2 3 3" xfId="30596"/>
    <cellStyle name="Notiz 2 2 3 3 2 4" xfId="18635"/>
    <cellStyle name="Notiz 2 2 3 3 2 4 2" xfId="25772"/>
    <cellStyle name="Notiz 2 2 3 3 2 4 2 2" xfId="40087"/>
    <cellStyle name="Notiz 2 2 3 3 2 4 3" xfId="32950"/>
    <cellStyle name="Notiz 2 2 3 4" xfId="11464"/>
    <cellStyle name="Notiz 2 2 3 4 2" xfId="13640"/>
    <cellStyle name="Notiz 2 2 3 4 2 2" xfId="14070"/>
    <cellStyle name="Notiz 2 2 3 4 2 2 2" xfId="16439"/>
    <cellStyle name="Notiz 2 2 3 4 2 2 2 2" xfId="23598"/>
    <cellStyle name="Notiz 2 2 3 4 2 2 2 2 2" xfId="37913"/>
    <cellStyle name="Notiz 2 2 3 4 2 2 2 3" xfId="30754"/>
    <cellStyle name="Notiz 2 2 3 4 2 2 3" xfId="18793"/>
    <cellStyle name="Notiz 2 2 3 4 2 2 3 2" xfId="25930"/>
    <cellStyle name="Notiz 2 2 3 4 2 2 3 2 2" xfId="40245"/>
    <cellStyle name="Notiz 2 2 3 4 2 2 3 3" xfId="33108"/>
    <cellStyle name="Notiz 2 2 3 4 2 2 4" xfId="20126"/>
    <cellStyle name="Notiz 2 2 3 4 2 2 4 2" xfId="27263"/>
    <cellStyle name="Notiz 2 2 3 4 2 2 4 2 2" xfId="41578"/>
    <cellStyle name="Notiz 2 2 3 4 2 2 4 3" xfId="34441"/>
    <cellStyle name="Notiz 2 2 3 4 2 2 5" xfId="21341"/>
    <cellStyle name="Notiz 2 2 3 4 2 2 5 2" xfId="35656"/>
    <cellStyle name="Notiz 2 2 3 4 2 2 6" xfId="28478"/>
    <cellStyle name="Notiz 2 2 3 4 2 3" xfId="16009"/>
    <cellStyle name="Notiz 2 2 3 4 2 3 2" xfId="23168"/>
    <cellStyle name="Notiz 2 2 3 4 2 3 2 2" xfId="37483"/>
    <cellStyle name="Notiz 2 2 3 4 2 3 3" xfId="30324"/>
    <cellStyle name="Notiz 2 2 3 4 2 4" xfId="18363"/>
    <cellStyle name="Notiz 2 2 3 4 2 4 2" xfId="25500"/>
    <cellStyle name="Notiz 2 2 3 4 2 4 2 2" xfId="39815"/>
    <cellStyle name="Notiz 2 2 3 4 2 4 3" xfId="32678"/>
    <cellStyle name="Notiz 2 2 3 5" xfId="13373"/>
    <cellStyle name="Notiz 2 2 3 5 2" xfId="14483"/>
    <cellStyle name="Notiz 2 2 3 5 2 2" xfId="16846"/>
    <cellStyle name="Notiz 2 2 3 5 2 2 2" xfId="24005"/>
    <cellStyle name="Notiz 2 2 3 5 2 2 2 2" xfId="38320"/>
    <cellStyle name="Notiz 2 2 3 5 2 2 3" xfId="31161"/>
    <cellStyle name="Notiz 2 2 3 5 2 3" xfId="19200"/>
    <cellStyle name="Notiz 2 2 3 5 2 3 2" xfId="26337"/>
    <cellStyle name="Notiz 2 2 3 5 2 3 2 2" xfId="40652"/>
    <cellStyle name="Notiz 2 2 3 5 2 3 3" xfId="33515"/>
    <cellStyle name="Notiz 2 2 3 5 2 4" xfId="20498"/>
    <cellStyle name="Notiz 2 2 3 5 2 4 2" xfId="27635"/>
    <cellStyle name="Notiz 2 2 3 5 2 4 2 2" xfId="41950"/>
    <cellStyle name="Notiz 2 2 3 5 2 4 3" xfId="34813"/>
    <cellStyle name="Notiz 2 2 3 5 2 5" xfId="21713"/>
    <cellStyle name="Notiz 2 2 3 5 2 5 2" xfId="36028"/>
    <cellStyle name="Notiz 2 2 3 5 2 6" xfId="28850"/>
    <cellStyle name="Notiz 2 2 3 5 3" xfId="15742"/>
    <cellStyle name="Notiz 2 2 3 5 3 2" xfId="22901"/>
    <cellStyle name="Notiz 2 2 3 5 3 2 2" xfId="37216"/>
    <cellStyle name="Notiz 2 2 3 5 3 3" xfId="30057"/>
    <cellStyle name="Notiz 2 2 3 5 4" xfId="18096"/>
    <cellStyle name="Notiz 2 2 3 5 4 2" xfId="25233"/>
    <cellStyle name="Notiz 2 2 3 5 4 2 2" xfId="39548"/>
    <cellStyle name="Notiz 2 2 3 5 4 3" xfId="32411"/>
    <cellStyle name="Notiz 2 2 4" xfId="1396"/>
    <cellStyle name="Notiz 2 2 4 2" xfId="3453"/>
    <cellStyle name="Notiz 2 2 4 2 2" xfId="13772"/>
    <cellStyle name="Notiz 2 2 4 2 2 2" xfId="14516"/>
    <cellStyle name="Notiz 2 2 4 2 2 2 2" xfId="16879"/>
    <cellStyle name="Notiz 2 2 4 2 2 2 2 2" xfId="24038"/>
    <cellStyle name="Notiz 2 2 4 2 2 2 2 2 2" xfId="38353"/>
    <cellStyle name="Notiz 2 2 4 2 2 2 2 3" xfId="31194"/>
    <cellStyle name="Notiz 2 2 4 2 2 2 3" xfId="19233"/>
    <cellStyle name="Notiz 2 2 4 2 2 2 3 2" xfId="26370"/>
    <cellStyle name="Notiz 2 2 4 2 2 2 3 2 2" xfId="40685"/>
    <cellStyle name="Notiz 2 2 4 2 2 2 3 3" xfId="33548"/>
    <cellStyle name="Notiz 2 2 4 2 2 2 4" xfId="20531"/>
    <cellStyle name="Notiz 2 2 4 2 2 2 4 2" xfId="27668"/>
    <cellStyle name="Notiz 2 2 4 2 2 2 4 2 2" xfId="41983"/>
    <cellStyle name="Notiz 2 2 4 2 2 2 4 3" xfId="34846"/>
    <cellStyle name="Notiz 2 2 4 2 2 2 5" xfId="21746"/>
    <cellStyle name="Notiz 2 2 4 2 2 2 5 2" xfId="36061"/>
    <cellStyle name="Notiz 2 2 4 2 2 2 6" xfId="28883"/>
    <cellStyle name="Notiz 2 2 4 2 2 3" xfId="16141"/>
    <cellStyle name="Notiz 2 2 4 2 2 3 2" xfId="23300"/>
    <cellStyle name="Notiz 2 2 4 2 2 3 2 2" xfId="37615"/>
    <cellStyle name="Notiz 2 2 4 2 2 3 3" xfId="30456"/>
    <cellStyle name="Notiz 2 2 4 2 2 4" xfId="18495"/>
    <cellStyle name="Notiz 2 2 4 2 2 4 2" xfId="25632"/>
    <cellStyle name="Notiz 2 2 4 2 2 4 2 2" xfId="39947"/>
    <cellStyle name="Notiz 2 2 4 2 2 4 3" xfId="32810"/>
    <cellStyle name="Notiz 2 2 4 3" xfId="11465"/>
    <cellStyle name="Notiz 2 2 4 3 2" xfId="13641"/>
    <cellStyle name="Notiz 2 2 4 3 2 2" xfId="14356"/>
    <cellStyle name="Notiz 2 2 4 3 2 2 2" xfId="16725"/>
    <cellStyle name="Notiz 2 2 4 3 2 2 2 2" xfId="23884"/>
    <cellStyle name="Notiz 2 2 4 3 2 2 2 2 2" xfId="38199"/>
    <cellStyle name="Notiz 2 2 4 3 2 2 2 3" xfId="31040"/>
    <cellStyle name="Notiz 2 2 4 3 2 2 3" xfId="19079"/>
    <cellStyle name="Notiz 2 2 4 3 2 2 3 2" xfId="26216"/>
    <cellStyle name="Notiz 2 2 4 3 2 2 3 2 2" xfId="40531"/>
    <cellStyle name="Notiz 2 2 4 3 2 2 3 3" xfId="33394"/>
    <cellStyle name="Notiz 2 2 4 3 2 2 4" xfId="20380"/>
    <cellStyle name="Notiz 2 2 4 3 2 2 4 2" xfId="27517"/>
    <cellStyle name="Notiz 2 2 4 3 2 2 4 2 2" xfId="41832"/>
    <cellStyle name="Notiz 2 2 4 3 2 2 4 3" xfId="34695"/>
    <cellStyle name="Notiz 2 2 4 3 2 2 5" xfId="21595"/>
    <cellStyle name="Notiz 2 2 4 3 2 2 5 2" xfId="35910"/>
    <cellStyle name="Notiz 2 2 4 3 2 2 6" xfId="28732"/>
    <cellStyle name="Notiz 2 2 4 3 2 3" xfId="16010"/>
    <cellStyle name="Notiz 2 2 4 3 2 3 2" xfId="23169"/>
    <cellStyle name="Notiz 2 2 4 3 2 3 2 2" xfId="37484"/>
    <cellStyle name="Notiz 2 2 4 3 2 3 3" xfId="30325"/>
    <cellStyle name="Notiz 2 2 4 3 2 4" xfId="18364"/>
    <cellStyle name="Notiz 2 2 4 3 2 4 2" xfId="25501"/>
    <cellStyle name="Notiz 2 2 4 3 2 4 2 2" xfId="39816"/>
    <cellStyle name="Notiz 2 2 4 3 2 4 3" xfId="32679"/>
    <cellStyle name="Notiz 2 2 4 4" xfId="13374"/>
    <cellStyle name="Notiz 2 2 4 4 2" xfId="14518"/>
    <cellStyle name="Notiz 2 2 4 4 2 2" xfId="16881"/>
    <cellStyle name="Notiz 2 2 4 4 2 2 2" xfId="24040"/>
    <cellStyle name="Notiz 2 2 4 4 2 2 2 2" xfId="38355"/>
    <cellStyle name="Notiz 2 2 4 4 2 2 3" xfId="31196"/>
    <cellStyle name="Notiz 2 2 4 4 2 3" xfId="19235"/>
    <cellStyle name="Notiz 2 2 4 4 2 3 2" xfId="26372"/>
    <cellStyle name="Notiz 2 2 4 4 2 3 2 2" xfId="40687"/>
    <cellStyle name="Notiz 2 2 4 4 2 3 3" xfId="33550"/>
    <cellStyle name="Notiz 2 2 4 4 2 4" xfId="20533"/>
    <cellStyle name="Notiz 2 2 4 4 2 4 2" xfId="27670"/>
    <cellStyle name="Notiz 2 2 4 4 2 4 2 2" xfId="41985"/>
    <cellStyle name="Notiz 2 2 4 4 2 4 3" xfId="34848"/>
    <cellStyle name="Notiz 2 2 4 4 2 5" xfId="21748"/>
    <cellStyle name="Notiz 2 2 4 4 2 5 2" xfId="36063"/>
    <cellStyle name="Notiz 2 2 4 4 2 6" xfId="28885"/>
    <cellStyle name="Notiz 2 2 4 4 3" xfId="15743"/>
    <cellStyle name="Notiz 2 2 4 4 3 2" xfId="22902"/>
    <cellStyle name="Notiz 2 2 4 4 3 2 2" xfId="37217"/>
    <cellStyle name="Notiz 2 2 4 4 3 3" xfId="30058"/>
    <cellStyle name="Notiz 2 2 4 4 4" xfId="18097"/>
    <cellStyle name="Notiz 2 2 4 4 4 2" xfId="25234"/>
    <cellStyle name="Notiz 2 2 4 4 4 2 2" xfId="39549"/>
    <cellStyle name="Notiz 2 2 4 4 4 3" xfId="32412"/>
    <cellStyle name="Notiz 2 2 5" xfId="1397"/>
    <cellStyle name="Notiz 2 2 5 2" xfId="3454"/>
    <cellStyle name="Notiz 2 2 5 2 2" xfId="13773"/>
    <cellStyle name="Notiz 2 2 5 2 2 2" xfId="14216"/>
    <cellStyle name="Notiz 2 2 5 2 2 2 2" xfId="16585"/>
    <cellStyle name="Notiz 2 2 5 2 2 2 2 2" xfId="23744"/>
    <cellStyle name="Notiz 2 2 5 2 2 2 2 2 2" xfId="38059"/>
    <cellStyle name="Notiz 2 2 5 2 2 2 2 3" xfId="30900"/>
    <cellStyle name="Notiz 2 2 5 2 2 2 3" xfId="18939"/>
    <cellStyle name="Notiz 2 2 5 2 2 2 3 2" xfId="26076"/>
    <cellStyle name="Notiz 2 2 5 2 2 2 3 2 2" xfId="40391"/>
    <cellStyle name="Notiz 2 2 5 2 2 2 3 3" xfId="33254"/>
    <cellStyle name="Notiz 2 2 5 2 2 2 4" xfId="20272"/>
    <cellStyle name="Notiz 2 2 5 2 2 2 4 2" xfId="27409"/>
    <cellStyle name="Notiz 2 2 5 2 2 2 4 2 2" xfId="41724"/>
    <cellStyle name="Notiz 2 2 5 2 2 2 4 3" xfId="34587"/>
    <cellStyle name="Notiz 2 2 5 2 2 2 5" xfId="21487"/>
    <cellStyle name="Notiz 2 2 5 2 2 2 5 2" xfId="35802"/>
    <cellStyle name="Notiz 2 2 5 2 2 2 6" xfId="28624"/>
    <cellStyle name="Notiz 2 2 5 2 2 3" xfId="16142"/>
    <cellStyle name="Notiz 2 2 5 2 2 3 2" xfId="23301"/>
    <cellStyle name="Notiz 2 2 5 2 2 3 2 2" xfId="37616"/>
    <cellStyle name="Notiz 2 2 5 2 2 3 3" xfId="30457"/>
    <cellStyle name="Notiz 2 2 5 2 2 4" xfId="18496"/>
    <cellStyle name="Notiz 2 2 5 2 2 4 2" xfId="25633"/>
    <cellStyle name="Notiz 2 2 5 2 2 4 2 2" xfId="39948"/>
    <cellStyle name="Notiz 2 2 5 2 2 4 3" xfId="32811"/>
    <cellStyle name="Notiz 2 2 5 3" xfId="11466"/>
    <cellStyle name="Notiz 2 2 5 3 2" xfId="13642"/>
    <cellStyle name="Notiz 2 2 5 3 2 2" xfId="12467"/>
    <cellStyle name="Notiz 2 2 5 3 2 2 2" xfId="14836"/>
    <cellStyle name="Notiz 2 2 5 3 2 2 2 2" xfId="21995"/>
    <cellStyle name="Notiz 2 2 5 3 2 2 2 2 2" xfId="36310"/>
    <cellStyle name="Notiz 2 2 5 3 2 2 2 3" xfId="29151"/>
    <cellStyle name="Notiz 2 2 5 3 2 2 3" xfId="17190"/>
    <cellStyle name="Notiz 2 2 5 3 2 2 3 2" xfId="24327"/>
    <cellStyle name="Notiz 2 2 5 3 2 2 3 2 2" xfId="38642"/>
    <cellStyle name="Notiz 2 2 5 3 2 2 3 3" xfId="31505"/>
    <cellStyle name="Notiz 2 2 5 3 2 2 4" xfId="19604"/>
    <cellStyle name="Notiz 2 2 5 3 2 2 4 2" xfId="26741"/>
    <cellStyle name="Notiz 2 2 5 3 2 2 4 2 2" xfId="41056"/>
    <cellStyle name="Notiz 2 2 5 3 2 2 4 3" xfId="33919"/>
    <cellStyle name="Notiz 2 2 5 3 2 2 5" xfId="20819"/>
    <cellStyle name="Notiz 2 2 5 3 2 2 5 2" xfId="35134"/>
    <cellStyle name="Notiz 2 2 5 3 2 2 6" xfId="27956"/>
    <cellStyle name="Notiz 2 2 5 3 2 3" xfId="16011"/>
    <cellStyle name="Notiz 2 2 5 3 2 3 2" xfId="23170"/>
    <cellStyle name="Notiz 2 2 5 3 2 3 2 2" xfId="37485"/>
    <cellStyle name="Notiz 2 2 5 3 2 3 3" xfId="30326"/>
    <cellStyle name="Notiz 2 2 5 3 2 4" xfId="18365"/>
    <cellStyle name="Notiz 2 2 5 3 2 4 2" xfId="25502"/>
    <cellStyle name="Notiz 2 2 5 3 2 4 2 2" xfId="39817"/>
    <cellStyle name="Notiz 2 2 5 3 2 4 3" xfId="32680"/>
    <cellStyle name="Notiz 2 2 5 4" xfId="13375"/>
    <cellStyle name="Notiz 2 2 5 4 2" xfId="14210"/>
    <cellStyle name="Notiz 2 2 5 4 2 2" xfId="16579"/>
    <cellStyle name="Notiz 2 2 5 4 2 2 2" xfId="23738"/>
    <cellStyle name="Notiz 2 2 5 4 2 2 2 2" xfId="38053"/>
    <cellStyle name="Notiz 2 2 5 4 2 2 3" xfId="30894"/>
    <cellStyle name="Notiz 2 2 5 4 2 3" xfId="18933"/>
    <cellStyle name="Notiz 2 2 5 4 2 3 2" xfId="26070"/>
    <cellStyle name="Notiz 2 2 5 4 2 3 2 2" xfId="40385"/>
    <cellStyle name="Notiz 2 2 5 4 2 3 3" xfId="33248"/>
    <cellStyle name="Notiz 2 2 5 4 2 4" xfId="20266"/>
    <cellStyle name="Notiz 2 2 5 4 2 4 2" xfId="27403"/>
    <cellStyle name="Notiz 2 2 5 4 2 4 2 2" xfId="41718"/>
    <cellStyle name="Notiz 2 2 5 4 2 4 3" xfId="34581"/>
    <cellStyle name="Notiz 2 2 5 4 2 5" xfId="21481"/>
    <cellStyle name="Notiz 2 2 5 4 2 5 2" xfId="35796"/>
    <cellStyle name="Notiz 2 2 5 4 2 6" xfId="28618"/>
    <cellStyle name="Notiz 2 2 5 4 3" xfId="15744"/>
    <cellStyle name="Notiz 2 2 5 4 3 2" xfId="22903"/>
    <cellStyle name="Notiz 2 2 5 4 3 2 2" xfId="37218"/>
    <cellStyle name="Notiz 2 2 5 4 3 3" xfId="30059"/>
    <cellStyle name="Notiz 2 2 5 4 4" xfId="18098"/>
    <cellStyle name="Notiz 2 2 5 4 4 2" xfId="25235"/>
    <cellStyle name="Notiz 2 2 5 4 4 2 2" xfId="39550"/>
    <cellStyle name="Notiz 2 2 5 4 4 3" xfId="32413"/>
    <cellStyle name="Notiz 2 2 6" xfId="1398"/>
    <cellStyle name="Notiz 2 2 6 2" xfId="3455"/>
    <cellStyle name="Notiz 2 2 6 2 2" xfId="13774"/>
    <cellStyle name="Notiz 2 2 6 2 2 2" xfId="13520"/>
    <cellStyle name="Notiz 2 2 6 2 2 2 2" xfId="15889"/>
    <cellStyle name="Notiz 2 2 6 2 2 2 2 2" xfId="23048"/>
    <cellStyle name="Notiz 2 2 6 2 2 2 2 2 2" xfId="37363"/>
    <cellStyle name="Notiz 2 2 6 2 2 2 2 3" xfId="30204"/>
    <cellStyle name="Notiz 2 2 6 2 2 2 3" xfId="18243"/>
    <cellStyle name="Notiz 2 2 6 2 2 2 3 2" xfId="25380"/>
    <cellStyle name="Notiz 2 2 6 2 2 2 3 2 2" xfId="39695"/>
    <cellStyle name="Notiz 2 2 6 2 2 2 3 3" xfId="32558"/>
    <cellStyle name="Notiz 2 2 6 2 2 2 4" xfId="19769"/>
    <cellStyle name="Notiz 2 2 6 2 2 2 4 2" xfId="26906"/>
    <cellStyle name="Notiz 2 2 6 2 2 2 4 2 2" xfId="41221"/>
    <cellStyle name="Notiz 2 2 6 2 2 2 4 3" xfId="34084"/>
    <cellStyle name="Notiz 2 2 6 2 2 2 5" xfId="20984"/>
    <cellStyle name="Notiz 2 2 6 2 2 2 5 2" xfId="35299"/>
    <cellStyle name="Notiz 2 2 6 2 2 2 6" xfId="28121"/>
    <cellStyle name="Notiz 2 2 6 2 2 3" xfId="16143"/>
    <cellStyle name="Notiz 2 2 6 2 2 3 2" xfId="23302"/>
    <cellStyle name="Notiz 2 2 6 2 2 3 2 2" xfId="37617"/>
    <cellStyle name="Notiz 2 2 6 2 2 3 3" xfId="30458"/>
    <cellStyle name="Notiz 2 2 6 2 2 4" xfId="18497"/>
    <cellStyle name="Notiz 2 2 6 2 2 4 2" xfId="25634"/>
    <cellStyle name="Notiz 2 2 6 2 2 4 2 2" xfId="39949"/>
    <cellStyle name="Notiz 2 2 6 2 2 4 3" xfId="32812"/>
    <cellStyle name="Notiz 2 2 6 3" xfId="11467"/>
    <cellStyle name="Notiz 2 2 6 3 2" xfId="13643"/>
    <cellStyle name="Notiz 2 2 6 3 2 2" xfId="14412"/>
    <cellStyle name="Notiz 2 2 6 3 2 2 2" xfId="16775"/>
    <cellStyle name="Notiz 2 2 6 3 2 2 2 2" xfId="23934"/>
    <cellStyle name="Notiz 2 2 6 3 2 2 2 2 2" xfId="38249"/>
    <cellStyle name="Notiz 2 2 6 3 2 2 2 3" xfId="31090"/>
    <cellStyle name="Notiz 2 2 6 3 2 2 3" xfId="19129"/>
    <cellStyle name="Notiz 2 2 6 3 2 2 3 2" xfId="26266"/>
    <cellStyle name="Notiz 2 2 6 3 2 2 3 2 2" xfId="40581"/>
    <cellStyle name="Notiz 2 2 6 3 2 2 3 3" xfId="33444"/>
    <cellStyle name="Notiz 2 2 6 3 2 2 4" xfId="20427"/>
    <cellStyle name="Notiz 2 2 6 3 2 2 4 2" xfId="27564"/>
    <cellStyle name="Notiz 2 2 6 3 2 2 4 2 2" xfId="41879"/>
    <cellStyle name="Notiz 2 2 6 3 2 2 4 3" xfId="34742"/>
    <cellStyle name="Notiz 2 2 6 3 2 2 5" xfId="21642"/>
    <cellStyle name="Notiz 2 2 6 3 2 2 5 2" xfId="35957"/>
    <cellStyle name="Notiz 2 2 6 3 2 2 6" xfId="28779"/>
    <cellStyle name="Notiz 2 2 6 3 2 3" xfId="16012"/>
    <cellStyle name="Notiz 2 2 6 3 2 3 2" xfId="23171"/>
    <cellStyle name="Notiz 2 2 6 3 2 3 2 2" xfId="37486"/>
    <cellStyle name="Notiz 2 2 6 3 2 3 3" xfId="30327"/>
    <cellStyle name="Notiz 2 2 6 3 2 4" xfId="18366"/>
    <cellStyle name="Notiz 2 2 6 3 2 4 2" xfId="25503"/>
    <cellStyle name="Notiz 2 2 6 3 2 4 2 2" xfId="39818"/>
    <cellStyle name="Notiz 2 2 6 3 2 4 3" xfId="32681"/>
    <cellStyle name="Notiz 2 2 6 4" xfId="13376"/>
    <cellStyle name="Notiz 2 2 6 4 2" xfId="14162"/>
    <cellStyle name="Notiz 2 2 6 4 2 2" xfId="16531"/>
    <cellStyle name="Notiz 2 2 6 4 2 2 2" xfId="23690"/>
    <cellStyle name="Notiz 2 2 6 4 2 2 2 2" xfId="38005"/>
    <cellStyle name="Notiz 2 2 6 4 2 2 3" xfId="30846"/>
    <cellStyle name="Notiz 2 2 6 4 2 3" xfId="18885"/>
    <cellStyle name="Notiz 2 2 6 4 2 3 2" xfId="26022"/>
    <cellStyle name="Notiz 2 2 6 4 2 3 2 2" xfId="40337"/>
    <cellStyle name="Notiz 2 2 6 4 2 3 3" xfId="33200"/>
    <cellStyle name="Notiz 2 2 6 4 2 4" xfId="20218"/>
    <cellStyle name="Notiz 2 2 6 4 2 4 2" xfId="27355"/>
    <cellStyle name="Notiz 2 2 6 4 2 4 2 2" xfId="41670"/>
    <cellStyle name="Notiz 2 2 6 4 2 4 3" xfId="34533"/>
    <cellStyle name="Notiz 2 2 6 4 2 5" xfId="21433"/>
    <cellStyle name="Notiz 2 2 6 4 2 5 2" xfId="35748"/>
    <cellStyle name="Notiz 2 2 6 4 2 6" xfId="28570"/>
    <cellStyle name="Notiz 2 2 6 4 3" xfId="15745"/>
    <cellStyle name="Notiz 2 2 6 4 3 2" xfId="22904"/>
    <cellStyle name="Notiz 2 2 6 4 3 2 2" xfId="37219"/>
    <cellStyle name="Notiz 2 2 6 4 3 3" xfId="30060"/>
    <cellStyle name="Notiz 2 2 6 4 4" xfId="18099"/>
    <cellStyle name="Notiz 2 2 6 4 4 2" xfId="25236"/>
    <cellStyle name="Notiz 2 2 6 4 4 2 2" xfId="39551"/>
    <cellStyle name="Notiz 2 2 6 4 4 3" xfId="32414"/>
    <cellStyle name="Notiz 2 2 7" xfId="1399"/>
    <cellStyle name="Notiz 2 2 7 2" xfId="3456"/>
    <cellStyle name="Notiz 2 2 7 2 2" xfId="13775"/>
    <cellStyle name="Notiz 2 2 7 2 2 2" xfId="14278"/>
    <cellStyle name="Notiz 2 2 7 2 2 2 2" xfId="16647"/>
    <cellStyle name="Notiz 2 2 7 2 2 2 2 2" xfId="23806"/>
    <cellStyle name="Notiz 2 2 7 2 2 2 2 2 2" xfId="38121"/>
    <cellStyle name="Notiz 2 2 7 2 2 2 2 3" xfId="30962"/>
    <cellStyle name="Notiz 2 2 7 2 2 2 3" xfId="19001"/>
    <cellStyle name="Notiz 2 2 7 2 2 2 3 2" xfId="26138"/>
    <cellStyle name="Notiz 2 2 7 2 2 2 3 2 2" xfId="40453"/>
    <cellStyle name="Notiz 2 2 7 2 2 2 3 3" xfId="33316"/>
    <cellStyle name="Notiz 2 2 7 2 2 2 4" xfId="20321"/>
    <cellStyle name="Notiz 2 2 7 2 2 2 4 2" xfId="27458"/>
    <cellStyle name="Notiz 2 2 7 2 2 2 4 2 2" xfId="41773"/>
    <cellStyle name="Notiz 2 2 7 2 2 2 4 3" xfId="34636"/>
    <cellStyle name="Notiz 2 2 7 2 2 2 5" xfId="21536"/>
    <cellStyle name="Notiz 2 2 7 2 2 2 5 2" xfId="35851"/>
    <cellStyle name="Notiz 2 2 7 2 2 2 6" xfId="28673"/>
    <cellStyle name="Notiz 2 2 7 2 2 3" xfId="16144"/>
    <cellStyle name="Notiz 2 2 7 2 2 3 2" xfId="23303"/>
    <cellStyle name="Notiz 2 2 7 2 2 3 2 2" xfId="37618"/>
    <cellStyle name="Notiz 2 2 7 2 2 3 3" xfId="30459"/>
    <cellStyle name="Notiz 2 2 7 2 2 4" xfId="18498"/>
    <cellStyle name="Notiz 2 2 7 2 2 4 2" xfId="25635"/>
    <cellStyle name="Notiz 2 2 7 2 2 4 2 2" xfId="39950"/>
    <cellStyle name="Notiz 2 2 7 2 2 4 3" xfId="32813"/>
    <cellStyle name="Notiz 2 2 7 3" xfId="11468"/>
    <cellStyle name="Notiz 2 2 7 3 2" xfId="13644"/>
    <cellStyle name="Notiz 2 2 7 3 2 2" xfId="14186"/>
    <cellStyle name="Notiz 2 2 7 3 2 2 2" xfId="16555"/>
    <cellStyle name="Notiz 2 2 7 3 2 2 2 2" xfId="23714"/>
    <cellStyle name="Notiz 2 2 7 3 2 2 2 2 2" xfId="38029"/>
    <cellStyle name="Notiz 2 2 7 3 2 2 2 3" xfId="30870"/>
    <cellStyle name="Notiz 2 2 7 3 2 2 3" xfId="18909"/>
    <cellStyle name="Notiz 2 2 7 3 2 2 3 2" xfId="26046"/>
    <cellStyle name="Notiz 2 2 7 3 2 2 3 2 2" xfId="40361"/>
    <cellStyle name="Notiz 2 2 7 3 2 2 3 3" xfId="33224"/>
    <cellStyle name="Notiz 2 2 7 3 2 2 4" xfId="20242"/>
    <cellStyle name="Notiz 2 2 7 3 2 2 4 2" xfId="27379"/>
    <cellStyle name="Notiz 2 2 7 3 2 2 4 2 2" xfId="41694"/>
    <cellStyle name="Notiz 2 2 7 3 2 2 4 3" xfId="34557"/>
    <cellStyle name="Notiz 2 2 7 3 2 2 5" xfId="21457"/>
    <cellStyle name="Notiz 2 2 7 3 2 2 5 2" xfId="35772"/>
    <cellStyle name="Notiz 2 2 7 3 2 2 6" xfId="28594"/>
    <cellStyle name="Notiz 2 2 7 3 2 3" xfId="16013"/>
    <cellStyle name="Notiz 2 2 7 3 2 3 2" xfId="23172"/>
    <cellStyle name="Notiz 2 2 7 3 2 3 2 2" xfId="37487"/>
    <cellStyle name="Notiz 2 2 7 3 2 3 3" xfId="30328"/>
    <cellStyle name="Notiz 2 2 7 3 2 4" xfId="18367"/>
    <cellStyle name="Notiz 2 2 7 3 2 4 2" xfId="25504"/>
    <cellStyle name="Notiz 2 2 7 3 2 4 2 2" xfId="39819"/>
    <cellStyle name="Notiz 2 2 7 3 2 4 3" xfId="32682"/>
    <cellStyle name="Notiz 2 2 7 4" xfId="13377"/>
    <cellStyle name="Notiz 2 2 7 4 2" xfId="13583"/>
    <cellStyle name="Notiz 2 2 7 4 2 2" xfId="15952"/>
    <cellStyle name="Notiz 2 2 7 4 2 2 2" xfId="23111"/>
    <cellStyle name="Notiz 2 2 7 4 2 2 2 2" xfId="37426"/>
    <cellStyle name="Notiz 2 2 7 4 2 2 3" xfId="30267"/>
    <cellStyle name="Notiz 2 2 7 4 2 3" xfId="18306"/>
    <cellStyle name="Notiz 2 2 7 4 2 3 2" xfId="25443"/>
    <cellStyle name="Notiz 2 2 7 4 2 3 2 2" xfId="39758"/>
    <cellStyle name="Notiz 2 2 7 4 2 3 3" xfId="32621"/>
    <cellStyle name="Notiz 2 2 7 4 2 4" xfId="19831"/>
    <cellStyle name="Notiz 2 2 7 4 2 4 2" xfId="26968"/>
    <cellStyle name="Notiz 2 2 7 4 2 4 2 2" xfId="41283"/>
    <cellStyle name="Notiz 2 2 7 4 2 4 3" xfId="34146"/>
    <cellStyle name="Notiz 2 2 7 4 2 5" xfId="21046"/>
    <cellStyle name="Notiz 2 2 7 4 2 5 2" xfId="35361"/>
    <cellStyle name="Notiz 2 2 7 4 2 6" xfId="28183"/>
    <cellStyle name="Notiz 2 2 7 4 3" xfId="15746"/>
    <cellStyle name="Notiz 2 2 7 4 3 2" xfId="22905"/>
    <cellStyle name="Notiz 2 2 7 4 3 2 2" xfId="37220"/>
    <cellStyle name="Notiz 2 2 7 4 3 3" xfId="30061"/>
    <cellStyle name="Notiz 2 2 7 4 4" xfId="18100"/>
    <cellStyle name="Notiz 2 2 7 4 4 2" xfId="25237"/>
    <cellStyle name="Notiz 2 2 7 4 4 2 2" xfId="39552"/>
    <cellStyle name="Notiz 2 2 7 4 4 3" xfId="32415"/>
    <cellStyle name="Notiz 2 2 8" xfId="3457"/>
    <cellStyle name="Notiz 2 2 9" xfId="3458"/>
    <cellStyle name="Notiz 2 3" xfId="1400"/>
    <cellStyle name="Notiz 2 3 10" xfId="42283"/>
    <cellStyle name="Notiz 2 3 2" xfId="1401"/>
    <cellStyle name="Notiz 2 3 2 2" xfId="1402"/>
    <cellStyle name="Notiz 2 3 2 2 2" xfId="13380"/>
    <cellStyle name="Notiz 2 3 2 2 2 2" xfId="14461"/>
    <cellStyle name="Notiz 2 3 2 2 2 2 2" xfId="16824"/>
    <cellStyle name="Notiz 2 3 2 2 2 2 2 2" xfId="23983"/>
    <cellStyle name="Notiz 2 3 2 2 2 2 2 2 2" xfId="38298"/>
    <cellStyle name="Notiz 2 3 2 2 2 2 2 3" xfId="31139"/>
    <cellStyle name="Notiz 2 3 2 2 2 2 3" xfId="19178"/>
    <cellStyle name="Notiz 2 3 2 2 2 2 3 2" xfId="26315"/>
    <cellStyle name="Notiz 2 3 2 2 2 2 3 2 2" xfId="40630"/>
    <cellStyle name="Notiz 2 3 2 2 2 2 3 3" xfId="33493"/>
    <cellStyle name="Notiz 2 3 2 2 2 2 4" xfId="20476"/>
    <cellStyle name="Notiz 2 3 2 2 2 2 4 2" xfId="27613"/>
    <cellStyle name="Notiz 2 3 2 2 2 2 4 2 2" xfId="41928"/>
    <cellStyle name="Notiz 2 3 2 2 2 2 4 3" xfId="34791"/>
    <cellStyle name="Notiz 2 3 2 2 2 2 5" xfId="21691"/>
    <cellStyle name="Notiz 2 3 2 2 2 2 5 2" xfId="36006"/>
    <cellStyle name="Notiz 2 3 2 2 2 2 6" xfId="28828"/>
    <cellStyle name="Notiz 2 3 2 2 2 3" xfId="15749"/>
    <cellStyle name="Notiz 2 3 2 2 2 3 2" xfId="22908"/>
    <cellStyle name="Notiz 2 3 2 2 2 3 2 2" xfId="37223"/>
    <cellStyle name="Notiz 2 3 2 2 2 3 3" xfId="30064"/>
    <cellStyle name="Notiz 2 3 2 2 2 4" xfId="18103"/>
    <cellStyle name="Notiz 2 3 2 2 2 4 2" xfId="25240"/>
    <cellStyle name="Notiz 2 3 2 2 2 4 2 2" xfId="39555"/>
    <cellStyle name="Notiz 2 3 2 2 2 4 3" xfId="32418"/>
    <cellStyle name="Notiz 2 3 2 3" xfId="1403"/>
    <cellStyle name="Notiz 2 3 2 3 2" xfId="13381"/>
    <cellStyle name="Notiz 2 3 2 3 2 2" xfId="14089"/>
    <cellStyle name="Notiz 2 3 2 3 2 2 2" xfId="16458"/>
    <cellStyle name="Notiz 2 3 2 3 2 2 2 2" xfId="23617"/>
    <cellStyle name="Notiz 2 3 2 3 2 2 2 2 2" xfId="37932"/>
    <cellStyle name="Notiz 2 3 2 3 2 2 2 3" xfId="30773"/>
    <cellStyle name="Notiz 2 3 2 3 2 2 3" xfId="18812"/>
    <cellStyle name="Notiz 2 3 2 3 2 2 3 2" xfId="25949"/>
    <cellStyle name="Notiz 2 3 2 3 2 2 3 2 2" xfId="40264"/>
    <cellStyle name="Notiz 2 3 2 3 2 2 3 3" xfId="33127"/>
    <cellStyle name="Notiz 2 3 2 3 2 2 4" xfId="20145"/>
    <cellStyle name="Notiz 2 3 2 3 2 2 4 2" xfId="27282"/>
    <cellStyle name="Notiz 2 3 2 3 2 2 4 2 2" xfId="41597"/>
    <cellStyle name="Notiz 2 3 2 3 2 2 4 3" xfId="34460"/>
    <cellStyle name="Notiz 2 3 2 3 2 2 5" xfId="21360"/>
    <cellStyle name="Notiz 2 3 2 3 2 2 5 2" xfId="35675"/>
    <cellStyle name="Notiz 2 3 2 3 2 2 6" xfId="28497"/>
    <cellStyle name="Notiz 2 3 2 3 2 3" xfId="15750"/>
    <cellStyle name="Notiz 2 3 2 3 2 3 2" xfId="22909"/>
    <cellStyle name="Notiz 2 3 2 3 2 3 2 2" xfId="37224"/>
    <cellStyle name="Notiz 2 3 2 3 2 3 3" xfId="30065"/>
    <cellStyle name="Notiz 2 3 2 3 2 4" xfId="18104"/>
    <cellStyle name="Notiz 2 3 2 3 2 4 2" xfId="25241"/>
    <cellStyle name="Notiz 2 3 2 3 2 4 2 2" xfId="39556"/>
    <cellStyle name="Notiz 2 3 2 3 2 4 3" xfId="32419"/>
    <cellStyle name="Notiz 2 3 2 4" xfId="1404"/>
    <cellStyle name="Notiz 2 3 2 4 2" xfId="13382"/>
    <cellStyle name="Notiz 2 3 2 4 2 2" xfId="13934"/>
    <cellStyle name="Notiz 2 3 2 4 2 2 2" xfId="16303"/>
    <cellStyle name="Notiz 2 3 2 4 2 2 2 2" xfId="23462"/>
    <cellStyle name="Notiz 2 3 2 4 2 2 2 2 2" xfId="37777"/>
    <cellStyle name="Notiz 2 3 2 4 2 2 2 3" xfId="30618"/>
    <cellStyle name="Notiz 2 3 2 4 2 2 3" xfId="18657"/>
    <cellStyle name="Notiz 2 3 2 4 2 2 3 2" xfId="25794"/>
    <cellStyle name="Notiz 2 3 2 4 2 2 3 2 2" xfId="40109"/>
    <cellStyle name="Notiz 2 3 2 4 2 2 3 3" xfId="32972"/>
    <cellStyle name="Notiz 2 3 2 4 2 2 4" xfId="19994"/>
    <cellStyle name="Notiz 2 3 2 4 2 2 4 2" xfId="27131"/>
    <cellStyle name="Notiz 2 3 2 4 2 2 4 2 2" xfId="41446"/>
    <cellStyle name="Notiz 2 3 2 4 2 2 4 3" xfId="34309"/>
    <cellStyle name="Notiz 2 3 2 4 2 2 5" xfId="21209"/>
    <cellStyle name="Notiz 2 3 2 4 2 2 5 2" xfId="35524"/>
    <cellStyle name="Notiz 2 3 2 4 2 2 6" xfId="28346"/>
    <cellStyle name="Notiz 2 3 2 4 2 3" xfId="15751"/>
    <cellStyle name="Notiz 2 3 2 4 2 3 2" xfId="22910"/>
    <cellStyle name="Notiz 2 3 2 4 2 3 2 2" xfId="37225"/>
    <cellStyle name="Notiz 2 3 2 4 2 3 3" xfId="30066"/>
    <cellStyle name="Notiz 2 3 2 4 2 4" xfId="18105"/>
    <cellStyle name="Notiz 2 3 2 4 2 4 2" xfId="25242"/>
    <cellStyle name="Notiz 2 3 2 4 2 4 2 2" xfId="39557"/>
    <cellStyle name="Notiz 2 3 2 4 2 4 3" xfId="32420"/>
    <cellStyle name="Notiz 2 3 2 5" xfId="1405"/>
    <cellStyle name="Notiz 2 3 2 5 2" xfId="13383"/>
    <cellStyle name="Notiz 2 3 2 5 2 2" xfId="14211"/>
    <cellStyle name="Notiz 2 3 2 5 2 2 2" xfId="16580"/>
    <cellStyle name="Notiz 2 3 2 5 2 2 2 2" xfId="23739"/>
    <cellStyle name="Notiz 2 3 2 5 2 2 2 2 2" xfId="38054"/>
    <cellStyle name="Notiz 2 3 2 5 2 2 2 3" xfId="30895"/>
    <cellStyle name="Notiz 2 3 2 5 2 2 3" xfId="18934"/>
    <cellStyle name="Notiz 2 3 2 5 2 2 3 2" xfId="26071"/>
    <cellStyle name="Notiz 2 3 2 5 2 2 3 2 2" xfId="40386"/>
    <cellStyle name="Notiz 2 3 2 5 2 2 3 3" xfId="33249"/>
    <cellStyle name="Notiz 2 3 2 5 2 2 4" xfId="20267"/>
    <cellStyle name="Notiz 2 3 2 5 2 2 4 2" xfId="27404"/>
    <cellStyle name="Notiz 2 3 2 5 2 2 4 2 2" xfId="41719"/>
    <cellStyle name="Notiz 2 3 2 5 2 2 4 3" xfId="34582"/>
    <cellStyle name="Notiz 2 3 2 5 2 2 5" xfId="21482"/>
    <cellStyle name="Notiz 2 3 2 5 2 2 5 2" xfId="35797"/>
    <cellStyle name="Notiz 2 3 2 5 2 2 6" xfId="28619"/>
    <cellStyle name="Notiz 2 3 2 5 2 3" xfId="15752"/>
    <cellStyle name="Notiz 2 3 2 5 2 3 2" xfId="22911"/>
    <cellStyle name="Notiz 2 3 2 5 2 3 2 2" xfId="37226"/>
    <cellStyle name="Notiz 2 3 2 5 2 3 3" xfId="30067"/>
    <cellStyle name="Notiz 2 3 2 5 2 4" xfId="18106"/>
    <cellStyle name="Notiz 2 3 2 5 2 4 2" xfId="25243"/>
    <cellStyle name="Notiz 2 3 2 5 2 4 2 2" xfId="39558"/>
    <cellStyle name="Notiz 2 3 2 5 2 4 3" xfId="32421"/>
    <cellStyle name="Notiz 2 3 2 6" xfId="7869"/>
    <cellStyle name="Notiz 2 3 2 6 2" xfId="13913"/>
    <cellStyle name="Notiz 2 3 2 6 2 2" xfId="14783"/>
    <cellStyle name="Notiz 2 3 2 6 2 2 2" xfId="17140"/>
    <cellStyle name="Notiz 2 3 2 6 2 2 2 2" xfId="24277"/>
    <cellStyle name="Notiz 2 3 2 6 2 2 2 2 2" xfId="38592"/>
    <cellStyle name="Notiz 2 3 2 6 2 2 2 3" xfId="31455"/>
    <cellStyle name="Notiz 2 3 2 6 2 2 3" xfId="19494"/>
    <cellStyle name="Notiz 2 3 2 6 2 2 3 2" xfId="26631"/>
    <cellStyle name="Notiz 2 3 2 6 2 2 3 2 2" xfId="40946"/>
    <cellStyle name="Notiz 2 3 2 6 2 2 3 3" xfId="33809"/>
    <cellStyle name="Notiz 2 3 2 6 2 2 4" xfId="20770"/>
    <cellStyle name="Notiz 2 3 2 6 2 2 4 2" xfId="27907"/>
    <cellStyle name="Notiz 2 3 2 6 2 2 4 2 2" xfId="42222"/>
    <cellStyle name="Notiz 2 3 2 6 2 2 4 3" xfId="35085"/>
    <cellStyle name="Notiz 2 3 2 6 2 2 5" xfId="21946"/>
    <cellStyle name="Notiz 2 3 2 6 2 2 5 2" xfId="36261"/>
    <cellStyle name="Notiz 2 3 2 6 2 2 6" xfId="29102"/>
    <cellStyle name="Notiz 2 3 2 6 2 3" xfId="16282"/>
    <cellStyle name="Notiz 2 3 2 6 2 3 2" xfId="23441"/>
    <cellStyle name="Notiz 2 3 2 6 2 3 2 2" xfId="37756"/>
    <cellStyle name="Notiz 2 3 2 6 2 3 3" xfId="30597"/>
    <cellStyle name="Notiz 2 3 2 6 2 4" xfId="18636"/>
    <cellStyle name="Notiz 2 3 2 6 2 4 2" xfId="25773"/>
    <cellStyle name="Notiz 2 3 2 6 2 4 2 2" xfId="40088"/>
    <cellStyle name="Notiz 2 3 2 6 2 4 3" xfId="32951"/>
    <cellStyle name="Notiz 2 3 2 7" xfId="10910"/>
    <cellStyle name="Notiz 2 3 2 7 2" xfId="14291"/>
    <cellStyle name="Notiz 2 3 2 7 2 2" xfId="14816"/>
    <cellStyle name="Notiz 2 3 2 7 2 2 2" xfId="17173"/>
    <cellStyle name="Notiz 2 3 2 7 2 2 2 2" xfId="24310"/>
    <cellStyle name="Notiz 2 3 2 7 2 2 2 2 2" xfId="38625"/>
    <cellStyle name="Notiz 2 3 2 7 2 2 2 3" xfId="31488"/>
    <cellStyle name="Notiz 2 3 2 7 2 2 3" xfId="19527"/>
    <cellStyle name="Notiz 2 3 2 7 2 2 3 2" xfId="26664"/>
    <cellStyle name="Notiz 2 3 2 7 2 2 3 2 2" xfId="40979"/>
    <cellStyle name="Notiz 2 3 2 7 2 2 3 3" xfId="33842"/>
    <cellStyle name="Notiz 2 3 2 7 2 2 4" xfId="20803"/>
    <cellStyle name="Notiz 2 3 2 7 2 2 4 2" xfId="27940"/>
    <cellStyle name="Notiz 2 3 2 7 2 2 4 2 2" xfId="42255"/>
    <cellStyle name="Notiz 2 3 2 7 2 2 4 3" xfId="35118"/>
    <cellStyle name="Notiz 2 3 2 7 2 2 5" xfId="21979"/>
    <cellStyle name="Notiz 2 3 2 7 2 2 5 2" xfId="36294"/>
    <cellStyle name="Notiz 2 3 2 7 2 2 6" xfId="29135"/>
    <cellStyle name="Notiz 2 3 2 7 2 3" xfId="16660"/>
    <cellStyle name="Notiz 2 3 2 7 2 3 2" xfId="23819"/>
    <cellStyle name="Notiz 2 3 2 7 2 3 2 2" xfId="38134"/>
    <cellStyle name="Notiz 2 3 2 7 2 3 3" xfId="30975"/>
    <cellStyle name="Notiz 2 3 2 7 2 4" xfId="19014"/>
    <cellStyle name="Notiz 2 3 2 7 2 4 2" xfId="26151"/>
    <cellStyle name="Notiz 2 3 2 7 2 4 2 2" xfId="40466"/>
    <cellStyle name="Notiz 2 3 2 7 2 4 3" xfId="33329"/>
    <cellStyle name="Notiz 2 3 2 8" xfId="13379"/>
    <cellStyle name="Notiz 2 3 2 8 2" xfId="13716"/>
    <cellStyle name="Notiz 2 3 2 8 2 2" xfId="16085"/>
    <cellStyle name="Notiz 2 3 2 8 2 2 2" xfId="23244"/>
    <cellStyle name="Notiz 2 3 2 8 2 2 2 2" xfId="37559"/>
    <cellStyle name="Notiz 2 3 2 8 2 2 3" xfId="30400"/>
    <cellStyle name="Notiz 2 3 2 8 2 3" xfId="18439"/>
    <cellStyle name="Notiz 2 3 2 8 2 3 2" xfId="25576"/>
    <cellStyle name="Notiz 2 3 2 8 2 3 2 2" xfId="39891"/>
    <cellStyle name="Notiz 2 3 2 8 2 3 3" xfId="32754"/>
    <cellStyle name="Notiz 2 3 2 8 2 4" xfId="19886"/>
    <cellStyle name="Notiz 2 3 2 8 2 4 2" xfId="27023"/>
    <cellStyle name="Notiz 2 3 2 8 2 4 2 2" xfId="41338"/>
    <cellStyle name="Notiz 2 3 2 8 2 4 3" xfId="34201"/>
    <cellStyle name="Notiz 2 3 2 8 2 5" xfId="21101"/>
    <cellStyle name="Notiz 2 3 2 8 2 5 2" xfId="35416"/>
    <cellStyle name="Notiz 2 3 2 8 2 6" xfId="28238"/>
    <cellStyle name="Notiz 2 3 2 8 3" xfId="15748"/>
    <cellStyle name="Notiz 2 3 2 8 3 2" xfId="22907"/>
    <cellStyle name="Notiz 2 3 2 8 3 2 2" xfId="37222"/>
    <cellStyle name="Notiz 2 3 2 8 3 3" xfId="30063"/>
    <cellStyle name="Notiz 2 3 2 8 4" xfId="18102"/>
    <cellStyle name="Notiz 2 3 2 8 4 2" xfId="25239"/>
    <cellStyle name="Notiz 2 3 2 8 4 2 2" xfId="39554"/>
    <cellStyle name="Notiz 2 3 2 8 4 3" xfId="32417"/>
    <cellStyle name="Notiz 2 3 3" xfId="1406"/>
    <cellStyle name="Notiz 2 3 3 2" xfId="13384"/>
    <cellStyle name="Notiz 2 3 3 2 2" xfId="13582"/>
    <cellStyle name="Notiz 2 3 3 2 2 2" xfId="15951"/>
    <cellStyle name="Notiz 2 3 3 2 2 2 2" xfId="23110"/>
    <cellStyle name="Notiz 2 3 3 2 2 2 2 2" xfId="37425"/>
    <cellStyle name="Notiz 2 3 3 2 2 2 3" xfId="30266"/>
    <cellStyle name="Notiz 2 3 3 2 2 3" xfId="18305"/>
    <cellStyle name="Notiz 2 3 3 2 2 3 2" xfId="25442"/>
    <cellStyle name="Notiz 2 3 3 2 2 3 2 2" xfId="39757"/>
    <cellStyle name="Notiz 2 3 3 2 2 3 3" xfId="32620"/>
    <cellStyle name="Notiz 2 3 3 2 2 4" xfId="19830"/>
    <cellStyle name="Notiz 2 3 3 2 2 4 2" xfId="26967"/>
    <cellStyle name="Notiz 2 3 3 2 2 4 2 2" xfId="41282"/>
    <cellStyle name="Notiz 2 3 3 2 2 4 3" xfId="34145"/>
    <cellStyle name="Notiz 2 3 3 2 2 5" xfId="21045"/>
    <cellStyle name="Notiz 2 3 3 2 2 5 2" xfId="35360"/>
    <cellStyle name="Notiz 2 3 3 2 2 6" xfId="28182"/>
    <cellStyle name="Notiz 2 3 3 2 3" xfId="15753"/>
    <cellStyle name="Notiz 2 3 3 2 3 2" xfId="22912"/>
    <cellStyle name="Notiz 2 3 3 2 3 2 2" xfId="37227"/>
    <cellStyle name="Notiz 2 3 3 2 3 3" xfId="30068"/>
    <cellStyle name="Notiz 2 3 3 2 4" xfId="18107"/>
    <cellStyle name="Notiz 2 3 3 2 4 2" xfId="25244"/>
    <cellStyle name="Notiz 2 3 3 2 4 2 2" xfId="39559"/>
    <cellStyle name="Notiz 2 3 3 2 4 3" xfId="32422"/>
    <cellStyle name="Notiz 2 3 4" xfId="1407"/>
    <cellStyle name="Notiz 2 3 4 2" xfId="13385"/>
    <cellStyle name="Notiz 2 3 4 2 2" xfId="14017"/>
    <cellStyle name="Notiz 2 3 4 2 2 2" xfId="16386"/>
    <cellStyle name="Notiz 2 3 4 2 2 2 2" xfId="23545"/>
    <cellStyle name="Notiz 2 3 4 2 2 2 2 2" xfId="37860"/>
    <cellStyle name="Notiz 2 3 4 2 2 2 3" xfId="30701"/>
    <cellStyle name="Notiz 2 3 4 2 2 3" xfId="18740"/>
    <cellStyle name="Notiz 2 3 4 2 2 3 2" xfId="25877"/>
    <cellStyle name="Notiz 2 3 4 2 2 3 2 2" xfId="40192"/>
    <cellStyle name="Notiz 2 3 4 2 2 3 3" xfId="33055"/>
    <cellStyle name="Notiz 2 3 4 2 2 4" xfId="20074"/>
    <cellStyle name="Notiz 2 3 4 2 2 4 2" xfId="27211"/>
    <cellStyle name="Notiz 2 3 4 2 2 4 2 2" xfId="41526"/>
    <cellStyle name="Notiz 2 3 4 2 2 4 3" xfId="34389"/>
    <cellStyle name="Notiz 2 3 4 2 2 5" xfId="21289"/>
    <cellStyle name="Notiz 2 3 4 2 2 5 2" xfId="35604"/>
    <cellStyle name="Notiz 2 3 4 2 2 6" xfId="28426"/>
    <cellStyle name="Notiz 2 3 4 2 3" xfId="15754"/>
    <cellStyle name="Notiz 2 3 4 2 3 2" xfId="22913"/>
    <cellStyle name="Notiz 2 3 4 2 3 2 2" xfId="37228"/>
    <cellStyle name="Notiz 2 3 4 2 3 3" xfId="30069"/>
    <cellStyle name="Notiz 2 3 4 2 4" xfId="18108"/>
    <cellStyle name="Notiz 2 3 4 2 4 2" xfId="25245"/>
    <cellStyle name="Notiz 2 3 4 2 4 2 2" xfId="39560"/>
    <cellStyle name="Notiz 2 3 4 2 4 3" xfId="32423"/>
    <cellStyle name="Notiz 2 3 5" xfId="1408"/>
    <cellStyle name="Notiz 2 3 5 2" xfId="13386"/>
    <cellStyle name="Notiz 2 3 5 2 2" xfId="13569"/>
    <cellStyle name="Notiz 2 3 5 2 2 2" xfId="15938"/>
    <cellStyle name="Notiz 2 3 5 2 2 2 2" xfId="23097"/>
    <cellStyle name="Notiz 2 3 5 2 2 2 2 2" xfId="37412"/>
    <cellStyle name="Notiz 2 3 5 2 2 2 3" xfId="30253"/>
    <cellStyle name="Notiz 2 3 5 2 2 3" xfId="18292"/>
    <cellStyle name="Notiz 2 3 5 2 2 3 2" xfId="25429"/>
    <cellStyle name="Notiz 2 3 5 2 2 3 2 2" xfId="39744"/>
    <cellStyle name="Notiz 2 3 5 2 2 3 3" xfId="32607"/>
    <cellStyle name="Notiz 2 3 5 2 2 4" xfId="19818"/>
    <cellStyle name="Notiz 2 3 5 2 2 4 2" xfId="26955"/>
    <cellStyle name="Notiz 2 3 5 2 2 4 2 2" xfId="41270"/>
    <cellStyle name="Notiz 2 3 5 2 2 4 3" xfId="34133"/>
    <cellStyle name="Notiz 2 3 5 2 2 5" xfId="21033"/>
    <cellStyle name="Notiz 2 3 5 2 2 5 2" xfId="35348"/>
    <cellStyle name="Notiz 2 3 5 2 2 6" xfId="28170"/>
    <cellStyle name="Notiz 2 3 5 2 3" xfId="15755"/>
    <cellStyle name="Notiz 2 3 5 2 3 2" xfId="22914"/>
    <cellStyle name="Notiz 2 3 5 2 3 2 2" xfId="37229"/>
    <cellStyle name="Notiz 2 3 5 2 3 3" xfId="30070"/>
    <cellStyle name="Notiz 2 3 5 2 4" xfId="18109"/>
    <cellStyle name="Notiz 2 3 5 2 4 2" xfId="25246"/>
    <cellStyle name="Notiz 2 3 5 2 4 2 2" xfId="39561"/>
    <cellStyle name="Notiz 2 3 5 2 4 3" xfId="32424"/>
    <cellStyle name="Notiz 2 3 6" xfId="1409"/>
    <cellStyle name="Notiz 2 3 6 2" xfId="13387"/>
    <cellStyle name="Notiz 2 3 6 2 2" xfId="14164"/>
    <cellStyle name="Notiz 2 3 6 2 2 2" xfId="16533"/>
    <cellStyle name="Notiz 2 3 6 2 2 2 2" xfId="23692"/>
    <cellStyle name="Notiz 2 3 6 2 2 2 2 2" xfId="38007"/>
    <cellStyle name="Notiz 2 3 6 2 2 2 3" xfId="30848"/>
    <cellStyle name="Notiz 2 3 6 2 2 3" xfId="18887"/>
    <cellStyle name="Notiz 2 3 6 2 2 3 2" xfId="26024"/>
    <cellStyle name="Notiz 2 3 6 2 2 3 2 2" xfId="40339"/>
    <cellStyle name="Notiz 2 3 6 2 2 3 3" xfId="33202"/>
    <cellStyle name="Notiz 2 3 6 2 2 4" xfId="20220"/>
    <cellStyle name="Notiz 2 3 6 2 2 4 2" xfId="27357"/>
    <cellStyle name="Notiz 2 3 6 2 2 4 2 2" xfId="41672"/>
    <cellStyle name="Notiz 2 3 6 2 2 4 3" xfId="34535"/>
    <cellStyle name="Notiz 2 3 6 2 2 5" xfId="21435"/>
    <cellStyle name="Notiz 2 3 6 2 2 5 2" xfId="35750"/>
    <cellStyle name="Notiz 2 3 6 2 2 6" xfId="28572"/>
    <cellStyle name="Notiz 2 3 6 2 3" xfId="15756"/>
    <cellStyle name="Notiz 2 3 6 2 3 2" xfId="22915"/>
    <cellStyle name="Notiz 2 3 6 2 3 2 2" xfId="37230"/>
    <cellStyle name="Notiz 2 3 6 2 3 3" xfId="30071"/>
    <cellStyle name="Notiz 2 3 6 2 4" xfId="18110"/>
    <cellStyle name="Notiz 2 3 6 2 4 2" xfId="25247"/>
    <cellStyle name="Notiz 2 3 6 2 4 2 2" xfId="39562"/>
    <cellStyle name="Notiz 2 3 6 2 4 3" xfId="32425"/>
    <cellStyle name="Notiz 2 3 7" xfId="8914"/>
    <cellStyle name="Notiz 2 3 8" xfId="10596"/>
    <cellStyle name="Notiz 2 3 8 2" xfId="14272"/>
    <cellStyle name="Notiz 2 3 8 2 2" xfId="14804"/>
    <cellStyle name="Notiz 2 3 8 2 2 2" xfId="17161"/>
    <cellStyle name="Notiz 2 3 8 2 2 2 2" xfId="24298"/>
    <cellStyle name="Notiz 2 3 8 2 2 2 2 2" xfId="38613"/>
    <cellStyle name="Notiz 2 3 8 2 2 2 3" xfId="31476"/>
    <cellStyle name="Notiz 2 3 8 2 2 3" xfId="19515"/>
    <cellStyle name="Notiz 2 3 8 2 2 3 2" xfId="26652"/>
    <cellStyle name="Notiz 2 3 8 2 2 3 2 2" xfId="40967"/>
    <cellStyle name="Notiz 2 3 8 2 2 3 3" xfId="33830"/>
    <cellStyle name="Notiz 2 3 8 2 2 4" xfId="20791"/>
    <cellStyle name="Notiz 2 3 8 2 2 4 2" xfId="27928"/>
    <cellStyle name="Notiz 2 3 8 2 2 4 2 2" xfId="42243"/>
    <cellStyle name="Notiz 2 3 8 2 2 4 3" xfId="35106"/>
    <cellStyle name="Notiz 2 3 8 2 2 5" xfId="21967"/>
    <cellStyle name="Notiz 2 3 8 2 2 5 2" xfId="36282"/>
    <cellStyle name="Notiz 2 3 8 2 2 6" xfId="29123"/>
    <cellStyle name="Notiz 2 3 8 2 3" xfId="16641"/>
    <cellStyle name="Notiz 2 3 8 2 3 2" xfId="23800"/>
    <cellStyle name="Notiz 2 3 8 2 3 2 2" xfId="38115"/>
    <cellStyle name="Notiz 2 3 8 2 3 3" xfId="30956"/>
    <cellStyle name="Notiz 2 3 8 2 4" xfId="18995"/>
    <cellStyle name="Notiz 2 3 8 2 4 2" xfId="26132"/>
    <cellStyle name="Notiz 2 3 8 2 4 2 2" xfId="40447"/>
    <cellStyle name="Notiz 2 3 8 2 4 3" xfId="33310"/>
    <cellStyle name="Notiz 2 3 9" xfId="13378"/>
    <cellStyle name="Notiz 2 3 9 2" xfId="14016"/>
    <cellStyle name="Notiz 2 3 9 2 2" xfId="16385"/>
    <cellStyle name="Notiz 2 3 9 2 2 2" xfId="23544"/>
    <cellStyle name="Notiz 2 3 9 2 2 2 2" xfId="37859"/>
    <cellStyle name="Notiz 2 3 9 2 2 3" xfId="30700"/>
    <cellStyle name="Notiz 2 3 9 2 3" xfId="18739"/>
    <cellStyle name="Notiz 2 3 9 2 3 2" xfId="25876"/>
    <cellStyle name="Notiz 2 3 9 2 3 2 2" xfId="40191"/>
    <cellStyle name="Notiz 2 3 9 2 3 3" xfId="33054"/>
    <cellStyle name="Notiz 2 3 9 2 4" xfId="20073"/>
    <cellStyle name="Notiz 2 3 9 2 4 2" xfId="27210"/>
    <cellStyle name="Notiz 2 3 9 2 4 2 2" xfId="41525"/>
    <cellStyle name="Notiz 2 3 9 2 4 3" xfId="34388"/>
    <cellStyle name="Notiz 2 3 9 2 5" xfId="21288"/>
    <cellStyle name="Notiz 2 3 9 2 5 2" xfId="35603"/>
    <cellStyle name="Notiz 2 3 9 2 6" xfId="28425"/>
    <cellStyle name="Notiz 2 3 9 3" xfId="15747"/>
    <cellStyle name="Notiz 2 3 9 3 2" xfId="22906"/>
    <cellStyle name="Notiz 2 3 9 3 2 2" xfId="37221"/>
    <cellStyle name="Notiz 2 3 9 3 3" xfId="30062"/>
    <cellStyle name="Notiz 2 3 9 4" xfId="18101"/>
    <cellStyle name="Notiz 2 3 9 4 2" xfId="25238"/>
    <cellStyle name="Notiz 2 3 9 4 2 2" xfId="39553"/>
    <cellStyle name="Notiz 2 3 9 4 3" xfId="32416"/>
    <cellStyle name="Notiz 2 4" xfId="1410"/>
    <cellStyle name="Notiz 2 4 10" xfId="13388"/>
    <cellStyle name="Notiz 2 4 10 2" xfId="14018"/>
    <cellStyle name="Notiz 2 4 10 2 2" xfId="16387"/>
    <cellStyle name="Notiz 2 4 10 2 2 2" xfId="23546"/>
    <cellStyle name="Notiz 2 4 10 2 2 2 2" xfId="37861"/>
    <cellStyle name="Notiz 2 4 10 2 2 3" xfId="30702"/>
    <cellStyle name="Notiz 2 4 10 2 3" xfId="18741"/>
    <cellStyle name="Notiz 2 4 10 2 3 2" xfId="25878"/>
    <cellStyle name="Notiz 2 4 10 2 3 2 2" xfId="40193"/>
    <cellStyle name="Notiz 2 4 10 2 3 3" xfId="33056"/>
    <cellStyle name="Notiz 2 4 10 2 4" xfId="20075"/>
    <cellStyle name="Notiz 2 4 10 2 4 2" xfId="27212"/>
    <cellStyle name="Notiz 2 4 10 2 4 2 2" xfId="41527"/>
    <cellStyle name="Notiz 2 4 10 2 4 3" xfId="34390"/>
    <cellStyle name="Notiz 2 4 10 2 5" xfId="21290"/>
    <cellStyle name="Notiz 2 4 10 2 5 2" xfId="35605"/>
    <cellStyle name="Notiz 2 4 10 2 6" xfId="28427"/>
    <cellStyle name="Notiz 2 4 10 3" xfId="15757"/>
    <cellStyle name="Notiz 2 4 10 3 2" xfId="22916"/>
    <cellStyle name="Notiz 2 4 10 3 2 2" xfId="37231"/>
    <cellStyle name="Notiz 2 4 10 3 3" xfId="30072"/>
    <cellStyle name="Notiz 2 4 10 4" xfId="18111"/>
    <cellStyle name="Notiz 2 4 10 4 2" xfId="25248"/>
    <cellStyle name="Notiz 2 4 10 4 2 2" xfId="39563"/>
    <cellStyle name="Notiz 2 4 10 4 3" xfId="32426"/>
    <cellStyle name="Notiz 2 4 2" xfId="1411"/>
    <cellStyle name="Notiz 2 4 2 2" xfId="1412"/>
    <cellStyle name="Notiz 2 4 2 2 2" xfId="3461"/>
    <cellStyle name="Notiz 2 4 2 2 2 2" xfId="13778"/>
    <cellStyle name="Notiz 2 4 2 2 2 2 2" xfId="14454"/>
    <cellStyle name="Notiz 2 4 2 2 2 2 2 2" xfId="16817"/>
    <cellStyle name="Notiz 2 4 2 2 2 2 2 2 2" xfId="23976"/>
    <cellStyle name="Notiz 2 4 2 2 2 2 2 2 2 2" xfId="38291"/>
    <cellStyle name="Notiz 2 4 2 2 2 2 2 2 3" xfId="31132"/>
    <cellStyle name="Notiz 2 4 2 2 2 2 2 3" xfId="19171"/>
    <cellStyle name="Notiz 2 4 2 2 2 2 2 3 2" xfId="26308"/>
    <cellStyle name="Notiz 2 4 2 2 2 2 2 3 2 2" xfId="40623"/>
    <cellStyle name="Notiz 2 4 2 2 2 2 2 3 3" xfId="33486"/>
    <cellStyle name="Notiz 2 4 2 2 2 2 2 4" xfId="20469"/>
    <cellStyle name="Notiz 2 4 2 2 2 2 2 4 2" xfId="27606"/>
    <cellStyle name="Notiz 2 4 2 2 2 2 2 4 2 2" xfId="41921"/>
    <cellStyle name="Notiz 2 4 2 2 2 2 2 4 3" xfId="34784"/>
    <cellStyle name="Notiz 2 4 2 2 2 2 2 5" xfId="21684"/>
    <cellStyle name="Notiz 2 4 2 2 2 2 2 5 2" xfId="35999"/>
    <cellStyle name="Notiz 2 4 2 2 2 2 2 6" xfId="28821"/>
    <cellStyle name="Notiz 2 4 2 2 2 2 3" xfId="16147"/>
    <cellStyle name="Notiz 2 4 2 2 2 2 3 2" xfId="23306"/>
    <cellStyle name="Notiz 2 4 2 2 2 2 3 2 2" xfId="37621"/>
    <cellStyle name="Notiz 2 4 2 2 2 2 3 3" xfId="30462"/>
    <cellStyle name="Notiz 2 4 2 2 2 2 4" xfId="18501"/>
    <cellStyle name="Notiz 2 4 2 2 2 2 4 2" xfId="25638"/>
    <cellStyle name="Notiz 2 4 2 2 2 2 4 2 2" xfId="39953"/>
    <cellStyle name="Notiz 2 4 2 2 2 2 4 3" xfId="32816"/>
    <cellStyle name="Notiz 2 4 2 2 3" xfId="11471"/>
    <cellStyle name="Notiz 2 4 2 2 3 2" xfId="13647"/>
    <cellStyle name="Notiz 2 4 2 2 3 2 2" xfId="14410"/>
    <cellStyle name="Notiz 2 4 2 2 3 2 2 2" xfId="16773"/>
    <cellStyle name="Notiz 2 4 2 2 3 2 2 2 2" xfId="23932"/>
    <cellStyle name="Notiz 2 4 2 2 3 2 2 2 2 2" xfId="38247"/>
    <cellStyle name="Notiz 2 4 2 2 3 2 2 2 3" xfId="31088"/>
    <cellStyle name="Notiz 2 4 2 2 3 2 2 3" xfId="19127"/>
    <cellStyle name="Notiz 2 4 2 2 3 2 2 3 2" xfId="26264"/>
    <cellStyle name="Notiz 2 4 2 2 3 2 2 3 2 2" xfId="40579"/>
    <cellStyle name="Notiz 2 4 2 2 3 2 2 3 3" xfId="33442"/>
    <cellStyle name="Notiz 2 4 2 2 3 2 2 4" xfId="20425"/>
    <cellStyle name="Notiz 2 4 2 2 3 2 2 4 2" xfId="27562"/>
    <cellStyle name="Notiz 2 4 2 2 3 2 2 4 2 2" xfId="41877"/>
    <cellStyle name="Notiz 2 4 2 2 3 2 2 4 3" xfId="34740"/>
    <cellStyle name="Notiz 2 4 2 2 3 2 2 5" xfId="21640"/>
    <cellStyle name="Notiz 2 4 2 2 3 2 2 5 2" xfId="35955"/>
    <cellStyle name="Notiz 2 4 2 2 3 2 2 6" xfId="28777"/>
    <cellStyle name="Notiz 2 4 2 2 3 2 3" xfId="16016"/>
    <cellStyle name="Notiz 2 4 2 2 3 2 3 2" xfId="23175"/>
    <cellStyle name="Notiz 2 4 2 2 3 2 3 2 2" xfId="37490"/>
    <cellStyle name="Notiz 2 4 2 2 3 2 3 3" xfId="30331"/>
    <cellStyle name="Notiz 2 4 2 2 3 2 4" xfId="18370"/>
    <cellStyle name="Notiz 2 4 2 2 3 2 4 2" xfId="25507"/>
    <cellStyle name="Notiz 2 4 2 2 3 2 4 2 2" xfId="39822"/>
    <cellStyle name="Notiz 2 4 2 2 3 2 4 3" xfId="32685"/>
    <cellStyle name="Notiz 2 4 2 2 4" xfId="13390"/>
    <cellStyle name="Notiz 2 4 2 2 4 2" xfId="13857"/>
    <cellStyle name="Notiz 2 4 2 2 4 2 2" xfId="16226"/>
    <cellStyle name="Notiz 2 4 2 2 4 2 2 2" xfId="23385"/>
    <cellStyle name="Notiz 2 4 2 2 4 2 2 2 2" xfId="37700"/>
    <cellStyle name="Notiz 2 4 2 2 4 2 2 3" xfId="30541"/>
    <cellStyle name="Notiz 2 4 2 2 4 2 3" xfId="18580"/>
    <cellStyle name="Notiz 2 4 2 2 4 2 3 2" xfId="25717"/>
    <cellStyle name="Notiz 2 4 2 2 4 2 3 2 2" xfId="40032"/>
    <cellStyle name="Notiz 2 4 2 2 4 2 3 3" xfId="32895"/>
    <cellStyle name="Notiz 2 4 2 2 4 2 4" xfId="19948"/>
    <cellStyle name="Notiz 2 4 2 2 4 2 4 2" xfId="27085"/>
    <cellStyle name="Notiz 2 4 2 2 4 2 4 2 2" xfId="41400"/>
    <cellStyle name="Notiz 2 4 2 2 4 2 4 3" xfId="34263"/>
    <cellStyle name="Notiz 2 4 2 2 4 2 5" xfId="21163"/>
    <cellStyle name="Notiz 2 4 2 2 4 2 5 2" xfId="35478"/>
    <cellStyle name="Notiz 2 4 2 2 4 2 6" xfId="28300"/>
    <cellStyle name="Notiz 2 4 2 2 4 3" xfId="15759"/>
    <cellStyle name="Notiz 2 4 2 2 4 3 2" xfId="22918"/>
    <cellStyle name="Notiz 2 4 2 2 4 3 2 2" xfId="37233"/>
    <cellStyle name="Notiz 2 4 2 2 4 3 3" xfId="30074"/>
    <cellStyle name="Notiz 2 4 2 2 4 4" xfId="18113"/>
    <cellStyle name="Notiz 2 4 2 2 4 4 2" xfId="25250"/>
    <cellStyle name="Notiz 2 4 2 2 4 4 2 2" xfId="39565"/>
    <cellStyle name="Notiz 2 4 2 2 4 4 3" xfId="32428"/>
    <cellStyle name="Notiz 2 4 2 3" xfId="1413"/>
    <cellStyle name="Notiz 2 4 2 3 2" xfId="3462"/>
    <cellStyle name="Notiz 2 4 2 3 2 2" xfId="13779"/>
    <cellStyle name="Notiz 2 4 2 3 2 2 2" xfId="12468"/>
    <cellStyle name="Notiz 2 4 2 3 2 2 2 2" xfId="14837"/>
    <cellStyle name="Notiz 2 4 2 3 2 2 2 2 2" xfId="21996"/>
    <cellStyle name="Notiz 2 4 2 3 2 2 2 2 2 2" xfId="36311"/>
    <cellStyle name="Notiz 2 4 2 3 2 2 2 2 3" xfId="29152"/>
    <cellStyle name="Notiz 2 4 2 3 2 2 2 3" xfId="17191"/>
    <cellStyle name="Notiz 2 4 2 3 2 2 2 3 2" xfId="24328"/>
    <cellStyle name="Notiz 2 4 2 3 2 2 2 3 2 2" xfId="38643"/>
    <cellStyle name="Notiz 2 4 2 3 2 2 2 3 3" xfId="31506"/>
    <cellStyle name="Notiz 2 4 2 3 2 2 2 4" xfId="19605"/>
    <cellStyle name="Notiz 2 4 2 3 2 2 2 4 2" xfId="26742"/>
    <cellStyle name="Notiz 2 4 2 3 2 2 2 4 2 2" xfId="41057"/>
    <cellStyle name="Notiz 2 4 2 3 2 2 2 4 3" xfId="33920"/>
    <cellStyle name="Notiz 2 4 2 3 2 2 2 5" xfId="20820"/>
    <cellStyle name="Notiz 2 4 2 3 2 2 2 5 2" xfId="35135"/>
    <cellStyle name="Notiz 2 4 2 3 2 2 2 6" xfId="27957"/>
    <cellStyle name="Notiz 2 4 2 3 2 2 3" xfId="16148"/>
    <cellStyle name="Notiz 2 4 2 3 2 2 3 2" xfId="23307"/>
    <cellStyle name="Notiz 2 4 2 3 2 2 3 2 2" xfId="37622"/>
    <cellStyle name="Notiz 2 4 2 3 2 2 3 3" xfId="30463"/>
    <cellStyle name="Notiz 2 4 2 3 2 2 4" xfId="18502"/>
    <cellStyle name="Notiz 2 4 2 3 2 2 4 2" xfId="25639"/>
    <cellStyle name="Notiz 2 4 2 3 2 2 4 2 2" xfId="39954"/>
    <cellStyle name="Notiz 2 4 2 3 2 2 4 3" xfId="32817"/>
    <cellStyle name="Notiz 2 4 2 3 3" xfId="11472"/>
    <cellStyle name="Notiz 2 4 2 3 3 2" xfId="13648"/>
    <cellStyle name="Notiz 2 4 2 3 3 2 2" xfId="14188"/>
    <cellStyle name="Notiz 2 4 2 3 3 2 2 2" xfId="16557"/>
    <cellStyle name="Notiz 2 4 2 3 3 2 2 2 2" xfId="23716"/>
    <cellStyle name="Notiz 2 4 2 3 3 2 2 2 2 2" xfId="38031"/>
    <cellStyle name="Notiz 2 4 2 3 3 2 2 2 3" xfId="30872"/>
    <cellStyle name="Notiz 2 4 2 3 3 2 2 3" xfId="18911"/>
    <cellStyle name="Notiz 2 4 2 3 3 2 2 3 2" xfId="26048"/>
    <cellStyle name="Notiz 2 4 2 3 3 2 2 3 2 2" xfId="40363"/>
    <cellStyle name="Notiz 2 4 2 3 3 2 2 3 3" xfId="33226"/>
    <cellStyle name="Notiz 2 4 2 3 3 2 2 4" xfId="20244"/>
    <cellStyle name="Notiz 2 4 2 3 3 2 2 4 2" xfId="27381"/>
    <cellStyle name="Notiz 2 4 2 3 3 2 2 4 2 2" xfId="41696"/>
    <cellStyle name="Notiz 2 4 2 3 3 2 2 4 3" xfId="34559"/>
    <cellStyle name="Notiz 2 4 2 3 3 2 2 5" xfId="21459"/>
    <cellStyle name="Notiz 2 4 2 3 3 2 2 5 2" xfId="35774"/>
    <cellStyle name="Notiz 2 4 2 3 3 2 2 6" xfId="28596"/>
    <cellStyle name="Notiz 2 4 2 3 3 2 3" xfId="16017"/>
    <cellStyle name="Notiz 2 4 2 3 3 2 3 2" xfId="23176"/>
    <cellStyle name="Notiz 2 4 2 3 3 2 3 2 2" xfId="37491"/>
    <cellStyle name="Notiz 2 4 2 3 3 2 3 3" xfId="30332"/>
    <cellStyle name="Notiz 2 4 2 3 3 2 4" xfId="18371"/>
    <cellStyle name="Notiz 2 4 2 3 3 2 4 2" xfId="25508"/>
    <cellStyle name="Notiz 2 4 2 3 3 2 4 2 2" xfId="39823"/>
    <cellStyle name="Notiz 2 4 2 3 3 2 4 3" xfId="32686"/>
    <cellStyle name="Notiz 2 4 2 3 4" xfId="13391"/>
    <cellStyle name="Notiz 2 4 2 3 4 2" xfId="14417"/>
    <cellStyle name="Notiz 2 4 2 3 4 2 2" xfId="16780"/>
    <cellStyle name="Notiz 2 4 2 3 4 2 2 2" xfId="23939"/>
    <cellStyle name="Notiz 2 4 2 3 4 2 2 2 2" xfId="38254"/>
    <cellStyle name="Notiz 2 4 2 3 4 2 2 3" xfId="31095"/>
    <cellStyle name="Notiz 2 4 2 3 4 2 3" xfId="19134"/>
    <cellStyle name="Notiz 2 4 2 3 4 2 3 2" xfId="26271"/>
    <cellStyle name="Notiz 2 4 2 3 4 2 3 2 2" xfId="40586"/>
    <cellStyle name="Notiz 2 4 2 3 4 2 3 3" xfId="33449"/>
    <cellStyle name="Notiz 2 4 2 3 4 2 4" xfId="20432"/>
    <cellStyle name="Notiz 2 4 2 3 4 2 4 2" xfId="27569"/>
    <cellStyle name="Notiz 2 4 2 3 4 2 4 2 2" xfId="41884"/>
    <cellStyle name="Notiz 2 4 2 3 4 2 4 3" xfId="34747"/>
    <cellStyle name="Notiz 2 4 2 3 4 2 5" xfId="21647"/>
    <cellStyle name="Notiz 2 4 2 3 4 2 5 2" xfId="35962"/>
    <cellStyle name="Notiz 2 4 2 3 4 2 6" xfId="28784"/>
    <cellStyle name="Notiz 2 4 2 3 4 3" xfId="15760"/>
    <cellStyle name="Notiz 2 4 2 3 4 3 2" xfId="22919"/>
    <cellStyle name="Notiz 2 4 2 3 4 3 2 2" xfId="37234"/>
    <cellStyle name="Notiz 2 4 2 3 4 3 3" xfId="30075"/>
    <cellStyle name="Notiz 2 4 2 3 4 4" xfId="18114"/>
    <cellStyle name="Notiz 2 4 2 3 4 4 2" xfId="25251"/>
    <cellStyle name="Notiz 2 4 2 3 4 4 2 2" xfId="39566"/>
    <cellStyle name="Notiz 2 4 2 3 4 4 3" xfId="32429"/>
    <cellStyle name="Notiz 2 4 2 4" xfId="1414"/>
    <cellStyle name="Notiz 2 4 2 4 2" xfId="3463"/>
    <cellStyle name="Notiz 2 4 2 4 2 2" xfId="13780"/>
    <cellStyle name="Notiz 2 4 2 4 2 2 2" xfId="13945"/>
    <cellStyle name="Notiz 2 4 2 4 2 2 2 2" xfId="16314"/>
    <cellStyle name="Notiz 2 4 2 4 2 2 2 2 2" xfId="23473"/>
    <cellStyle name="Notiz 2 4 2 4 2 2 2 2 2 2" xfId="37788"/>
    <cellStyle name="Notiz 2 4 2 4 2 2 2 2 3" xfId="30629"/>
    <cellStyle name="Notiz 2 4 2 4 2 2 2 3" xfId="18668"/>
    <cellStyle name="Notiz 2 4 2 4 2 2 2 3 2" xfId="25805"/>
    <cellStyle name="Notiz 2 4 2 4 2 2 2 3 2 2" xfId="40120"/>
    <cellStyle name="Notiz 2 4 2 4 2 2 2 3 3" xfId="32983"/>
    <cellStyle name="Notiz 2 4 2 4 2 2 2 4" xfId="20005"/>
    <cellStyle name="Notiz 2 4 2 4 2 2 2 4 2" xfId="27142"/>
    <cellStyle name="Notiz 2 4 2 4 2 2 2 4 2 2" xfId="41457"/>
    <cellStyle name="Notiz 2 4 2 4 2 2 2 4 3" xfId="34320"/>
    <cellStyle name="Notiz 2 4 2 4 2 2 2 5" xfId="21220"/>
    <cellStyle name="Notiz 2 4 2 4 2 2 2 5 2" xfId="35535"/>
    <cellStyle name="Notiz 2 4 2 4 2 2 2 6" xfId="28357"/>
    <cellStyle name="Notiz 2 4 2 4 2 2 3" xfId="16149"/>
    <cellStyle name="Notiz 2 4 2 4 2 2 3 2" xfId="23308"/>
    <cellStyle name="Notiz 2 4 2 4 2 2 3 2 2" xfId="37623"/>
    <cellStyle name="Notiz 2 4 2 4 2 2 3 3" xfId="30464"/>
    <cellStyle name="Notiz 2 4 2 4 2 2 4" xfId="18503"/>
    <cellStyle name="Notiz 2 4 2 4 2 2 4 2" xfId="25640"/>
    <cellStyle name="Notiz 2 4 2 4 2 2 4 2 2" xfId="39955"/>
    <cellStyle name="Notiz 2 4 2 4 2 2 4 3" xfId="32818"/>
    <cellStyle name="Notiz 2 4 2 4 3" xfId="11473"/>
    <cellStyle name="Notiz 2 4 2 4 3 2" xfId="13649"/>
    <cellStyle name="Notiz 2 4 2 4 3 2 2" xfId="14457"/>
    <cellStyle name="Notiz 2 4 2 4 3 2 2 2" xfId="16820"/>
    <cellStyle name="Notiz 2 4 2 4 3 2 2 2 2" xfId="23979"/>
    <cellStyle name="Notiz 2 4 2 4 3 2 2 2 2 2" xfId="38294"/>
    <cellStyle name="Notiz 2 4 2 4 3 2 2 2 3" xfId="31135"/>
    <cellStyle name="Notiz 2 4 2 4 3 2 2 3" xfId="19174"/>
    <cellStyle name="Notiz 2 4 2 4 3 2 2 3 2" xfId="26311"/>
    <cellStyle name="Notiz 2 4 2 4 3 2 2 3 2 2" xfId="40626"/>
    <cellStyle name="Notiz 2 4 2 4 3 2 2 3 3" xfId="33489"/>
    <cellStyle name="Notiz 2 4 2 4 3 2 2 4" xfId="20472"/>
    <cellStyle name="Notiz 2 4 2 4 3 2 2 4 2" xfId="27609"/>
    <cellStyle name="Notiz 2 4 2 4 3 2 2 4 2 2" xfId="41924"/>
    <cellStyle name="Notiz 2 4 2 4 3 2 2 4 3" xfId="34787"/>
    <cellStyle name="Notiz 2 4 2 4 3 2 2 5" xfId="21687"/>
    <cellStyle name="Notiz 2 4 2 4 3 2 2 5 2" xfId="36002"/>
    <cellStyle name="Notiz 2 4 2 4 3 2 2 6" xfId="28824"/>
    <cellStyle name="Notiz 2 4 2 4 3 2 3" xfId="16018"/>
    <cellStyle name="Notiz 2 4 2 4 3 2 3 2" xfId="23177"/>
    <cellStyle name="Notiz 2 4 2 4 3 2 3 2 2" xfId="37492"/>
    <cellStyle name="Notiz 2 4 2 4 3 2 3 3" xfId="30333"/>
    <cellStyle name="Notiz 2 4 2 4 3 2 4" xfId="18372"/>
    <cellStyle name="Notiz 2 4 2 4 3 2 4 2" xfId="25509"/>
    <cellStyle name="Notiz 2 4 2 4 3 2 4 2 2" xfId="39824"/>
    <cellStyle name="Notiz 2 4 2 4 3 2 4 3" xfId="32687"/>
    <cellStyle name="Notiz 2 4 2 4 4" xfId="13392"/>
    <cellStyle name="Notiz 2 4 2 4 4 2" xfId="14165"/>
    <cellStyle name="Notiz 2 4 2 4 4 2 2" xfId="16534"/>
    <cellStyle name="Notiz 2 4 2 4 4 2 2 2" xfId="23693"/>
    <cellStyle name="Notiz 2 4 2 4 4 2 2 2 2" xfId="38008"/>
    <cellStyle name="Notiz 2 4 2 4 4 2 2 3" xfId="30849"/>
    <cellStyle name="Notiz 2 4 2 4 4 2 3" xfId="18888"/>
    <cellStyle name="Notiz 2 4 2 4 4 2 3 2" xfId="26025"/>
    <cellStyle name="Notiz 2 4 2 4 4 2 3 2 2" xfId="40340"/>
    <cellStyle name="Notiz 2 4 2 4 4 2 3 3" xfId="33203"/>
    <cellStyle name="Notiz 2 4 2 4 4 2 4" xfId="20221"/>
    <cellStyle name="Notiz 2 4 2 4 4 2 4 2" xfId="27358"/>
    <cellStyle name="Notiz 2 4 2 4 4 2 4 2 2" xfId="41673"/>
    <cellStyle name="Notiz 2 4 2 4 4 2 4 3" xfId="34536"/>
    <cellStyle name="Notiz 2 4 2 4 4 2 5" xfId="21436"/>
    <cellStyle name="Notiz 2 4 2 4 4 2 5 2" xfId="35751"/>
    <cellStyle name="Notiz 2 4 2 4 4 2 6" xfId="28573"/>
    <cellStyle name="Notiz 2 4 2 4 4 3" xfId="15761"/>
    <cellStyle name="Notiz 2 4 2 4 4 3 2" xfId="22920"/>
    <cellStyle name="Notiz 2 4 2 4 4 3 2 2" xfId="37235"/>
    <cellStyle name="Notiz 2 4 2 4 4 3 3" xfId="30076"/>
    <cellStyle name="Notiz 2 4 2 4 4 4" xfId="18115"/>
    <cellStyle name="Notiz 2 4 2 4 4 4 2" xfId="25252"/>
    <cellStyle name="Notiz 2 4 2 4 4 4 2 2" xfId="39567"/>
    <cellStyle name="Notiz 2 4 2 4 4 4 3" xfId="32430"/>
    <cellStyle name="Notiz 2 4 2 5" xfId="1415"/>
    <cellStyle name="Notiz 2 4 2 5 2" xfId="3464"/>
    <cellStyle name="Notiz 2 4 2 5 2 2" xfId="13781"/>
    <cellStyle name="Notiz 2 4 2 5 2 2 2" xfId="13536"/>
    <cellStyle name="Notiz 2 4 2 5 2 2 2 2" xfId="15905"/>
    <cellStyle name="Notiz 2 4 2 5 2 2 2 2 2" xfId="23064"/>
    <cellStyle name="Notiz 2 4 2 5 2 2 2 2 2 2" xfId="37379"/>
    <cellStyle name="Notiz 2 4 2 5 2 2 2 2 3" xfId="30220"/>
    <cellStyle name="Notiz 2 4 2 5 2 2 2 3" xfId="18259"/>
    <cellStyle name="Notiz 2 4 2 5 2 2 2 3 2" xfId="25396"/>
    <cellStyle name="Notiz 2 4 2 5 2 2 2 3 2 2" xfId="39711"/>
    <cellStyle name="Notiz 2 4 2 5 2 2 2 3 3" xfId="32574"/>
    <cellStyle name="Notiz 2 4 2 5 2 2 2 4" xfId="19785"/>
    <cellStyle name="Notiz 2 4 2 5 2 2 2 4 2" xfId="26922"/>
    <cellStyle name="Notiz 2 4 2 5 2 2 2 4 2 2" xfId="41237"/>
    <cellStyle name="Notiz 2 4 2 5 2 2 2 4 3" xfId="34100"/>
    <cellStyle name="Notiz 2 4 2 5 2 2 2 5" xfId="21000"/>
    <cellStyle name="Notiz 2 4 2 5 2 2 2 5 2" xfId="35315"/>
    <cellStyle name="Notiz 2 4 2 5 2 2 2 6" xfId="28137"/>
    <cellStyle name="Notiz 2 4 2 5 2 2 3" xfId="16150"/>
    <cellStyle name="Notiz 2 4 2 5 2 2 3 2" xfId="23309"/>
    <cellStyle name="Notiz 2 4 2 5 2 2 3 2 2" xfId="37624"/>
    <cellStyle name="Notiz 2 4 2 5 2 2 3 3" xfId="30465"/>
    <cellStyle name="Notiz 2 4 2 5 2 2 4" xfId="18504"/>
    <cellStyle name="Notiz 2 4 2 5 2 2 4 2" xfId="25641"/>
    <cellStyle name="Notiz 2 4 2 5 2 2 4 2 2" xfId="39956"/>
    <cellStyle name="Notiz 2 4 2 5 2 2 4 3" xfId="32819"/>
    <cellStyle name="Notiz 2 4 2 5 3" xfId="11474"/>
    <cellStyle name="Notiz 2 4 2 5 3 2" xfId="13650"/>
    <cellStyle name="Notiz 2 4 2 5 3 2 2" xfId="14189"/>
    <cellStyle name="Notiz 2 4 2 5 3 2 2 2" xfId="16558"/>
    <cellStyle name="Notiz 2 4 2 5 3 2 2 2 2" xfId="23717"/>
    <cellStyle name="Notiz 2 4 2 5 3 2 2 2 2 2" xfId="38032"/>
    <cellStyle name="Notiz 2 4 2 5 3 2 2 2 3" xfId="30873"/>
    <cellStyle name="Notiz 2 4 2 5 3 2 2 3" xfId="18912"/>
    <cellStyle name="Notiz 2 4 2 5 3 2 2 3 2" xfId="26049"/>
    <cellStyle name="Notiz 2 4 2 5 3 2 2 3 2 2" xfId="40364"/>
    <cellStyle name="Notiz 2 4 2 5 3 2 2 3 3" xfId="33227"/>
    <cellStyle name="Notiz 2 4 2 5 3 2 2 4" xfId="20245"/>
    <cellStyle name="Notiz 2 4 2 5 3 2 2 4 2" xfId="27382"/>
    <cellStyle name="Notiz 2 4 2 5 3 2 2 4 2 2" xfId="41697"/>
    <cellStyle name="Notiz 2 4 2 5 3 2 2 4 3" xfId="34560"/>
    <cellStyle name="Notiz 2 4 2 5 3 2 2 5" xfId="21460"/>
    <cellStyle name="Notiz 2 4 2 5 3 2 2 5 2" xfId="35775"/>
    <cellStyle name="Notiz 2 4 2 5 3 2 2 6" xfId="28597"/>
    <cellStyle name="Notiz 2 4 2 5 3 2 3" xfId="16019"/>
    <cellStyle name="Notiz 2 4 2 5 3 2 3 2" xfId="23178"/>
    <cellStyle name="Notiz 2 4 2 5 3 2 3 2 2" xfId="37493"/>
    <cellStyle name="Notiz 2 4 2 5 3 2 3 3" xfId="30334"/>
    <cellStyle name="Notiz 2 4 2 5 3 2 4" xfId="18373"/>
    <cellStyle name="Notiz 2 4 2 5 3 2 4 2" xfId="25510"/>
    <cellStyle name="Notiz 2 4 2 5 3 2 4 2 2" xfId="39825"/>
    <cellStyle name="Notiz 2 4 2 5 3 2 4 3" xfId="32688"/>
    <cellStyle name="Notiz 2 4 2 5 4" xfId="13393"/>
    <cellStyle name="Notiz 2 4 2 5 4 2" xfId="14416"/>
    <cellStyle name="Notiz 2 4 2 5 4 2 2" xfId="16779"/>
    <cellStyle name="Notiz 2 4 2 5 4 2 2 2" xfId="23938"/>
    <cellStyle name="Notiz 2 4 2 5 4 2 2 2 2" xfId="38253"/>
    <cellStyle name="Notiz 2 4 2 5 4 2 2 3" xfId="31094"/>
    <cellStyle name="Notiz 2 4 2 5 4 2 3" xfId="19133"/>
    <cellStyle name="Notiz 2 4 2 5 4 2 3 2" xfId="26270"/>
    <cellStyle name="Notiz 2 4 2 5 4 2 3 2 2" xfId="40585"/>
    <cellStyle name="Notiz 2 4 2 5 4 2 3 3" xfId="33448"/>
    <cellStyle name="Notiz 2 4 2 5 4 2 4" xfId="20431"/>
    <cellStyle name="Notiz 2 4 2 5 4 2 4 2" xfId="27568"/>
    <cellStyle name="Notiz 2 4 2 5 4 2 4 2 2" xfId="41883"/>
    <cellStyle name="Notiz 2 4 2 5 4 2 4 3" xfId="34746"/>
    <cellStyle name="Notiz 2 4 2 5 4 2 5" xfId="21646"/>
    <cellStyle name="Notiz 2 4 2 5 4 2 5 2" xfId="35961"/>
    <cellStyle name="Notiz 2 4 2 5 4 2 6" xfId="28783"/>
    <cellStyle name="Notiz 2 4 2 5 4 3" xfId="15762"/>
    <cellStyle name="Notiz 2 4 2 5 4 3 2" xfId="22921"/>
    <cellStyle name="Notiz 2 4 2 5 4 3 2 2" xfId="37236"/>
    <cellStyle name="Notiz 2 4 2 5 4 3 3" xfId="30077"/>
    <cellStyle name="Notiz 2 4 2 5 4 4" xfId="18116"/>
    <cellStyle name="Notiz 2 4 2 5 4 4 2" xfId="25253"/>
    <cellStyle name="Notiz 2 4 2 5 4 4 2 2" xfId="39568"/>
    <cellStyle name="Notiz 2 4 2 5 4 4 3" xfId="32431"/>
    <cellStyle name="Notiz 2 4 2 6" xfId="3460"/>
    <cellStyle name="Notiz 2 4 2 6 2" xfId="13777"/>
    <cellStyle name="Notiz 2 4 2 6 2 2" xfId="13561"/>
    <cellStyle name="Notiz 2 4 2 6 2 2 2" xfId="15930"/>
    <cellStyle name="Notiz 2 4 2 6 2 2 2 2" xfId="23089"/>
    <cellStyle name="Notiz 2 4 2 6 2 2 2 2 2" xfId="37404"/>
    <cellStyle name="Notiz 2 4 2 6 2 2 2 3" xfId="30245"/>
    <cellStyle name="Notiz 2 4 2 6 2 2 3" xfId="18284"/>
    <cellStyle name="Notiz 2 4 2 6 2 2 3 2" xfId="25421"/>
    <cellStyle name="Notiz 2 4 2 6 2 2 3 2 2" xfId="39736"/>
    <cellStyle name="Notiz 2 4 2 6 2 2 3 3" xfId="32599"/>
    <cellStyle name="Notiz 2 4 2 6 2 2 4" xfId="19810"/>
    <cellStyle name="Notiz 2 4 2 6 2 2 4 2" xfId="26947"/>
    <cellStyle name="Notiz 2 4 2 6 2 2 4 2 2" xfId="41262"/>
    <cellStyle name="Notiz 2 4 2 6 2 2 4 3" xfId="34125"/>
    <cellStyle name="Notiz 2 4 2 6 2 2 5" xfId="21025"/>
    <cellStyle name="Notiz 2 4 2 6 2 2 5 2" xfId="35340"/>
    <cellStyle name="Notiz 2 4 2 6 2 2 6" xfId="28162"/>
    <cellStyle name="Notiz 2 4 2 6 2 3" xfId="16146"/>
    <cellStyle name="Notiz 2 4 2 6 2 3 2" xfId="23305"/>
    <cellStyle name="Notiz 2 4 2 6 2 3 2 2" xfId="37620"/>
    <cellStyle name="Notiz 2 4 2 6 2 3 3" xfId="30461"/>
    <cellStyle name="Notiz 2 4 2 6 2 4" xfId="18500"/>
    <cellStyle name="Notiz 2 4 2 6 2 4 2" xfId="25637"/>
    <cellStyle name="Notiz 2 4 2 6 2 4 2 2" xfId="39952"/>
    <cellStyle name="Notiz 2 4 2 6 2 4 3" xfId="32815"/>
    <cellStyle name="Notiz 2 4 2 7" xfId="7870"/>
    <cellStyle name="Notiz 2 4 2 8" xfId="10912"/>
    <cellStyle name="Notiz 2 4 2 8 2" xfId="11991"/>
    <cellStyle name="Notiz 2 4 2 8 2 2" xfId="14359"/>
    <cellStyle name="Notiz 2 4 2 8 2 2 2" xfId="14825"/>
    <cellStyle name="Notiz 2 4 2 8 2 2 2 2" xfId="17182"/>
    <cellStyle name="Notiz 2 4 2 8 2 2 2 2 2" xfId="24319"/>
    <cellStyle name="Notiz 2 4 2 8 2 2 2 2 2 2" xfId="38634"/>
    <cellStyle name="Notiz 2 4 2 8 2 2 2 2 3" xfId="31497"/>
    <cellStyle name="Notiz 2 4 2 8 2 2 2 3" xfId="19536"/>
    <cellStyle name="Notiz 2 4 2 8 2 2 2 3 2" xfId="26673"/>
    <cellStyle name="Notiz 2 4 2 8 2 2 2 3 2 2" xfId="40988"/>
    <cellStyle name="Notiz 2 4 2 8 2 2 2 3 3" xfId="33851"/>
    <cellStyle name="Notiz 2 4 2 8 2 2 2 4" xfId="20812"/>
    <cellStyle name="Notiz 2 4 2 8 2 2 2 4 2" xfId="27949"/>
    <cellStyle name="Notiz 2 4 2 8 2 2 2 4 2 2" xfId="42264"/>
    <cellStyle name="Notiz 2 4 2 8 2 2 2 4 3" xfId="35127"/>
    <cellStyle name="Notiz 2 4 2 8 2 2 2 5" xfId="21988"/>
    <cellStyle name="Notiz 2 4 2 8 2 2 2 5 2" xfId="36303"/>
    <cellStyle name="Notiz 2 4 2 8 2 2 2 6" xfId="29144"/>
    <cellStyle name="Notiz 2 4 2 8 2 2 3" xfId="16728"/>
    <cellStyle name="Notiz 2 4 2 8 2 2 3 2" xfId="23887"/>
    <cellStyle name="Notiz 2 4 2 8 2 2 3 2 2" xfId="38202"/>
    <cellStyle name="Notiz 2 4 2 8 2 2 3 3" xfId="31043"/>
    <cellStyle name="Notiz 2 4 2 8 2 2 4" xfId="19082"/>
    <cellStyle name="Notiz 2 4 2 8 2 2 4 2" xfId="26219"/>
    <cellStyle name="Notiz 2 4 2 8 2 2 4 2 2" xfId="40534"/>
    <cellStyle name="Notiz 2 4 2 8 2 2 4 3" xfId="33397"/>
    <cellStyle name="Notiz 2 4 2 8 3" xfId="11470"/>
    <cellStyle name="Notiz 2 4 2 8 3 2" xfId="14348"/>
    <cellStyle name="Notiz 2 4 2 8 3 2 2" xfId="14823"/>
    <cellStyle name="Notiz 2 4 2 8 3 2 2 2" xfId="17180"/>
    <cellStyle name="Notiz 2 4 2 8 3 2 2 2 2" xfId="24317"/>
    <cellStyle name="Notiz 2 4 2 8 3 2 2 2 2 2" xfId="38632"/>
    <cellStyle name="Notiz 2 4 2 8 3 2 2 2 3" xfId="31495"/>
    <cellStyle name="Notiz 2 4 2 8 3 2 2 3" xfId="19534"/>
    <cellStyle name="Notiz 2 4 2 8 3 2 2 3 2" xfId="26671"/>
    <cellStyle name="Notiz 2 4 2 8 3 2 2 3 2 2" xfId="40986"/>
    <cellStyle name="Notiz 2 4 2 8 3 2 2 3 3" xfId="33849"/>
    <cellStyle name="Notiz 2 4 2 8 3 2 2 4" xfId="20810"/>
    <cellStyle name="Notiz 2 4 2 8 3 2 2 4 2" xfId="27947"/>
    <cellStyle name="Notiz 2 4 2 8 3 2 2 4 2 2" xfId="42262"/>
    <cellStyle name="Notiz 2 4 2 8 3 2 2 4 3" xfId="35125"/>
    <cellStyle name="Notiz 2 4 2 8 3 2 2 5" xfId="21986"/>
    <cellStyle name="Notiz 2 4 2 8 3 2 2 5 2" xfId="36301"/>
    <cellStyle name="Notiz 2 4 2 8 3 2 2 6" xfId="29142"/>
    <cellStyle name="Notiz 2 4 2 8 3 2 3" xfId="16717"/>
    <cellStyle name="Notiz 2 4 2 8 3 2 3 2" xfId="23876"/>
    <cellStyle name="Notiz 2 4 2 8 3 2 3 2 2" xfId="38191"/>
    <cellStyle name="Notiz 2 4 2 8 3 2 3 3" xfId="31032"/>
    <cellStyle name="Notiz 2 4 2 8 3 2 4" xfId="19071"/>
    <cellStyle name="Notiz 2 4 2 8 3 2 4 2" xfId="26208"/>
    <cellStyle name="Notiz 2 4 2 8 3 2 4 2 2" xfId="40523"/>
    <cellStyle name="Notiz 2 4 2 8 3 2 4 3" xfId="33386"/>
    <cellStyle name="Notiz 2 4 2 8 4" xfId="12024"/>
    <cellStyle name="Notiz 2 4 2 8 4 2" xfId="14292"/>
    <cellStyle name="Notiz 2 4 2 8 4 2 2" xfId="14817"/>
    <cellStyle name="Notiz 2 4 2 8 4 2 2 2" xfId="17174"/>
    <cellStyle name="Notiz 2 4 2 8 4 2 2 2 2" xfId="24311"/>
    <cellStyle name="Notiz 2 4 2 8 4 2 2 2 2 2" xfId="38626"/>
    <cellStyle name="Notiz 2 4 2 8 4 2 2 2 3" xfId="31489"/>
    <cellStyle name="Notiz 2 4 2 8 4 2 2 3" xfId="19528"/>
    <cellStyle name="Notiz 2 4 2 8 4 2 2 3 2" xfId="26665"/>
    <cellStyle name="Notiz 2 4 2 8 4 2 2 3 2 2" xfId="40980"/>
    <cellStyle name="Notiz 2 4 2 8 4 2 2 3 3" xfId="33843"/>
    <cellStyle name="Notiz 2 4 2 8 4 2 2 4" xfId="20804"/>
    <cellStyle name="Notiz 2 4 2 8 4 2 2 4 2" xfId="27941"/>
    <cellStyle name="Notiz 2 4 2 8 4 2 2 4 2 2" xfId="42256"/>
    <cellStyle name="Notiz 2 4 2 8 4 2 2 4 3" xfId="35119"/>
    <cellStyle name="Notiz 2 4 2 8 4 2 2 5" xfId="21980"/>
    <cellStyle name="Notiz 2 4 2 8 4 2 2 5 2" xfId="36295"/>
    <cellStyle name="Notiz 2 4 2 8 4 2 2 6" xfId="29136"/>
    <cellStyle name="Notiz 2 4 2 8 4 2 3" xfId="16661"/>
    <cellStyle name="Notiz 2 4 2 8 4 2 3 2" xfId="23820"/>
    <cellStyle name="Notiz 2 4 2 8 4 2 3 2 2" xfId="38135"/>
    <cellStyle name="Notiz 2 4 2 8 4 2 3 3" xfId="30976"/>
    <cellStyle name="Notiz 2 4 2 8 4 2 4" xfId="19015"/>
    <cellStyle name="Notiz 2 4 2 8 4 2 4 2" xfId="26152"/>
    <cellStyle name="Notiz 2 4 2 8 4 2 4 2 2" xfId="40467"/>
    <cellStyle name="Notiz 2 4 2 8 4 2 4 3" xfId="33330"/>
    <cellStyle name="Notiz 2 4 2 8 5" xfId="12094"/>
    <cellStyle name="Notiz 2 4 2 8 5 2" xfId="14364"/>
    <cellStyle name="Notiz 2 4 2 8 5 2 2" xfId="14827"/>
    <cellStyle name="Notiz 2 4 2 8 5 2 2 2" xfId="17184"/>
    <cellStyle name="Notiz 2 4 2 8 5 2 2 2 2" xfId="24321"/>
    <cellStyle name="Notiz 2 4 2 8 5 2 2 2 2 2" xfId="38636"/>
    <cellStyle name="Notiz 2 4 2 8 5 2 2 2 3" xfId="31499"/>
    <cellStyle name="Notiz 2 4 2 8 5 2 2 3" xfId="19538"/>
    <cellStyle name="Notiz 2 4 2 8 5 2 2 3 2" xfId="26675"/>
    <cellStyle name="Notiz 2 4 2 8 5 2 2 3 2 2" xfId="40990"/>
    <cellStyle name="Notiz 2 4 2 8 5 2 2 3 3" xfId="33853"/>
    <cellStyle name="Notiz 2 4 2 8 5 2 2 4" xfId="20814"/>
    <cellStyle name="Notiz 2 4 2 8 5 2 2 4 2" xfId="27951"/>
    <cellStyle name="Notiz 2 4 2 8 5 2 2 4 2 2" xfId="42266"/>
    <cellStyle name="Notiz 2 4 2 8 5 2 2 4 3" xfId="35129"/>
    <cellStyle name="Notiz 2 4 2 8 5 2 2 5" xfId="21990"/>
    <cellStyle name="Notiz 2 4 2 8 5 2 2 5 2" xfId="36305"/>
    <cellStyle name="Notiz 2 4 2 8 5 2 2 6" xfId="29146"/>
    <cellStyle name="Notiz 2 4 2 8 5 2 3" xfId="16733"/>
    <cellStyle name="Notiz 2 4 2 8 5 2 3 2" xfId="23892"/>
    <cellStyle name="Notiz 2 4 2 8 5 2 3 2 2" xfId="38207"/>
    <cellStyle name="Notiz 2 4 2 8 5 2 3 3" xfId="31048"/>
    <cellStyle name="Notiz 2 4 2 8 5 2 4" xfId="19087"/>
    <cellStyle name="Notiz 2 4 2 8 5 2 4 2" xfId="26224"/>
    <cellStyle name="Notiz 2 4 2 8 5 2 4 2 2" xfId="40539"/>
    <cellStyle name="Notiz 2 4 2 8 5 2 4 3" xfId="33402"/>
    <cellStyle name="Notiz 2 4 2 8 6" xfId="13646"/>
    <cellStyle name="Notiz 2 4 2 8 6 2" xfId="14187"/>
    <cellStyle name="Notiz 2 4 2 8 6 2 2" xfId="16556"/>
    <cellStyle name="Notiz 2 4 2 8 6 2 2 2" xfId="23715"/>
    <cellStyle name="Notiz 2 4 2 8 6 2 2 2 2" xfId="38030"/>
    <cellStyle name="Notiz 2 4 2 8 6 2 2 3" xfId="30871"/>
    <cellStyle name="Notiz 2 4 2 8 6 2 3" xfId="18910"/>
    <cellStyle name="Notiz 2 4 2 8 6 2 3 2" xfId="26047"/>
    <cellStyle name="Notiz 2 4 2 8 6 2 3 2 2" xfId="40362"/>
    <cellStyle name="Notiz 2 4 2 8 6 2 3 3" xfId="33225"/>
    <cellStyle name="Notiz 2 4 2 8 6 2 4" xfId="20243"/>
    <cellStyle name="Notiz 2 4 2 8 6 2 4 2" xfId="27380"/>
    <cellStyle name="Notiz 2 4 2 8 6 2 4 2 2" xfId="41695"/>
    <cellStyle name="Notiz 2 4 2 8 6 2 4 3" xfId="34558"/>
    <cellStyle name="Notiz 2 4 2 8 6 2 5" xfId="21458"/>
    <cellStyle name="Notiz 2 4 2 8 6 2 5 2" xfId="35773"/>
    <cellStyle name="Notiz 2 4 2 8 6 2 6" xfId="28595"/>
    <cellStyle name="Notiz 2 4 2 8 6 3" xfId="16015"/>
    <cellStyle name="Notiz 2 4 2 8 6 3 2" xfId="23174"/>
    <cellStyle name="Notiz 2 4 2 8 6 3 2 2" xfId="37489"/>
    <cellStyle name="Notiz 2 4 2 8 6 3 3" xfId="30330"/>
    <cellStyle name="Notiz 2 4 2 8 6 4" xfId="18369"/>
    <cellStyle name="Notiz 2 4 2 8 6 4 2" xfId="25506"/>
    <cellStyle name="Notiz 2 4 2 8 6 4 2 2" xfId="39821"/>
    <cellStyle name="Notiz 2 4 2 8 6 4 3" xfId="32684"/>
    <cellStyle name="Notiz 2 4 2 9" xfId="13389"/>
    <cellStyle name="Notiz 2 4 2 9 2" xfId="13558"/>
    <cellStyle name="Notiz 2 4 2 9 2 2" xfId="15927"/>
    <cellStyle name="Notiz 2 4 2 9 2 2 2" xfId="23086"/>
    <cellStyle name="Notiz 2 4 2 9 2 2 2 2" xfId="37401"/>
    <cellStyle name="Notiz 2 4 2 9 2 2 3" xfId="30242"/>
    <cellStyle name="Notiz 2 4 2 9 2 3" xfId="18281"/>
    <cellStyle name="Notiz 2 4 2 9 2 3 2" xfId="25418"/>
    <cellStyle name="Notiz 2 4 2 9 2 3 2 2" xfId="39733"/>
    <cellStyle name="Notiz 2 4 2 9 2 3 3" xfId="32596"/>
    <cellStyle name="Notiz 2 4 2 9 2 4" xfId="19807"/>
    <cellStyle name="Notiz 2 4 2 9 2 4 2" xfId="26944"/>
    <cellStyle name="Notiz 2 4 2 9 2 4 2 2" xfId="41259"/>
    <cellStyle name="Notiz 2 4 2 9 2 4 3" xfId="34122"/>
    <cellStyle name="Notiz 2 4 2 9 2 5" xfId="21022"/>
    <cellStyle name="Notiz 2 4 2 9 2 5 2" xfId="35337"/>
    <cellStyle name="Notiz 2 4 2 9 2 6" xfId="28159"/>
    <cellStyle name="Notiz 2 4 2 9 3" xfId="15758"/>
    <cellStyle name="Notiz 2 4 2 9 3 2" xfId="22917"/>
    <cellStyle name="Notiz 2 4 2 9 3 2 2" xfId="37232"/>
    <cellStyle name="Notiz 2 4 2 9 3 3" xfId="30073"/>
    <cellStyle name="Notiz 2 4 2 9 4" xfId="18112"/>
    <cellStyle name="Notiz 2 4 2 9 4 2" xfId="25249"/>
    <cellStyle name="Notiz 2 4 2 9 4 2 2" xfId="39564"/>
    <cellStyle name="Notiz 2 4 2 9 4 3" xfId="32427"/>
    <cellStyle name="Notiz 2 4 3" xfId="1416"/>
    <cellStyle name="Notiz 2 4 3 2" xfId="3465"/>
    <cellStyle name="Notiz 2 4 3 2 2" xfId="13782"/>
    <cellStyle name="Notiz 2 4 3 2 2 2" xfId="13533"/>
    <cellStyle name="Notiz 2 4 3 2 2 2 2" xfId="15902"/>
    <cellStyle name="Notiz 2 4 3 2 2 2 2 2" xfId="23061"/>
    <cellStyle name="Notiz 2 4 3 2 2 2 2 2 2" xfId="37376"/>
    <cellStyle name="Notiz 2 4 3 2 2 2 2 3" xfId="30217"/>
    <cellStyle name="Notiz 2 4 3 2 2 2 3" xfId="18256"/>
    <cellStyle name="Notiz 2 4 3 2 2 2 3 2" xfId="25393"/>
    <cellStyle name="Notiz 2 4 3 2 2 2 3 2 2" xfId="39708"/>
    <cellStyle name="Notiz 2 4 3 2 2 2 3 3" xfId="32571"/>
    <cellStyle name="Notiz 2 4 3 2 2 2 4" xfId="19782"/>
    <cellStyle name="Notiz 2 4 3 2 2 2 4 2" xfId="26919"/>
    <cellStyle name="Notiz 2 4 3 2 2 2 4 2 2" xfId="41234"/>
    <cellStyle name="Notiz 2 4 3 2 2 2 4 3" xfId="34097"/>
    <cellStyle name="Notiz 2 4 3 2 2 2 5" xfId="20997"/>
    <cellStyle name="Notiz 2 4 3 2 2 2 5 2" xfId="35312"/>
    <cellStyle name="Notiz 2 4 3 2 2 2 6" xfId="28134"/>
    <cellStyle name="Notiz 2 4 3 2 2 3" xfId="16151"/>
    <cellStyle name="Notiz 2 4 3 2 2 3 2" xfId="23310"/>
    <cellStyle name="Notiz 2 4 3 2 2 3 2 2" xfId="37625"/>
    <cellStyle name="Notiz 2 4 3 2 2 3 3" xfId="30466"/>
    <cellStyle name="Notiz 2 4 3 2 2 4" xfId="18505"/>
    <cellStyle name="Notiz 2 4 3 2 2 4 2" xfId="25642"/>
    <cellStyle name="Notiz 2 4 3 2 2 4 2 2" xfId="39957"/>
    <cellStyle name="Notiz 2 4 3 2 2 4 3" xfId="32820"/>
    <cellStyle name="Notiz 2 4 3 3" xfId="7871"/>
    <cellStyle name="Notiz 2 4 3 4" xfId="11475"/>
    <cellStyle name="Notiz 2 4 3 4 2" xfId="13651"/>
    <cellStyle name="Notiz 2 4 3 4 2 2" xfId="13761"/>
    <cellStyle name="Notiz 2 4 3 4 2 2 2" xfId="16130"/>
    <cellStyle name="Notiz 2 4 3 4 2 2 2 2" xfId="23289"/>
    <cellStyle name="Notiz 2 4 3 4 2 2 2 2 2" xfId="37604"/>
    <cellStyle name="Notiz 2 4 3 4 2 2 2 3" xfId="30445"/>
    <cellStyle name="Notiz 2 4 3 4 2 2 3" xfId="18484"/>
    <cellStyle name="Notiz 2 4 3 4 2 2 3 2" xfId="25621"/>
    <cellStyle name="Notiz 2 4 3 4 2 2 3 2 2" xfId="39936"/>
    <cellStyle name="Notiz 2 4 3 4 2 2 3 3" xfId="32799"/>
    <cellStyle name="Notiz 2 4 3 4 2 2 4" xfId="19925"/>
    <cellStyle name="Notiz 2 4 3 4 2 2 4 2" xfId="27062"/>
    <cellStyle name="Notiz 2 4 3 4 2 2 4 2 2" xfId="41377"/>
    <cellStyle name="Notiz 2 4 3 4 2 2 4 3" xfId="34240"/>
    <cellStyle name="Notiz 2 4 3 4 2 2 5" xfId="21140"/>
    <cellStyle name="Notiz 2 4 3 4 2 2 5 2" xfId="35455"/>
    <cellStyle name="Notiz 2 4 3 4 2 2 6" xfId="28277"/>
    <cellStyle name="Notiz 2 4 3 4 2 3" xfId="16020"/>
    <cellStyle name="Notiz 2 4 3 4 2 3 2" xfId="23179"/>
    <cellStyle name="Notiz 2 4 3 4 2 3 2 2" xfId="37494"/>
    <cellStyle name="Notiz 2 4 3 4 2 3 3" xfId="30335"/>
    <cellStyle name="Notiz 2 4 3 4 2 4" xfId="18374"/>
    <cellStyle name="Notiz 2 4 3 4 2 4 2" xfId="25511"/>
    <cellStyle name="Notiz 2 4 3 4 2 4 2 2" xfId="39826"/>
    <cellStyle name="Notiz 2 4 3 4 2 4 3" xfId="32689"/>
    <cellStyle name="Notiz 2 4 3 5" xfId="13394"/>
    <cellStyle name="Notiz 2 4 3 5 2" xfId="14166"/>
    <cellStyle name="Notiz 2 4 3 5 2 2" xfId="16535"/>
    <cellStyle name="Notiz 2 4 3 5 2 2 2" xfId="23694"/>
    <cellStyle name="Notiz 2 4 3 5 2 2 2 2" xfId="38009"/>
    <cellStyle name="Notiz 2 4 3 5 2 2 3" xfId="30850"/>
    <cellStyle name="Notiz 2 4 3 5 2 3" xfId="18889"/>
    <cellStyle name="Notiz 2 4 3 5 2 3 2" xfId="26026"/>
    <cellStyle name="Notiz 2 4 3 5 2 3 2 2" xfId="40341"/>
    <cellStyle name="Notiz 2 4 3 5 2 3 3" xfId="33204"/>
    <cellStyle name="Notiz 2 4 3 5 2 4" xfId="20222"/>
    <cellStyle name="Notiz 2 4 3 5 2 4 2" xfId="27359"/>
    <cellStyle name="Notiz 2 4 3 5 2 4 2 2" xfId="41674"/>
    <cellStyle name="Notiz 2 4 3 5 2 4 3" xfId="34537"/>
    <cellStyle name="Notiz 2 4 3 5 2 5" xfId="21437"/>
    <cellStyle name="Notiz 2 4 3 5 2 5 2" xfId="35752"/>
    <cellStyle name="Notiz 2 4 3 5 2 6" xfId="28574"/>
    <cellStyle name="Notiz 2 4 3 5 3" xfId="15763"/>
    <cellStyle name="Notiz 2 4 3 5 3 2" xfId="22922"/>
    <cellStyle name="Notiz 2 4 3 5 3 2 2" xfId="37237"/>
    <cellStyle name="Notiz 2 4 3 5 3 3" xfId="30078"/>
    <cellStyle name="Notiz 2 4 3 5 4" xfId="18117"/>
    <cellStyle name="Notiz 2 4 3 5 4 2" xfId="25254"/>
    <cellStyle name="Notiz 2 4 3 5 4 2 2" xfId="39569"/>
    <cellStyle name="Notiz 2 4 3 5 4 3" xfId="32432"/>
    <cellStyle name="Notiz 2 4 4" xfId="1417"/>
    <cellStyle name="Notiz 2 4 4 2" xfId="3466"/>
    <cellStyle name="Notiz 2 4 4 2 2" xfId="13783"/>
    <cellStyle name="Notiz 2 4 4 2 2 2" xfId="13562"/>
    <cellStyle name="Notiz 2 4 4 2 2 2 2" xfId="15931"/>
    <cellStyle name="Notiz 2 4 4 2 2 2 2 2" xfId="23090"/>
    <cellStyle name="Notiz 2 4 4 2 2 2 2 2 2" xfId="37405"/>
    <cellStyle name="Notiz 2 4 4 2 2 2 2 3" xfId="30246"/>
    <cellStyle name="Notiz 2 4 4 2 2 2 3" xfId="18285"/>
    <cellStyle name="Notiz 2 4 4 2 2 2 3 2" xfId="25422"/>
    <cellStyle name="Notiz 2 4 4 2 2 2 3 2 2" xfId="39737"/>
    <cellStyle name="Notiz 2 4 4 2 2 2 3 3" xfId="32600"/>
    <cellStyle name="Notiz 2 4 4 2 2 2 4" xfId="19811"/>
    <cellStyle name="Notiz 2 4 4 2 2 2 4 2" xfId="26948"/>
    <cellStyle name="Notiz 2 4 4 2 2 2 4 2 2" xfId="41263"/>
    <cellStyle name="Notiz 2 4 4 2 2 2 4 3" xfId="34126"/>
    <cellStyle name="Notiz 2 4 4 2 2 2 5" xfId="21026"/>
    <cellStyle name="Notiz 2 4 4 2 2 2 5 2" xfId="35341"/>
    <cellStyle name="Notiz 2 4 4 2 2 2 6" xfId="28163"/>
    <cellStyle name="Notiz 2 4 4 2 2 3" xfId="16152"/>
    <cellStyle name="Notiz 2 4 4 2 2 3 2" xfId="23311"/>
    <cellStyle name="Notiz 2 4 4 2 2 3 2 2" xfId="37626"/>
    <cellStyle name="Notiz 2 4 4 2 2 3 3" xfId="30467"/>
    <cellStyle name="Notiz 2 4 4 2 2 4" xfId="18506"/>
    <cellStyle name="Notiz 2 4 4 2 2 4 2" xfId="25643"/>
    <cellStyle name="Notiz 2 4 4 2 2 4 2 2" xfId="39958"/>
    <cellStyle name="Notiz 2 4 4 2 2 4 3" xfId="32821"/>
    <cellStyle name="Notiz 2 4 4 3" xfId="11476"/>
    <cellStyle name="Notiz 2 4 4 3 2" xfId="13652"/>
    <cellStyle name="Notiz 2 4 4 3 2 2" xfId="13940"/>
    <cellStyle name="Notiz 2 4 4 3 2 2 2" xfId="16309"/>
    <cellStyle name="Notiz 2 4 4 3 2 2 2 2" xfId="23468"/>
    <cellStyle name="Notiz 2 4 4 3 2 2 2 2 2" xfId="37783"/>
    <cellStyle name="Notiz 2 4 4 3 2 2 2 3" xfId="30624"/>
    <cellStyle name="Notiz 2 4 4 3 2 2 3" xfId="18663"/>
    <cellStyle name="Notiz 2 4 4 3 2 2 3 2" xfId="25800"/>
    <cellStyle name="Notiz 2 4 4 3 2 2 3 2 2" xfId="40115"/>
    <cellStyle name="Notiz 2 4 4 3 2 2 3 3" xfId="32978"/>
    <cellStyle name="Notiz 2 4 4 3 2 2 4" xfId="20000"/>
    <cellStyle name="Notiz 2 4 4 3 2 2 4 2" xfId="27137"/>
    <cellStyle name="Notiz 2 4 4 3 2 2 4 2 2" xfId="41452"/>
    <cellStyle name="Notiz 2 4 4 3 2 2 4 3" xfId="34315"/>
    <cellStyle name="Notiz 2 4 4 3 2 2 5" xfId="21215"/>
    <cellStyle name="Notiz 2 4 4 3 2 2 5 2" xfId="35530"/>
    <cellStyle name="Notiz 2 4 4 3 2 2 6" xfId="28352"/>
    <cellStyle name="Notiz 2 4 4 3 2 3" xfId="16021"/>
    <cellStyle name="Notiz 2 4 4 3 2 3 2" xfId="23180"/>
    <cellStyle name="Notiz 2 4 4 3 2 3 2 2" xfId="37495"/>
    <cellStyle name="Notiz 2 4 4 3 2 3 3" xfId="30336"/>
    <cellStyle name="Notiz 2 4 4 3 2 4" xfId="18375"/>
    <cellStyle name="Notiz 2 4 4 3 2 4 2" xfId="25512"/>
    <cellStyle name="Notiz 2 4 4 3 2 4 2 2" xfId="39827"/>
    <cellStyle name="Notiz 2 4 4 3 2 4 3" xfId="32690"/>
    <cellStyle name="Notiz 2 4 4 4" xfId="13395"/>
    <cellStyle name="Notiz 2 4 4 4 2" xfId="14415"/>
    <cellStyle name="Notiz 2 4 4 4 2 2" xfId="16778"/>
    <cellStyle name="Notiz 2 4 4 4 2 2 2" xfId="23937"/>
    <cellStyle name="Notiz 2 4 4 4 2 2 2 2" xfId="38252"/>
    <cellStyle name="Notiz 2 4 4 4 2 2 3" xfId="31093"/>
    <cellStyle name="Notiz 2 4 4 4 2 3" xfId="19132"/>
    <cellStyle name="Notiz 2 4 4 4 2 3 2" xfId="26269"/>
    <cellStyle name="Notiz 2 4 4 4 2 3 2 2" xfId="40584"/>
    <cellStyle name="Notiz 2 4 4 4 2 3 3" xfId="33447"/>
    <cellStyle name="Notiz 2 4 4 4 2 4" xfId="20430"/>
    <cellStyle name="Notiz 2 4 4 4 2 4 2" xfId="27567"/>
    <cellStyle name="Notiz 2 4 4 4 2 4 2 2" xfId="41882"/>
    <cellStyle name="Notiz 2 4 4 4 2 4 3" xfId="34745"/>
    <cellStyle name="Notiz 2 4 4 4 2 5" xfId="21645"/>
    <cellStyle name="Notiz 2 4 4 4 2 5 2" xfId="35960"/>
    <cellStyle name="Notiz 2 4 4 4 2 6" xfId="28782"/>
    <cellStyle name="Notiz 2 4 4 4 3" xfId="15764"/>
    <cellStyle name="Notiz 2 4 4 4 3 2" xfId="22923"/>
    <cellStyle name="Notiz 2 4 4 4 3 2 2" xfId="37238"/>
    <cellStyle name="Notiz 2 4 4 4 3 3" xfId="30079"/>
    <cellStyle name="Notiz 2 4 4 4 4" xfId="18118"/>
    <cellStyle name="Notiz 2 4 4 4 4 2" xfId="25255"/>
    <cellStyle name="Notiz 2 4 4 4 4 2 2" xfId="39570"/>
    <cellStyle name="Notiz 2 4 4 4 4 3" xfId="32433"/>
    <cellStyle name="Notiz 2 4 5" xfId="1418"/>
    <cellStyle name="Notiz 2 4 5 2" xfId="3467"/>
    <cellStyle name="Notiz 2 4 5 2 2" xfId="13784"/>
    <cellStyle name="Notiz 2 4 5 2 2 2" xfId="13747"/>
    <cellStyle name="Notiz 2 4 5 2 2 2 2" xfId="16116"/>
    <cellStyle name="Notiz 2 4 5 2 2 2 2 2" xfId="23275"/>
    <cellStyle name="Notiz 2 4 5 2 2 2 2 2 2" xfId="37590"/>
    <cellStyle name="Notiz 2 4 5 2 2 2 2 3" xfId="30431"/>
    <cellStyle name="Notiz 2 4 5 2 2 2 3" xfId="18470"/>
    <cellStyle name="Notiz 2 4 5 2 2 2 3 2" xfId="25607"/>
    <cellStyle name="Notiz 2 4 5 2 2 2 3 2 2" xfId="39922"/>
    <cellStyle name="Notiz 2 4 5 2 2 2 3 3" xfId="32785"/>
    <cellStyle name="Notiz 2 4 5 2 2 2 4" xfId="19911"/>
    <cellStyle name="Notiz 2 4 5 2 2 2 4 2" xfId="27048"/>
    <cellStyle name="Notiz 2 4 5 2 2 2 4 2 2" xfId="41363"/>
    <cellStyle name="Notiz 2 4 5 2 2 2 4 3" xfId="34226"/>
    <cellStyle name="Notiz 2 4 5 2 2 2 5" xfId="21126"/>
    <cellStyle name="Notiz 2 4 5 2 2 2 5 2" xfId="35441"/>
    <cellStyle name="Notiz 2 4 5 2 2 2 6" xfId="28263"/>
    <cellStyle name="Notiz 2 4 5 2 2 3" xfId="16153"/>
    <cellStyle name="Notiz 2 4 5 2 2 3 2" xfId="23312"/>
    <cellStyle name="Notiz 2 4 5 2 2 3 2 2" xfId="37627"/>
    <cellStyle name="Notiz 2 4 5 2 2 3 3" xfId="30468"/>
    <cellStyle name="Notiz 2 4 5 2 2 4" xfId="18507"/>
    <cellStyle name="Notiz 2 4 5 2 2 4 2" xfId="25644"/>
    <cellStyle name="Notiz 2 4 5 2 2 4 2 2" xfId="39959"/>
    <cellStyle name="Notiz 2 4 5 2 2 4 3" xfId="32822"/>
    <cellStyle name="Notiz 2 4 5 3" xfId="11477"/>
    <cellStyle name="Notiz 2 4 5 3 2" xfId="13653"/>
    <cellStyle name="Notiz 2 4 5 3 2 2" xfId="14480"/>
    <cellStyle name="Notiz 2 4 5 3 2 2 2" xfId="16843"/>
    <cellStyle name="Notiz 2 4 5 3 2 2 2 2" xfId="24002"/>
    <cellStyle name="Notiz 2 4 5 3 2 2 2 2 2" xfId="38317"/>
    <cellStyle name="Notiz 2 4 5 3 2 2 2 3" xfId="31158"/>
    <cellStyle name="Notiz 2 4 5 3 2 2 3" xfId="19197"/>
    <cellStyle name="Notiz 2 4 5 3 2 2 3 2" xfId="26334"/>
    <cellStyle name="Notiz 2 4 5 3 2 2 3 2 2" xfId="40649"/>
    <cellStyle name="Notiz 2 4 5 3 2 2 3 3" xfId="33512"/>
    <cellStyle name="Notiz 2 4 5 3 2 2 4" xfId="20495"/>
    <cellStyle name="Notiz 2 4 5 3 2 2 4 2" xfId="27632"/>
    <cellStyle name="Notiz 2 4 5 3 2 2 4 2 2" xfId="41947"/>
    <cellStyle name="Notiz 2 4 5 3 2 2 4 3" xfId="34810"/>
    <cellStyle name="Notiz 2 4 5 3 2 2 5" xfId="21710"/>
    <cellStyle name="Notiz 2 4 5 3 2 2 5 2" xfId="36025"/>
    <cellStyle name="Notiz 2 4 5 3 2 2 6" xfId="28847"/>
    <cellStyle name="Notiz 2 4 5 3 2 3" xfId="16022"/>
    <cellStyle name="Notiz 2 4 5 3 2 3 2" xfId="23181"/>
    <cellStyle name="Notiz 2 4 5 3 2 3 2 2" xfId="37496"/>
    <cellStyle name="Notiz 2 4 5 3 2 3 3" xfId="30337"/>
    <cellStyle name="Notiz 2 4 5 3 2 4" xfId="18376"/>
    <cellStyle name="Notiz 2 4 5 3 2 4 2" xfId="25513"/>
    <cellStyle name="Notiz 2 4 5 3 2 4 2 2" xfId="39828"/>
    <cellStyle name="Notiz 2 4 5 3 2 4 3" xfId="32691"/>
    <cellStyle name="Notiz 2 4 5 4" xfId="13396"/>
    <cellStyle name="Notiz 2 4 5 4 2" xfId="14167"/>
    <cellStyle name="Notiz 2 4 5 4 2 2" xfId="16536"/>
    <cellStyle name="Notiz 2 4 5 4 2 2 2" xfId="23695"/>
    <cellStyle name="Notiz 2 4 5 4 2 2 2 2" xfId="38010"/>
    <cellStyle name="Notiz 2 4 5 4 2 2 3" xfId="30851"/>
    <cellStyle name="Notiz 2 4 5 4 2 3" xfId="18890"/>
    <cellStyle name="Notiz 2 4 5 4 2 3 2" xfId="26027"/>
    <cellStyle name="Notiz 2 4 5 4 2 3 2 2" xfId="40342"/>
    <cellStyle name="Notiz 2 4 5 4 2 3 3" xfId="33205"/>
    <cellStyle name="Notiz 2 4 5 4 2 4" xfId="20223"/>
    <cellStyle name="Notiz 2 4 5 4 2 4 2" xfId="27360"/>
    <cellStyle name="Notiz 2 4 5 4 2 4 2 2" xfId="41675"/>
    <cellStyle name="Notiz 2 4 5 4 2 4 3" xfId="34538"/>
    <cellStyle name="Notiz 2 4 5 4 2 5" xfId="21438"/>
    <cellStyle name="Notiz 2 4 5 4 2 5 2" xfId="35753"/>
    <cellStyle name="Notiz 2 4 5 4 2 6" xfId="28575"/>
    <cellStyle name="Notiz 2 4 5 4 3" xfId="15765"/>
    <cellStyle name="Notiz 2 4 5 4 3 2" xfId="22924"/>
    <cellStyle name="Notiz 2 4 5 4 3 2 2" xfId="37239"/>
    <cellStyle name="Notiz 2 4 5 4 3 3" xfId="30080"/>
    <cellStyle name="Notiz 2 4 5 4 4" xfId="18119"/>
    <cellStyle name="Notiz 2 4 5 4 4 2" xfId="25256"/>
    <cellStyle name="Notiz 2 4 5 4 4 2 2" xfId="39571"/>
    <cellStyle name="Notiz 2 4 5 4 4 3" xfId="32434"/>
    <cellStyle name="Notiz 2 4 6" xfId="1419"/>
    <cellStyle name="Notiz 2 4 6 2" xfId="3468"/>
    <cellStyle name="Notiz 2 4 6 2 2" xfId="13785"/>
    <cellStyle name="Notiz 2 4 6 2 2 2" xfId="14276"/>
    <cellStyle name="Notiz 2 4 6 2 2 2 2" xfId="16645"/>
    <cellStyle name="Notiz 2 4 6 2 2 2 2 2" xfId="23804"/>
    <cellStyle name="Notiz 2 4 6 2 2 2 2 2 2" xfId="38119"/>
    <cellStyle name="Notiz 2 4 6 2 2 2 2 3" xfId="30960"/>
    <cellStyle name="Notiz 2 4 6 2 2 2 3" xfId="18999"/>
    <cellStyle name="Notiz 2 4 6 2 2 2 3 2" xfId="26136"/>
    <cellStyle name="Notiz 2 4 6 2 2 2 3 2 2" xfId="40451"/>
    <cellStyle name="Notiz 2 4 6 2 2 2 3 3" xfId="33314"/>
    <cellStyle name="Notiz 2 4 6 2 2 2 4" xfId="20319"/>
    <cellStyle name="Notiz 2 4 6 2 2 2 4 2" xfId="27456"/>
    <cellStyle name="Notiz 2 4 6 2 2 2 4 2 2" xfId="41771"/>
    <cellStyle name="Notiz 2 4 6 2 2 2 4 3" xfId="34634"/>
    <cellStyle name="Notiz 2 4 6 2 2 2 5" xfId="21534"/>
    <cellStyle name="Notiz 2 4 6 2 2 2 5 2" xfId="35849"/>
    <cellStyle name="Notiz 2 4 6 2 2 2 6" xfId="28671"/>
    <cellStyle name="Notiz 2 4 6 2 2 3" xfId="16154"/>
    <cellStyle name="Notiz 2 4 6 2 2 3 2" xfId="23313"/>
    <cellStyle name="Notiz 2 4 6 2 2 3 2 2" xfId="37628"/>
    <cellStyle name="Notiz 2 4 6 2 2 3 3" xfId="30469"/>
    <cellStyle name="Notiz 2 4 6 2 2 4" xfId="18508"/>
    <cellStyle name="Notiz 2 4 6 2 2 4 2" xfId="25645"/>
    <cellStyle name="Notiz 2 4 6 2 2 4 2 2" xfId="39960"/>
    <cellStyle name="Notiz 2 4 6 2 2 4 3" xfId="32823"/>
    <cellStyle name="Notiz 2 4 6 3" xfId="11478"/>
    <cellStyle name="Notiz 2 4 6 3 2" xfId="13654"/>
    <cellStyle name="Notiz 2 4 6 3 2 2" xfId="13221"/>
    <cellStyle name="Notiz 2 4 6 3 2 2 2" xfId="15590"/>
    <cellStyle name="Notiz 2 4 6 3 2 2 2 2" xfId="22749"/>
    <cellStyle name="Notiz 2 4 6 3 2 2 2 2 2" xfId="37064"/>
    <cellStyle name="Notiz 2 4 6 3 2 2 2 3" xfId="29905"/>
    <cellStyle name="Notiz 2 4 6 3 2 2 3" xfId="17944"/>
    <cellStyle name="Notiz 2 4 6 3 2 2 3 2" xfId="25081"/>
    <cellStyle name="Notiz 2 4 6 3 2 2 3 2 2" xfId="39396"/>
    <cellStyle name="Notiz 2 4 6 3 2 2 3 3" xfId="32259"/>
    <cellStyle name="Notiz 2 4 6 3 2 2 4" xfId="19648"/>
    <cellStyle name="Notiz 2 4 6 3 2 2 4 2" xfId="26785"/>
    <cellStyle name="Notiz 2 4 6 3 2 2 4 2 2" xfId="41100"/>
    <cellStyle name="Notiz 2 4 6 3 2 2 4 3" xfId="33963"/>
    <cellStyle name="Notiz 2 4 6 3 2 2 5" xfId="20863"/>
    <cellStyle name="Notiz 2 4 6 3 2 2 5 2" xfId="35178"/>
    <cellStyle name="Notiz 2 4 6 3 2 2 6" xfId="28000"/>
    <cellStyle name="Notiz 2 4 6 3 2 3" xfId="16023"/>
    <cellStyle name="Notiz 2 4 6 3 2 3 2" xfId="23182"/>
    <cellStyle name="Notiz 2 4 6 3 2 3 2 2" xfId="37497"/>
    <cellStyle name="Notiz 2 4 6 3 2 3 3" xfId="30338"/>
    <cellStyle name="Notiz 2 4 6 3 2 4" xfId="18377"/>
    <cellStyle name="Notiz 2 4 6 3 2 4 2" xfId="25514"/>
    <cellStyle name="Notiz 2 4 6 3 2 4 2 2" xfId="39829"/>
    <cellStyle name="Notiz 2 4 6 3 2 4 3" xfId="32692"/>
    <cellStyle name="Notiz 2 4 6 4" xfId="13397"/>
    <cellStyle name="Notiz 2 4 6 4 2" xfId="14460"/>
    <cellStyle name="Notiz 2 4 6 4 2 2" xfId="16823"/>
    <cellStyle name="Notiz 2 4 6 4 2 2 2" xfId="23982"/>
    <cellStyle name="Notiz 2 4 6 4 2 2 2 2" xfId="38297"/>
    <cellStyle name="Notiz 2 4 6 4 2 2 3" xfId="31138"/>
    <cellStyle name="Notiz 2 4 6 4 2 3" xfId="19177"/>
    <cellStyle name="Notiz 2 4 6 4 2 3 2" xfId="26314"/>
    <cellStyle name="Notiz 2 4 6 4 2 3 2 2" xfId="40629"/>
    <cellStyle name="Notiz 2 4 6 4 2 3 3" xfId="33492"/>
    <cellStyle name="Notiz 2 4 6 4 2 4" xfId="20475"/>
    <cellStyle name="Notiz 2 4 6 4 2 4 2" xfId="27612"/>
    <cellStyle name="Notiz 2 4 6 4 2 4 2 2" xfId="41927"/>
    <cellStyle name="Notiz 2 4 6 4 2 4 3" xfId="34790"/>
    <cellStyle name="Notiz 2 4 6 4 2 5" xfId="21690"/>
    <cellStyle name="Notiz 2 4 6 4 2 5 2" xfId="36005"/>
    <cellStyle name="Notiz 2 4 6 4 2 6" xfId="28827"/>
    <cellStyle name="Notiz 2 4 6 4 3" xfId="15766"/>
    <cellStyle name="Notiz 2 4 6 4 3 2" xfId="22925"/>
    <cellStyle name="Notiz 2 4 6 4 3 2 2" xfId="37240"/>
    <cellStyle name="Notiz 2 4 6 4 3 3" xfId="30081"/>
    <cellStyle name="Notiz 2 4 6 4 4" xfId="18120"/>
    <cellStyle name="Notiz 2 4 6 4 4 2" xfId="25257"/>
    <cellStyle name="Notiz 2 4 6 4 4 2 2" xfId="39572"/>
    <cellStyle name="Notiz 2 4 6 4 4 3" xfId="32435"/>
    <cellStyle name="Notiz 2 4 7" xfId="3459"/>
    <cellStyle name="Notiz 2 4 7 2" xfId="13776"/>
    <cellStyle name="Notiz 2 4 7 2 2" xfId="13560"/>
    <cellStyle name="Notiz 2 4 7 2 2 2" xfId="15929"/>
    <cellStyle name="Notiz 2 4 7 2 2 2 2" xfId="23088"/>
    <cellStyle name="Notiz 2 4 7 2 2 2 2 2" xfId="37403"/>
    <cellStyle name="Notiz 2 4 7 2 2 2 3" xfId="30244"/>
    <cellStyle name="Notiz 2 4 7 2 2 3" xfId="18283"/>
    <cellStyle name="Notiz 2 4 7 2 2 3 2" xfId="25420"/>
    <cellStyle name="Notiz 2 4 7 2 2 3 2 2" xfId="39735"/>
    <cellStyle name="Notiz 2 4 7 2 2 3 3" xfId="32598"/>
    <cellStyle name="Notiz 2 4 7 2 2 4" xfId="19809"/>
    <cellStyle name="Notiz 2 4 7 2 2 4 2" xfId="26946"/>
    <cellStyle name="Notiz 2 4 7 2 2 4 2 2" xfId="41261"/>
    <cellStyle name="Notiz 2 4 7 2 2 4 3" xfId="34124"/>
    <cellStyle name="Notiz 2 4 7 2 2 5" xfId="21024"/>
    <cellStyle name="Notiz 2 4 7 2 2 5 2" xfId="35339"/>
    <cellStyle name="Notiz 2 4 7 2 2 6" xfId="28161"/>
    <cellStyle name="Notiz 2 4 7 2 3" xfId="16145"/>
    <cellStyle name="Notiz 2 4 7 2 3 2" xfId="23304"/>
    <cellStyle name="Notiz 2 4 7 2 3 2 2" xfId="37619"/>
    <cellStyle name="Notiz 2 4 7 2 3 3" xfId="30460"/>
    <cellStyle name="Notiz 2 4 7 2 4" xfId="18499"/>
    <cellStyle name="Notiz 2 4 7 2 4 2" xfId="25636"/>
    <cellStyle name="Notiz 2 4 7 2 4 2 2" xfId="39951"/>
    <cellStyle name="Notiz 2 4 7 2 4 3" xfId="32814"/>
    <cellStyle name="Notiz 2 4 8" xfId="10597"/>
    <cellStyle name="Notiz 2 4 8 2" xfId="11937"/>
    <cellStyle name="Notiz 2 4 8 2 2" xfId="14273"/>
    <cellStyle name="Notiz 2 4 8 2 2 2" xfId="14805"/>
    <cellStyle name="Notiz 2 4 8 2 2 2 2" xfId="17162"/>
    <cellStyle name="Notiz 2 4 8 2 2 2 2 2" xfId="24299"/>
    <cellStyle name="Notiz 2 4 8 2 2 2 2 2 2" xfId="38614"/>
    <cellStyle name="Notiz 2 4 8 2 2 2 2 3" xfId="31477"/>
    <cellStyle name="Notiz 2 4 8 2 2 2 3" xfId="19516"/>
    <cellStyle name="Notiz 2 4 8 2 2 2 3 2" xfId="26653"/>
    <cellStyle name="Notiz 2 4 8 2 2 2 3 2 2" xfId="40968"/>
    <cellStyle name="Notiz 2 4 8 2 2 2 3 3" xfId="33831"/>
    <cellStyle name="Notiz 2 4 8 2 2 2 4" xfId="20792"/>
    <cellStyle name="Notiz 2 4 8 2 2 2 4 2" xfId="27929"/>
    <cellStyle name="Notiz 2 4 8 2 2 2 4 2 2" xfId="42244"/>
    <cellStyle name="Notiz 2 4 8 2 2 2 4 3" xfId="35107"/>
    <cellStyle name="Notiz 2 4 8 2 2 2 5" xfId="21968"/>
    <cellStyle name="Notiz 2 4 8 2 2 2 5 2" xfId="36283"/>
    <cellStyle name="Notiz 2 4 8 2 2 2 6" xfId="29124"/>
    <cellStyle name="Notiz 2 4 8 2 2 3" xfId="16642"/>
    <cellStyle name="Notiz 2 4 8 2 2 3 2" xfId="23801"/>
    <cellStyle name="Notiz 2 4 8 2 2 3 2 2" xfId="38116"/>
    <cellStyle name="Notiz 2 4 8 2 2 3 3" xfId="30957"/>
    <cellStyle name="Notiz 2 4 8 2 2 4" xfId="18996"/>
    <cellStyle name="Notiz 2 4 8 2 2 4 2" xfId="26133"/>
    <cellStyle name="Notiz 2 4 8 2 2 4 2 2" xfId="40448"/>
    <cellStyle name="Notiz 2 4 8 2 2 4 3" xfId="33311"/>
    <cellStyle name="Notiz 2 4 8 3" xfId="11469"/>
    <cellStyle name="Notiz 2 4 8 3 2" xfId="14347"/>
    <cellStyle name="Notiz 2 4 8 3 2 2" xfId="14822"/>
    <cellStyle name="Notiz 2 4 8 3 2 2 2" xfId="17179"/>
    <cellStyle name="Notiz 2 4 8 3 2 2 2 2" xfId="24316"/>
    <cellStyle name="Notiz 2 4 8 3 2 2 2 2 2" xfId="38631"/>
    <cellStyle name="Notiz 2 4 8 3 2 2 2 3" xfId="31494"/>
    <cellStyle name="Notiz 2 4 8 3 2 2 3" xfId="19533"/>
    <cellStyle name="Notiz 2 4 8 3 2 2 3 2" xfId="26670"/>
    <cellStyle name="Notiz 2 4 8 3 2 2 3 2 2" xfId="40985"/>
    <cellStyle name="Notiz 2 4 8 3 2 2 3 3" xfId="33848"/>
    <cellStyle name="Notiz 2 4 8 3 2 2 4" xfId="20809"/>
    <cellStyle name="Notiz 2 4 8 3 2 2 4 2" xfId="27946"/>
    <cellStyle name="Notiz 2 4 8 3 2 2 4 2 2" xfId="42261"/>
    <cellStyle name="Notiz 2 4 8 3 2 2 4 3" xfId="35124"/>
    <cellStyle name="Notiz 2 4 8 3 2 2 5" xfId="21985"/>
    <cellStyle name="Notiz 2 4 8 3 2 2 5 2" xfId="36300"/>
    <cellStyle name="Notiz 2 4 8 3 2 2 6" xfId="29141"/>
    <cellStyle name="Notiz 2 4 8 3 2 3" xfId="16716"/>
    <cellStyle name="Notiz 2 4 8 3 2 3 2" xfId="23875"/>
    <cellStyle name="Notiz 2 4 8 3 2 3 2 2" xfId="38190"/>
    <cellStyle name="Notiz 2 4 8 3 2 3 3" xfId="31031"/>
    <cellStyle name="Notiz 2 4 8 3 2 4" xfId="19070"/>
    <cellStyle name="Notiz 2 4 8 3 2 4 2" xfId="26207"/>
    <cellStyle name="Notiz 2 4 8 3 2 4 2 2" xfId="40522"/>
    <cellStyle name="Notiz 2 4 8 3 2 4 3" xfId="33385"/>
    <cellStyle name="Notiz 2 4 8 4" xfId="13645"/>
    <cellStyle name="Notiz 2 4 8 4 2" xfId="14411"/>
    <cellStyle name="Notiz 2 4 8 4 2 2" xfId="16774"/>
    <cellStyle name="Notiz 2 4 8 4 2 2 2" xfId="23933"/>
    <cellStyle name="Notiz 2 4 8 4 2 2 2 2" xfId="38248"/>
    <cellStyle name="Notiz 2 4 8 4 2 2 3" xfId="31089"/>
    <cellStyle name="Notiz 2 4 8 4 2 3" xfId="19128"/>
    <cellStyle name="Notiz 2 4 8 4 2 3 2" xfId="26265"/>
    <cellStyle name="Notiz 2 4 8 4 2 3 2 2" xfId="40580"/>
    <cellStyle name="Notiz 2 4 8 4 2 3 3" xfId="33443"/>
    <cellStyle name="Notiz 2 4 8 4 2 4" xfId="20426"/>
    <cellStyle name="Notiz 2 4 8 4 2 4 2" xfId="27563"/>
    <cellStyle name="Notiz 2 4 8 4 2 4 2 2" xfId="41878"/>
    <cellStyle name="Notiz 2 4 8 4 2 4 3" xfId="34741"/>
    <cellStyle name="Notiz 2 4 8 4 2 5" xfId="21641"/>
    <cellStyle name="Notiz 2 4 8 4 2 5 2" xfId="35956"/>
    <cellStyle name="Notiz 2 4 8 4 2 6" xfId="28778"/>
    <cellStyle name="Notiz 2 4 8 4 3" xfId="16014"/>
    <cellStyle name="Notiz 2 4 8 4 3 2" xfId="23173"/>
    <cellStyle name="Notiz 2 4 8 4 3 2 2" xfId="37488"/>
    <cellStyle name="Notiz 2 4 8 4 3 3" xfId="30329"/>
    <cellStyle name="Notiz 2 4 8 4 4" xfId="18368"/>
    <cellStyle name="Notiz 2 4 8 4 4 2" xfId="25505"/>
    <cellStyle name="Notiz 2 4 8 4 4 2 2" xfId="39820"/>
    <cellStyle name="Notiz 2 4 8 4 4 3" xfId="32683"/>
    <cellStyle name="Notiz 2 4 9" xfId="10911"/>
    <cellStyle name="Notiz 2 5" xfId="1420"/>
    <cellStyle name="Notiz 2 5 2" xfId="1421"/>
    <cellStyle name="Notiz 2 5 2 2" xfId="1422"/>
    <cellStyle name="Notiz 2 5 2 2 2" xfId="3471"/>
    <cellStyle name="Notiz 2 5 2 2 2 2" xfId="13788"/>
    <cellStyle name="Notiz 2 5 2 2 2 2 2" xfId="13742"/>
    <cellStyle name="Notiz 2 5 2 2 2 2 2 2" xfId="16111"/>
    <cellStyle name="Notiz 2 5 2 2 2 2 2 2 2" xfId="23270"/>
    <cellStyle name="Notiz 2 5 2 2 2 2 2 2 2 2" xfId="37585"/>
    <cellStyle name="Notiz 2 5 2 2 2 2 2 2 3" xfId="30426"/>
    <cellStyle name="Notiz 2 5 2 2 2 2 2 3" xfId="18465"/>
    <cellStyle name="Notiz 2 5 2 2 2 2 2 3 2" xfId="25602"/>
    <cellStyle name="Notiz 2 5 2 2 2 2 2 3 2 2" xfId="39917"/>
    <cellStyle name="Notiz 2 5 2 2 2 2 2 3 3" xfId="32780"/>
    <cellStyle name="Notiz 2 5 2 2 2 2 2 4" xfId="19906"/>
    <cellStyle name="Notiz 2 5 2 2 2 2 2 4 2" xfId="27043"/>
    <cellStyle name="Notiz 2 5 2 2 2 2 2 4 2 2" xfId="41358"/>
    <cellStyle name="Notiz 2 5 2 2 2 2 2 4 3" xfId="34221"/>
    <cellStyle name="Notiz 2 5 2 2 2 2 2 5" xfId="21121"/>
    <cellStyle name="Notiz 2 5 2 2 2 2 2 5 2" xfId="35436"/>
    <cellStyle name="Notiz 2 5 2 2 2 2 2 6" xfId="28258"/>
    <cellStyle name="Notiz 2 5 2 2 2 2 3" xfId="16157"/>
    <cellStyle name="Notiz 2 5 2 2 2 2 3 2" xfId="23316"/>
    <cellStyle name="Notiz 2 5 2 2 2 2 3 2 2" xfId="37631"/>
    <cellStyle name="Notiz 2 5 2 2 2 2 3 3" xfId="30472"/>
    <cellStyle name="Notiz 2 5 2 2 2 2 4" xfId="18511"/>
    <cellStyle name="Notiz 2 5 2 2 2 2 4 2" xfId="25648"/>
    <cellStyle name="Notiz 2 5 2 2 2 2 4 2 2" xfId="39963"/>
    <cellStyle name="Notiz 2 5 2 2 2 2 4 3" xfId="32826"/>
    <cellStyle name="Notiz 2 5 2 2 3" xfId="11481"/>
    <cellStyle name="Notiz 2 5 2 2 3 2" xfId="13657"/>
    <cellStyle name="Notiz 2 5 2 2 3 2 2" xfId="13584"/>
    <cellStyle name="Notiz 2 5 2 2 3 2 2 2" xfId="15953"/>
    <cellStyle name="Notiz 2 5 2 2 3 2 2 2 2" xfId="23112"/>
    <cellStyle name="Notiz 2 5 2 2 3 2 2 2 2 2" xfId="37427"/>
    <cellStyle name="Notiz 2 5 2 2 3 2 2 2 3" xfId="30268"/>
    <cellStyle name="Notiz 2 5 2 2 3 2 2 3" xfId="18307"/>
    <cellStyle name="Notiz 2 5 2 2 3 2 2 3 2" xfId="25444"/>
    <cellStyle name="Notiz 2 5 2 2 3 2 2 3 2 2" xfId="39759"/>
    <cellStyle name="Notiz 2 5 2 2 3 2 2 3 3" xfId="32622"/>
    <cellStyle name="Notiz 2 5 2 2 3 2 2 4" xfId="19832"/>
    <cellStyle name="Notiz 2 5 2 2 3 2 2 4 2" xfId="26969"/>
    <cellStyle name="Notiz 2 5 2 2 3 2 2 4 2 2" xfId="41284"/>
    <cellStyle name="Notiz 2 5 2 2 3 2 2 4 3" xfId="34147"/>
    <cellStyle name="Notiz 2 5 2 2 3 2 2 5" xfId="21047"/>
    <cellStyle name="Notiz 2 5 2 2 3 2 2 5 2" xfId="35362"/>
    <cellStyle name="Notiz 2 5 2 2 3 2 2 6" xfId="28184"/>
    <cellStyle name="Notiz 2 5 2 2 3 2 3" xfId="16026"/>
    <cellStyle name="Notiz 2 5 2 2 3 2 3 2" xfId="23185"/>
    <cellStyle name="Notiz 2 5 2 2 3 2 3 2 2" xfId="37500"/>
    <cellStyle name="Notiz 2 5 2 2 3 2 3 3" xfId="30341"/>
    <cellStyle name="Notiz 2 5 2 2 3 2 4" xfId="18380"/>
    <cellStyle name="Notiz 2 5 2 2 3 2 4 2" xfId="25517"/>
    <cellStyle name="Notiz 2 5 2 2 3 2 4 2 2" xfId="39832"/>
    <cellStyle name="Notiz 2 5 2 2 3 2 4 3" xfId="32695"/>
    <cellStyle name="Notiz 2 5 2 2 4" xfId="13400"/>
    <cellStyle name="Notiz 2 5 2 2 4 2" xfId="13935"/>
    <cellStyle name="Notiz 2 5 2 2 4 2 2" xfId="16304"/>
    <cellStyle name="Notiz 2 5 2 2 4 2 2 2" xfId="23463"/>
    <cellStyle name="Notiz 2 5 2 2 4 2 2 2 2" xfId="37778"/>
    <cellStyle name="Notiz 2 5 2 2 4 2 2 3" xfId="30619"/>
    <cellStyle name="Notiz 2 5 2 2 4 2 3" xfId="18658"/>
    <cellStyle name="Notiz 2 5 2 2 4 2 3 2" xfId="25795"/>
    <cellStyle name="Notiz 2 5 2 2 4 2 3 2 2" xfId="40110"/>
    <cellStyle name="Notiz 2 5 2 2 4 2 3 3" xfId="32973"/>
    <cellStyle name="Notiz 2 5 2 2 4 2 4" xfId="19995"/>
    <cellStyle name="Notiz 2 5 2 2 4 2 4 2" xfId="27132"/>
    <cellStyle name="Notiz 2 5 2 2 4 2 4 2 2" xfId="41447"/>
    <cellStyle name="Notiz 2 5 2 2 4 2 4 3" xfId="34310"/>
    <cellStyle name="Notiz 2 5 2 2 4 2 5" xfId="21210"/>
    <cellStyle name="Notiz 2 5 2 2 4 2 5 2" xfId="35525"/>
    <cellStyle name="Notiz 2 5 2 2 4 2 6" xfId="28347"/>
    <cellStyle name="Notiz 2 5 2 2 4 3" xfId="15769"/>
    <cellStyle name="Notiz 2 5 2 2 4 3 2" xfId="22928"/>
    <cellStyle name="Notiz 2 5 2 2 4 3 2 2" xfId="37243"/>
    <cellStyle name="Notiz 2 5 2 2 4 3 3" xfId="30084"/>
    <cellStyle name="Notiz 2 5 2 2 4 4" xfId="18123"/>
    <cellStyle name="Notiz 2 5 2 2 4 4 2" xfId="25260"/>
    <cellStyle name="Notiz 2 5 2 2 4 4 2 2" xfId="39575"/>
    <cellStyle name="Notiz 2 5 2 2 4 4 3" xfId="32438"/>
    <cellStyle name="Notiz 2 5 2 3" xfId="1423"/>
    <cellStyle name="Notiz 2 5 2 3 2" xfId="3472"/>
    <cellStyle name="Notiz 2 5 2 3 2 2" xfId="13789"/>
    <cellStyle name="Notiz 2 5 2 3 2 2 2" xfId="12464"/>
    <cellStyle name="Notiz 2 5 2 3 2 2 2 2" xfId="14833"/>
    <cellStyle name="Notiz 2 5 2 3 2 2 2 2 2" xfId="21992"/>
    <cellStyle name="Notiz 2 5 2 3 2 2 2 2 2 2" xfId="36307"/>
    <cellStyle name="Notiz 2 5 2 3 2 2 2 2 3" xfId="29148"/>
    <cellStyle name="Notiz 2 5 2 3 2 2 2 3" xfId="17187"/>
    <cellStyle name="Notiz 2 5 2 3 2 2 2 3 2" xfId="24324"/>
    <cellStyle name="Notiz 2 5 2 3 2 2 2 3 2 2" xfId="38639"/>
    <cellStyle name="Notiz 2 5 2 3 2 2 2 3 3" xfId="31502"/>
    <cellStyle name="Notiz 2 5 2 3 2 2 2 4" xfId="19601"/>
    <cellStyle name="Notiz 2 5 2 3 2 2 2 4 2" xfId="26738"/>
    <cellStyle name="Notiz 2 5 2 3 2 2 2 4 2 2" xfId="41053"/>
    <cellStyle name="Notiz 2 5 2 3 2 2 2 4 3" xfId="33916"/>
    <cellStyle name="Notiz 2 5 2 3 2 2 2 5" xfId="20816"/>
    <cellStyle name="Notiz 2 5 2 3 2 2 2 5 2" xfId="35131"/>
    <cellStyle name="Notiz 2 5 2 3 2 2 2 6" xfId="27953"/>
    <cellStyle name="Notiz 2 5 2 3 2 2 3" xfId="16158"/>
    <cellStyle name="Notiz 2 5 2 3 2 2 3 2" xfId="23317"/>
    <cellStyle name="Notiz 2 5 2 3 2 2 3 2 2" xfId="37632"/>
    <cellStyle name="Notiz 2 5 2 3 2 2 3 3" xfId="30473"/>
    <cellStyle name="Notiz 2 5 2 3 2 2 4" xfId="18512"/>
    <cellStyle name="Notiz 2 5 2 3 2 2 4 2" xfId="25649"/>
    <cellStyle name="Notiz 2 5 2 3 2 2 4 2 2" xfId="39964"/>
    <cellStyle name="Notiz 2 5 2 3 2 2 4 3" xfId="32827"/>
    <cellStyle name="Notiz 2 5 2 3 3" xfId="11482"/>
    <cellStyle name="Notiz 2 5 2 3 3 2" xfId="13658"/>
    <cellStyle name="Notiz 2 5 2 3 3 2 2" xfId="14022"/>
    <cellStyle name="Notiz 2 5 2 3 3 2 2 2" xfId="16391"/>
    <cellStyle name="Notiz 2 5 2 3 3 2 2 2 2" xfId="23550"/>
    <cellStyle name="Notiz 2 5 2 3 3 2 2 2 2 2" xfId="37865"/>
    <cellStyle name="Notiz 2 5 2 3 3 2 2 2 3" xfId="30706"/>
    <cellStyle name="Notiz 2 5 2 3 3 2 2 3" xfId="18745"/>
    <cellStyle name="Notiz 2 5 2 3 3 2 2 3 2" xfId="25882"/>
    <cellStyle name="Notiz 2 5 2 3 3 2 2 3 2 2" xfId="40197"/>
    <cellStyle name="Notiz 2 5 2 3 3 2 2 3 3" xfId="33060"/>
    <cellStyle name="Notiz 2 5 2 3 3 2 2 4" xfId="20079"/>
    <cellStyle name="Notiz 2 5 2 3 3 2 2 4 2" xfId="27216"/>
    <cellStyle name="Notiz 2 5 2 3 3 2 2 4 2 2" xfId="41531"/>
    <cellStyle name="Notiz 2 5 2 3 3 2 2 4 3" xfId="34394"/>
    <cellStyle name="Notiz 2 5 2 3 3 2 2 5" xfId="21294"/>
    <cellStyle name="Notiz 2 5 2 3 3 2 2 5 2" xfId="35609"/>
    <cellStyle name="Notiz 2 5 2 3 3 2 2 6" xfId="28431"/>
    <cellStyle name="Notiz 2 5 2 3 3 2 3" xfId="16027"/>
    <cellStyle name="Notiz 2 5 2 3 3 2 3 2" xfId="23186"/>
    <cellStyle name="Notiz 2 5 2 3 3 2 3 2 2" xfId="37501"/>
    <cellStyle name="Notiz 2 5 2 3 3 2 3 3" xfId="30342"/>
    <cellStyle name="Notiz 2 5 2 3 3 2 4" xfId="18381"/>
    <cellStyle name="Notiz 2 5 2 3 3 2 4 2" xfId="25518"/>
    <cellStyle name="Notiz 2 5 2 3 3 2 4 2 2" xfId="39833"/>
    <cellStyle name="Notiz 2 5 2 3 3 2 4 3" xfId="32696"/>
    <cellStyle name="Notiz 2 5 2 3 4" xfId="13401"/>
    <cellStyle name="Notiz 2 5 2 3 4 2" xfId="14482"/>
    <cellStyle name="Notiz 2 5 2 3 4 2 2" xfId="16845"/>
    <cellStyle name="Notiz 2 5 2 3 4 2 2 2" xfId="24004"/>
    <cellStyle name="Notiz 2 5 2 3 4 2 2 2 2" xfId="38319"/>
    <cellStyle name="Notiz 2 5 2 3 4 2 2 3" xfId="31160"/>
    <cellStyle name="Notiz 2 5 2 3 4 2 3" xfId="19199"/>
    <cellStyle name="Notiz 2 5 2 3 4 2 3 2" xfId="26336"/>
    <cellStyle name="Notiz 2 5 2 3 4 2 3 2 2" xfId="40651"/>
    <cellStyle name="Notiz 2 5 2 3 4 2 3 3" xfId="33514"/>
    <cellStyle name="Notiz 2 5 2 3 4 2 4" xfId="20497"/>
    <cellStyle name="Notiz 2 5 2 3 4 2 4 2" xfId="27634"/>
    <cellStyle name="Notiz 2 5 2 3 4 2 4 2 2" xfId="41949"/>
    <cellStyle name="Notiz 2 5 2 3 4 2 4 3" xfId="34812"/>
    <cellStyle name="Notiz 2 5 2 3 4 2 5" xfId="21712"/>
    <cellStyle name="Notiz 2 5 2 3 4 2 5 2" xfId="36027"/>
    <cellStyle name="Notiz 2 5 2 3 4 2 6" xfId="28849"/>
    <cellStyle name="Notiz 2 5 2 3 4 3" xfId="15770"/>
    <cellStyle name="Notiz 2 5 2 3 4 3 2" xfId="22929"/>
    <cellStyle name="Notiz 2 5 2 3 4 3 2 2" xfId="37244"/>
    <cellStyle name="Notiz 2 5 2 3 4 3 3" xfId="30085"/>
    <cellStyle name="Notiz 2 5 2 3 4 4" xfId="18124"/>
    <cellStyle name="Notiz 2 5 2 3 4 4 2" xfId="25261"/>
    <cellStyle name="Notiz 2 5 2 3 4 4 2 2" xfId="39576"/>
    <cellStyle name="Notiz 2 5 2 3 4 4 3" xfId="32439"/>
    <cellStyle name="Notiz 2 5 2 4" xfId="1424"/>
    <cellStyle name="Notiz 2 5 2 4 2" xfId="3473"/>
    <cellStyle name="Notiz 2 5 2 4 2 2" xfId="13790"/>
    <cellStyle name="Notiz 2 5 2 4 2 2 2" xfId="14072"/>
    <cellStyle name="Notiz 2 5 2 4 2 2 2 2" xfId="16441"/>
    <cellStyle name="Notiz 2 5 2 4 2 2 2 2 2" xfId="23600"/>
    <cellStyle name="Notiz 2 5 2 4 2 2 2 2 2 2" xfId="37915"/>
    <cellStyle name="Notiz 2 5 2 4 2 2 2 2 3" xfId="30756"/>
    <cellStyle name="Notiz 2 5 2 4 2 2 2 3" xfId="18795"/>
    <cellStyle name="Notiz 2 5 2 4 2 2 2 3 2" xfId="25932"/>
    <cellStyle name="Notiz 2 5 2 4 2 2 2 3 2 2" xfId="40247"/>
    <cellStyle name="Notiz 2 5 2 4 2 2 2 3 3" xfId="33110"/>
    <cellStyle name="Notiz 2 5 2 4 2 2 2 4" xfId="20128"/>
    <cellStyle name="Notiz 2 5 2 4 2 2 2 4 2" xfId="27265"/>
    <cellStyle name="Notiz 2 5 2 4 2 2 2 4 2 2" xfId="41580"/>
    <cellStyle name="Notiz 2 5 2 4 2 2 2 4 3" xfId="34443"/>
    <cellStyle name="Notiz 2 5 2 4 2 2 2 5" xfId="21343"/>
    <cellStyle name="Notiz 2 5 2 4 2 2 2 5 2" xfId="35658"/>
    <cellStyle name="Notiz 2 5 2 4 2 2 2 6" xfId="28480"/>
    <cellStyle name="Notiz 2 5 2 4 2 2 3" xfId="16159"/>
    <cellStyle name="Notiz 2 5 2 4 2 2 3 2" xfId="23318"/>
    <cellStyle name="Notiz 2 5 2 4 2 2 3 2 2" xfId="37633"/>
    <cellStyle name="Notiz 2 5 2 4 2 2 3 3" xfId="30474"/>
    <cellStyle name="Notiz 2 5 2 4 2 2 4" xfId="18513"/>
    <cellStyle name="Notiz 2 5 2 4 2 2 4 2" xfId="25650"/>
    <cellStyle name="Notiz 2 5 2 4 2 2 4 2 2" xfId="39965"/>
    <cellStyle name="Notiz 2 5 2 4 2 2 4 3" xfId="32828"/>
    <cellStyle name="Notiz 2 5 2 4 3" xfId="11483"/>
    <cellStyle name="Notiz 2 5 2 4 3 2" xfId="13659"/>
    <cellStyle name="Notiz 2 5 2 4 3 2 2" xfId="14023"/>
    <cellStyle name="Notiz 2 5 2 4 3 2 2 2" xfId="16392"/>
    <cellStyle name="Notiz 2 5 2 4 3 2 2 2 2" xfId="23551"/>
    <cellStyle name="Notiz 2 5 2 4 3 2 2 2 2 2" xfId="37866"/>
    <cellStyle name="Notiz 2 5 2 4 3 2 2 2 3" xfId="30707"/>
    <cellStyle name="Notiz 2 5 2 4 3 2 2 3" xfId="18746"/>
    <cellStyle name="Notiz 2 5 2 4 3 2 2 3 2" xfId="25883"/>
    <cellStyle name="Notiz 2 5 2 4 3 2 2 3 2 2" xfId="40198"/>
    <cellStyle name="Notiz 2 5 2 4 3 2 2 3 3" xfId="33061"/>
    <cellStyle name="Notiz 2 5 2 4 3 2 2 4" xfId="20080"/>
    <cellStyle name="Notiz 2 5 2 4 3 2 2 4 2" xfId="27217"/>
    <cellStyle name="Notiz 2 5 2 4 3 2 2 4 2 2" xfId="41532"/>
    <cellStyle name="Notiz 2 5 2 4 3 2 2 4 3" xfId="34395"/>
    <cellStyle name="Notiz 2 5 2 4 3 2 2 5" xfId="21295"/>
    <cellStyle name="Notiz 2 5 2 4 3 2 2 5 2" xfId="35610"/>
    <cellStyle name="Notiz 2 5 2 4 3 2 2 6" xfId="28432"/>
    <cellStyle name="Notiz 2 5 2 4 3 2 3" xfId="16028"/>
    <cellStyle name="Notiz 2 5 2 4 3 2 3 2" xfId="23187"/>
    <cellStyle name="Notiz 2 5 2 4 3 2 3 2 2" xfId="37502"/>
    <cellStyle name="Notiz 2 5 2 4 3 2 3 3" xfId="30343"/>
    <cellStyle name="Notiz 2 5 2 4 3 2 4" xfId="18382"/>
    <cellStyle name="Notiz 2 5 2 4 3 2 4 2" xfId="25519"/>
    <cellStyle name="Notiz 2 5 2 4 3 2 4 2 2" xfId="39834"/>
    <cellStyle name="Notiz 2 5 2 4 3 2 4 3" xfId="32697"/>
    <cellStyle name="Notiz 2 5 2 4 4" xfId="13402"/>
    <cellStyle name="Notiz 2 5 2 4 4 2" xfId="13748"/>
    <cellStyle name="Notiz 2 5 2 4 4 2 2" xfId="16117"/>
    <cellStyle name="Notiz 2 5 2 4 4 2 2 2" xfId="23276"/>
    <cellStyle name="Notiz 2 5 2 4 4 2 2 2 2" xfId="37591"/>
    <cellStyle name="Notiz 2 5 2 4 4 2 2 3" xfId="30432"/>
    <cellStyle name="Notiz 2 5 2 4 4 2 3" xfId="18471"/>
    <cellStyle name="Notiz 2 5 2 4 4 2 3 2" xfId="25608"/>
    <cellStyle name="Notiz 2 5 2 4 4 2 3 2 2" xfId="39923"/>
    <cellStyle name="Notiz 2 5 2 4 4 2 3 3" xfId="32786"/>
    <cellStyle name="Notiz 2 5 2 4 4 2 4" xfId="19912"/>
    <cellStyle name="Notiz 2 5 2 4 4 2 4 2" xfId="27049"/>
    <cellStyle name="Notiz 2 5 2 4 4 2 4 2 2" xfId="41364"/>
    <cellStyle name="Notiz 2 5 2 4 4 2 4 3" xfId="34227"/>
    <cellStyle name="Notiz 2 5 2 4 4 2 5" xfId="21127"/>
    <cellStyle name="Notiz 2 5 2 4 4 2 5 2" xfId="35442"/>
    <cellStyle name="Notiz 2 5 2 4 4 2 6" xfId="28264"/>
    <cellStyle name="Notiz 2 5 2 4 4 3" xfId="15771"/>
    <cellStyle name="Notiz 2 5 2 4 4 3 2" xfId="22930"/>
    <cellStyle name="Notiz 2 5 2 4 4 3 2 2" xfId="37245"/>
    <cellStyle name="Notiz 2 5 2 4 4 3 3" xfId="30086"/>
    <cellStyle name="Notiz 2 5 2 4 4 4" xfId="18125"/>
    <cellStyle name="Notiz 2 5 2 4 4 4 2" xfId="25262"/>
    <cellStyle name="Notiz 2 5 2 4 4 4 2 2" xfId="39577"/>
    <cellStyle name="Notiz 2 5 2 4 4 4 3" xfId="32440"/>
    <cellStyle name="Notiz 2 5 2 5" xfId="1425"/>
    <cellStyle name="Notiz 2 5 2 5 2" xfId="3474"/>
    <cellStyle name="Notiz 2 5 2 5 2 2" xfId="13791"/>
    <cellStyle name="Notiz 2 5 2 5 2 2 2" xfId="12465"/>
    <cellStyle name="Notiz 2 5 2 5 2 2 2 2" xfId="14834"/>
    <cellStyle name="Notiz 2 5 2 5 2 2 2 2 2" xfId="21993"/>
    <cellStyle name="Notiz 2 5 2 5 2 2 2 2 2 2" xfId="36308"/>
    <cellStyle name="Notiz 2 5 2 5 2 2 2 2 3" xfId="29149"/>
    <cellStyle name="Notiz 2 5 2 5 2 2 2 3" xfId="17188"/>
    <cellStyle name="Notiz 2 5 2 5 2 2 2 3 2" xfId="24325"/>
    <cellStyle name="Notiz 2 5 2 5 2 2 2 3 2 2" xfId="38640"/>
    <cellStyle name="Notiz 2 5 2 5 2 2 2 3 3" xfId="31503"/>
    <cellStyle name="Notiz 2 5 2 5 2 2 2 4" xfId="19602"/>
    <cellStyle name="Notiz 2 5 2 5 2 2 2 4 2" xfId="26739"/>
    <cellStyle name="Notiz 2 5 2 5 2 2 2 4 2 2" xfId="41054"/>
    <cellStyle name="Notiz 2 5 2 5 2 2 2 4 3" xfId="33917"/>
    <cellStyle name="Notiz 2 5 2 5 2 2 2 5" xfId="20817"/>
    <cellStyle name="Notiz 2 5 2 5 2 2 2 5 2" xfId="35132"/>
    <cellStyle name="Notiz 2 5 2 5 2 2 2 6" xfId="27954"/>
    <cellStyle name="Notiz 2 5 2 5 2 2 3" xfId="16160"/>
    <cellStyle name="Notiz 2 5 2 5 2 2 3 2" xfId="23319"/>
    <cellStyle name="Notiz 2 5 2 5 2 2 3 2 2" xfId="37634"/>
    <cellStyle name="Notiz 2 5 2 5 2 2 3 3" xfId="30475"/>
    <cellStyle name="Notiz 2 5 2 5 2 2 4" xfId="18514"/>
    <cellStyle name="Notiz 2 5 2 5 2 2 4 2" xfId="25651"/>
    <cellStyle name="Notiz 2 5 2 5 2 2 4 2 2" xfId="39966"/>
    <cellStyle name="Notiz 2 5 2 5 2 2 4 3" xfId="32829"/>
    <cellStyle name="Notiz 2 5 2 5 3" xfId="11484"/>
    <cellStyle name="Notiz 2 5 2 5 3 2" xfId="13660"/>
    <cellStyle name="Notiz 2 5 2 5 3 2 2" xfId="13877"/>
    <cellStyle name="Notiz 2 5 2 5 3 2 2 2" xfId="16246"/>
    <cellStyle name="Notiz 2 5 2 5 3 2 2 2 2" xfId="23405"/>
    <cellStyle name="Notiz 2 5 2 5 3 2 2 2 2 2" xfId="37720"/>
    <cellStyle name="Notiz 2 5 2 5 3 2 2 2 3" xfId="30561"/>
    <cellStyle name="Notiz 2 5 2 5 3 2 2 3" xfId="18600"/>
    <cellStyle name="Notiz 2 5 2 5 3 2 2 3 2" xfId="25737"/>
    <cellStyle name="Notiz 2 5 2 5 3 2 2 3 2 2" xfId="40052"/>
    <cellStyle name="Notiz 2 5 2 5 3 2 2 3 3" xfId="32915"/>
    <cellStyle name="Notiz 2 5 2 5 3 2 2 4" xfId="19960"/>
    <cellStyle name="Notiz 2 5 2 5 3 2 2 4 2" xfId="27097"/>
    <cellStyle name="Notiz 2 5 2 5 3 2 2 4 2 2" xfId="41412"/>
    <cellStyle name="Notiz 2 5 2 5 3 2 2 4 3" xfId="34275"/>
    <cellStyle name="Notiz 2 5 2 5 3 2 2 5" xfId="21175"/>
    <cellStyle name="Notiz 2 5 2 5 3 2 2 5 2" xfId="35490"/>
    <cellStyle name="Notiz 2 5 2 5 3 2 2 6" xfId="28312"/>
    <cellStyle name="Notiz 2 5 2 5 3 2 3" xfId="16029"/>
    <cellStyle name="Notiz 2 5 2 5 3 2 3 2" xfId="23188"/>
    <cellStyle name="Notiz 2 5 2 5 3 2 3 2 2" xfId="37503"/>
    <cellStyle name="Notiz 2 5 2 5 3 2 3 3" xfId="30344"/>
    <cellStyle name="Notiz 2 5 2 5 3 2 4" xfId="18383"/>
    <cellStyle name="Notiz 2 5 2 5 3 2 4 2" xfId="25520"/>
    <cellStyle name="Notiz 2 5 2 5 3 2 4 2 2" xfId="39835"/>
    <cellStyle name="Notiz 2 5 2 5 3 2 4 3" xfId="32698"/>
    <cellStyle name="Notiz 2 5 2 5 4" xfId="13403"/>
    <cellStyle name="Notiz 2 5 2 5 4 2" xfId="14212"/>
    <cellStyle name="Notiz 2 5 2 5 4 2 2" xfId="16581"/>
    <cellStyle name="Notiz 2 5 2 5 4 2 2 2" xfId="23740"/>
    <cellStyle name="Notiz 2 5 2 5 4 2 2 2 2" xfId="38055"/>
    <cellStyle name="Notiz 2 5 2 5 4 2 2 3" xfId="30896"/>
    <cellStyle name="Notiz 2 5 2 5 4 2 3" xfId="18935"/>
    <cellStyle name="Notiz 2 5 2 5 4 2 3 2" xfId="26072"/>
    <cellStyle name="Notiz 2 5 2 5 4 2 3 2 2" xfId="40387"/>
    <cellStyle name="Notiz 2 5 2 5 4 2 3 3" xfId="33250"/>
    <cellStyle name="Notiz 2 5 2 5 4 2 4" xfId="20268"/>
    <cellStyle name="Notiz 2 5 2 5 4 2 4 2" xfId="27405"/>
    <cellStyle name="Notiz 2 5 2 5 4 2 4 2 2" xfId="41720"/>
    <cellStyle name="Notiz 2 5 2 5 4 2 4 3" xfId="34583"/>
    <cellStyle name="Notiz 2 5 2 5 4 2 5" xfId="21483"/>
    <cellStyle name="Notiz 2 5 2 5 4 2 5 2" xfId="35798"/>
    <cellStyle name="Notiz 2 5 2 5 4 2 6" xfId="28620"/>
    <cellStyle name="Notiz 2 5 2 5 4 3" xfId="15772"/>
    <cellStyle name="Notiz 2 5 2 5 4 3 2" xfId="22931"/>
    <cellStyle name="Notiz 2 5 2 5 4 3 2 2" xfId="37246"/>
    <cellStyle name="Notiz 2 5 2 5 4 3 3" xfId="30087"/>
    <cellStyle name="Notiz 2 5 2 5 4 4" xfId="18126"/>
    <cellStyle name="Notiz 2 5 2 5 4 4 2" xfId="25263"/>
    <cellStyle name="Notiz 2 5 2 5 4 4 2 2" xfId="39578"/>
    <cellStyle name="Notiz 2 5 2 5 4 4 3" xfId="32441"/>
    <cellStyle name="Notiz 2 5 2 6" xfId="3470"/>
    <cellStyle name="Notiz 2 5 2 6 2" xfId="13787"/>
    <cellStyle name="Notiz 2 5 2 6 2 2" xfId="13593"/>
    <cellStyle name="Notiz 2 5 2 6 2 2 2" xfId="15962"/>
    <cellStyle name="Notiz 2 5 2 6 2 2 2 2" xfId="23121"/>
    <cellStyle name="Notiz 2 5 2 6 2 2 2 2 2" xfId="37436"/>
    <cellStyle name="Notiz 2 5 2 6 2 2 2 3" xfId="30277"/>
    <cellStyle name="Notiz 2 5 2 6 2 2 3" xfId="18316"/>
    <cellStyle name="Notiz 2 5 2 6 2 2 3 2" xfId="25453"/>
    <cellStyle name="Notiz 2 5 2 6 2 2 3 2 2" xfId="39768"/>
    <cellStyle name="Notiz 2 5 2 6 2 2 3 3" xfId="32631"/>
    <cellStyle name="Notiz 2 5 2 6 2 2 4" xfId="19841"/>
    <cellStyle name="Notiz 2 5 2 6 2 2 4 2" xfId="26978"/>
    <cellStyle name="Notiz 2 5 2 6 2 2 4 2 2" xfId="41293"/>
    <cellStyle name="Notiz 2 5 2 6 2 2 4 3" xfId="34156"/>
    <cellStyle name="Notiz 2 5 2 6 2 2 5" xfId="21056"/>
    <cellStyle name="Notiz 2 5 2 6 2 2 5 2" xfId="35371"/>
    <cellStyle name="Notiz 2 5 2 6 2 2 6" xfId="28193"/>
    <cellStyle name="Notiz 2 5 2 6 2 3" xfId="16156"/>
    <cellStyle name="Notiz 2 5 2 6 2 3 2" xfId="23315"/>
    <cellStyle name="Notiz 2 5 2 6 2 3 2 2" xfId="37630"/>
    <cellStyle name="Notiz 2 5 2 6 2 3 3" xfId="30471"/>
    <cellStyle name="Notiz 2 5 2 6 2 4" xfId="18510"/>
    <cellStyle name="Notiz 2 5 2 6 2 4 2" xfId="25647"/>
    <cellStyle name="Notiz 2 5 2 6 2 4 2 2" xfId="39962"/>
    <cellStyle name="Notiz 2 5 2 6 2 4 3" xfId="32825"/>
    <cellStyle name="Notiz 2 5 2 7" xfId="7872"/>
    <cellStyle name="Notiz 2 5 2 8" xfId="11480"/>
    <cellStyle name="Notiz 2 5 2 8 2" xfId="13656"/>
    <cellStyle name="Notiz 2 5 2 8 2 2" xfId="14190"/>
    <cellStyle name="Notiz 2 5 2 8 2 2 2" xfId="16559"/>
    <cellStyle name="Notiz 2 5 2 8 2 2 2 2" xfId="23718"/>
    <cellStyle name="Notiz 2 5 2 8 2 2 2 2 2" xfId="38033"/>
    <cellStyle name="Notiz 2 5 2 8 2 2 2 3" xfId="30874"/>
    <cellStyle name="Notiz 2 5 2 8 2 2 3" xfId="18913"/>
    <cellStyle name="Notiz 2 5 2 8 2 2 3 2" xfId="26050"/>
    <cellStyle name="Notiz 2 5 2 8 2 2 3 2 2" xfId="40365"/>
    <cellStyle name="Notiz 2 5 2 8 2 2 3 3" xfId="33228"/>
    <cellStyle name="Notiz 2 5 2 8 2 2 4" xfId="20246"/>
    <cellStyle name="Notiz 2 5 2 8 2 2 4 2" xfId="27383"/>
    <cellStyle name="Notiz 2 5 2 8 2 2 4 2 2" xfId="41698"/>
    <cellStyle name="Notiz 2 5 2 8 2 2 4 3" xfId="34561"/>
    <cellStyle name="Notiz 2 5 2 8 2 2 5" xfId="21461"/>
    <cellStyle name="Notiz 2 5 2 8 2 2 5 2" xfId="35776"/>
    <cellStyle name="Notiz 2 5 2 8 2 2 6" xfId="28598"/>
    <cellStyle name="Notiz 2 5 2 8 2 3" xfId="16025"/>
    <cellStyle name="Notiz 2 5 2 8 2 3 2" xfId="23184"/>
    <cellStyle name="Notiz 2 5 2 8 2 3 2 2" xfId="37499"/>
    <cellStyle name="Notiz 2 5 2 8 2 3 3" xfId="30340"/>
    <cellStyle name="Notiz 2 5 2 8 2 4" xfId="18379"/>
    <cellStyle name="Notiz 2 5 2 8 2 4 2" xfId="25516"/>
    <cellStyle name="Notiz 2 5 2 8 2 4 2 2" xfId="39831"/>
    <cellStyle name="Notiz 2 5 2 8 2 4 3" xfId="32694"/>
    <cellStyle name="Notiz 2 5 2 9" xfId="13399"/>
    <cellStyle name="Notiz 2 5 2 9 2" xfId="13361"/>
    <cellStyle name="Notiz 2 5 2 9 2 2" xfId="15730"/>
    <cellStyle name="Notiz 2 5 2 9 2 2 2" xfId="22889"/>
    <cellStyle name="Notiz 2 5 2 9 2 2 2 2" xfId="37204"/>
    <cellStyle name="Notiz 2 5 2 9 2 2 3" xfId="30045"/>
    <cellStyle name="Notiz 2 5 2 9 2 3" xfId="18084"/>
    <cellStyle name="Notiz 2 5 2 9 2 3 2" xfId="25221"/>
    <cellStyle name="Notiz 2 5 2 9 2 3 2 2" xfId="39536"/>
    <cellStyle name="Notiz 2 5 2 9 2 3 3" xfId="32399"/>
    <cellStyle name="Notiz 2 5 2 9 2 4" xfId="19709"/>
    <cellStyle name="Notiz 2 5 2 9 2 4 2" xfId="26846"/>
    <cellStyle name="Notiz 2 5 2 9 2 4 2 2" xfId="41161"/>
    <cellStyle name="Notiz 2 5 2 9 2 4 3" xfId="34024"/>
    <cellStyle name="Notiz 2 5 2 9 2 5" xfId="20924"/>
    <cellStyle name="Notiz 2 5 2 9 2 5 2" xfId="35239"/>
    <cellStyle name="Notiz 2 5 2 9 2 6" xfId="28061"/>
    <cellStyle name="Notiz 2 5 2 9 3" xfId="15768"/>
    <cellStyle name="Notiz 2 5 2 9 3 2" xfId="22927"/>
    <cellStyle name="Notiz 2 5 2 9 3 2 2" xfId="37242"/>
    <cellStyle name="Notiz 2 5 2 9 3 3" xfId="30083"/>
    <cellStyle name="Notiz 2 5 2 9 4" xfId="18122"/>
    <cellStyle name="Notiz 2 5 2 9 4 2" xfId="25259"/>
    <cellStyle name="Notiz 2 5 2 9 4 2 2" xfId="39574"/>
    <cellStyle name="Notiz 2 5 2 9 4 3" xfId="32437"/>
    <cellStyle name="Notiz 2 5 3" xfId="1426"/>
    <cellStyle name="Notiz 2 5 3 2" xfId="3475"/>
    <cellStyle name="Notiz 2 5 3 2 2" xfId="13792"/>
    <cellStyle name="Notiz 2 5 3 2 2 2" xfId="13522"/>
    <cellStyle name="Notiz 2 5 3 2 2 2 2" xfId="15891"/>
    <cellStyle name="Notiz 2 5 3 2 2 2 2 2" xfId="23050"/>
    <cellStyle name="Notiz 2 5 3 2 2 2 2 2 2" xfId="37365"/>
    <cellStyle name="Notiz 2 5 3 2 2 2 2 3" xfId="30206"/>
    <cellStyle name="Notiz 2 5 3 2 2 2 3" xfId="18245"/>
    <cellStyle name="Notiz 2 5 3 2 2 2 3 2" xfId="25382"/>
    <cellStyle name="Notiz 2 5 3 2 2 2 3 2 2" xfId="39697"/>
    <cellStyle name="Notiz 2 5 3 2 2 2 3 3" xfId="32560"/>
    <cellStyle name="Notiz 2 5 3 2 2 2 4" xfId="19771"/>
    <cellStyle name="Notiz 2 5 3 2 2 2 4 2" xfId="26908"/>
    <cellStyle name="Notiz 2 5 3 2 2 2 4 2 2" xfId="41223"/>
    <cellStyle name="Notiz 2 5 3 2 2 2 4 3" xfId="34086"/>
    <cellStyle name="Notiz 2 5 3 2 2 2 5" xfId="20986"/>
    <cellStyle name="Notiz 2 5 3 2 2 2 5 2" xfId="35301"/>
    <cellStyle name="Notiz 2 5 3 2 2 2 6" xfId="28123"/>
    <cellStyle name="Notiz 2 5 3 2 2 3" xfId="16161"/>
    <cellStyle name="Notiz 2 5 3 2 2 3 2" xfId="23320"/>
    <cellStyle name="Notiz 2 5 3 2 2 3 2 2" xfId="37635"/>
    <cellStyle name="Notiz 2 5 3 2 2 3 3" xfId="30476"/>
    <cellStyle name="Notiz 2 5 3 2 2 4" xfId="18515"/>
    <cellStyle name="Notiz 2 5 3 2 2 4 2" xfId="25652"/>
    <cellStyle name="Notiz 2 5 3 2 2 4 2 2" xfId="39967"/>
    <cellStyle name="Notiz 2 5 3 2 2 4 3" xfId="32830"/>
    <cellStyle name="Notiz 2 5 3 3" xfId="7873"/>
    <cellStyle name="Notiz 2 5 3 4" xfId="11485"/>
    <cellStyle name="Notiz 2 5 3 4 2" xfId="13661"/>
    <cellStyle name="Notiz 2 5 3 4 2 2" xfId="14191"/>
    <cellStyle name="Notiz 2 5 3 4 2 2 2" xfId="16560"/>
    <cellStyle name="Notiz 2 5 3 4 2 2 2 2" xfId="23719"/>
    <cellStyle name="Notiz 2 5 3 4 2 2 2 2 2" xfId="38034"/>
    <cellStyle name="Notiz 2 5 3 4 2 2 2 3" xfId="30875"/>
    <cellStyle name="Notiz 2 5 3 4 2 2 3" xfId="18914"/>
    <cellStyle name="Notiz 2 5 3 4 2 2 3 2" xfId="26051"/>
    <cellStyle name="Notiz 2 5 3 4 2 2 3 2 2" xfId="40366"/>
    <cellStyle name="Notiz 2 5 3 4 2 2 3 3" xfId="33229"/>
    <cellStyle name="Notiz 2 5 3 4 2 2 4" xfId="20247"/>
    <cellStyle name="Notiz 2 5 3 4 2 2 4 2" xfId="27384"/>
    <cellStyle name="Notiz 2 5 3 4 2 2 4 2 2" xfId="41699"/>
    <cellStyle name="Notiz 2 5 3 4 2 2 4 3" xfId="34562"/>
    <cellStyle name="Notiz 2 5 3 4 2 2 5" xfId="21462"/>
    <cellStyle name="Notiz 2 5 3 4 2 2 5 2" xfId="35777"/>
    <cellStyle name="Notiz 2 5 3 4 2 2 6" xfId="28599"/>
    <cellStyle name="Notiz 2 5 3 4 2 3" xfId="16030"/>
    <cellStyle name="Notiz 2 5 3 4 2 3 2" xfId="23189"/>
    <cellStyle name="Notiz 2 5 3 4 2 3 2 2" xfId="37504"/>
    <cellStyle name="Notiz 2 5 3 4 2 3 3" xfId="30345"/>
    <cellStyle name="Notiz 2 5 3 4 2 4" xfId="18384"/>
    <cellStyle name="Notiz 2 5 3 4 2 4 2" xfId="25521"/>
    <cellStyle name="Notiz 2 5 3 4 2 4 2 2" xfId="39836"/>
    <cellStyle name="Notiz 2 5 3 4 2 4 3" xfId="32699"/>
    <cellStyle name="Notiz 2 5 3 5" xfId="13404"/>
    <cellStyle name="Notiz 2 5 3 5 2" xfId="14169"/>
    <cellStyle name="Notiz 2 5 3 5 2 2" xfId="16538"/>
    <cellStyle name="Notiz 2 5 3 5 2 2 2" xfId="23697"/>
    <cellStyle name="Notiz 2 5 3 5 2 2 2 2" xfId="38012"/>
    <cellStyle name="Notiz 2 5 3 5 2 2 3" xfId="30853"/>
    <cellStyle name="Notiz 2 5 3 5 2 3" xfId="18892"/>
    <cellStyle name="Notiz 2 5 3 5 2 3 2" xfId="26029"/>
    <cellStyle name="Notiz 2 5 3 5 2 3 2 2" xfId="40344"/>
    <cellStyle name="Notiz 2 5 3 5 2 3 3" xfId="33207"/>
    <cellStyle name="Notiz 2 5 3 5 2 4" xfId="20225"/>
    <cellStyle name="Notiz 2 5 3 5 2 4 2" xfId="27362"/>
    <cellStyle name="Notiz 2 5 3 5 2 4 2 2" xfId="41677"/>
    <cellStyle name="Notiz 2 5 3 5 2 4 3" xfId="34540"/>
    <cellStyle name="Notiz 2 5 3 5 2 5" xfId="21440"/>
    <cellStyle name="Notiz 2 5 3 5 2 5 2" xfId="35755"/>
    <cellStyle name="Notiz 2 5 3 5 2 6" xfId="28577"/>
    <cellStyle name="Notiz 2 5 3 5 3" xfId="15773"/>
    <cellStyle name="Notiz 2 5 3 5 3 2" xfId="22932"/>
    <cellStyle name="Notiz 2 5 3 5 3 2 2" xfId="37247"/>
    <cellStyle name="Notiz 2 5 3 5 3 3" xfId="30088"/>
    <cellStyle name="Notiz 2 5 3 5 4" xfId="18127"/>
    <cellStyle name="Notiz 2 5 3 5 4 2" xfId="25264"/>
    <cellStyle name="Notiz 2 5 3 5 4 2 2" xfId="39579"/>
    <cellStyle name="Notiz 2 5 3 5 4 3" xfId="32442"/>
    <cellStyle name="Notiz 2 5 4" xfId="1427"/>
    <cellStyle name="Notiz 2 5 4 2" xfId="3476"/>
    <cellStyle name="Notiz 2 5 4 2 2" xfId="13793"/>
    <cellStyle name="Notiz 2 5 4 2 2 2" xfId="12466"/>
    <cellStyle name="Notiz 2 5 4 2 2 2 2" xfId="14835"/>
    <cellStyle name="Notiz 2 5 4 2 2 2 2 2" xfId="21994"/>
    <cellStyle name="Notiz 2 5 4 2 2 2 2 2 2" xfId="36309"/>
    <cellStyle name="Notiz 2 5 4 2 2 2 2 3" xfId="29150"/>
    <cellStyle name="Notiz 2 5 4 2 2 2 3" xfId="17189"/>
    <cellStyle name="Notiz 2 5 4 2 2 2 3 2" xfId="24326"/>
    <cellStyle name="Notiz 2 5 4 2 2 2 3 2 2" xfId="38641"/>
    <cellStyle name="Notiz 2 5 4 2 2 2 3 3" xfId="31504"/>
    <cellStyle name="Notiz 2 5 4 2 2 2 4" xfId="19603"/>
    <cellStyle name="Notiz 2 5 4 2 2 2 4 2" xfId="26740"/>
    <cellStyle name="Notiz 2 5 4 2 2 2 4 2 2" xfId="41055"/>
    <cellStyle name="Notiz 2 5 4 2 2 2 4 3" xfId="33918"/>
    <cellStyle name="Notiz 2 5 4 2 2 2 5" xfId="20818"/>
    <cellStyle name="Notiz 2 5 4 2 2 2 5 2" xfId="35133"/>
    <cellStyle name="Notiz 2 5 4 2 2 2 6" xfId="27955"/>
    <cellStyle name="Notiz 2 5 4 2 2 3" xfId="16162"/>
    <cellStyle name="Notiz 2 5 4 2 2 3 2" xfId="23321"/>
    <cellStyle name="Notiz 2 5 4 2 2 3 2 2" xfId="37636"/>
    <cellStyle name="Notiz 2 5 4 2 2 3 3" xfId="30477"/>
    <cellStyle name="Notiz 2 5 4 2 2 4" xfId="18516"/>
    <cellStyle name="Notiz 2 5 4 2 2 4 2" xfId="25653"/>
    <cellStyle name="Notiz 2 5 4 2 2 4 2 2" xfId="39968"/>
    <cellStyle name="Notiz 2 5 4 2 2 4 3" xfId="32831"/>
    <cellStyle name="Notiz 2 5 4 3" xfId="11486"/>
    <cellStyle name="Notiz 2 5 4 3 2" xfId="13662"/>
    <cellStyle name="Notiz 2 5 4 3 2 2" xfId="13878"/>
    <cellStyle name="Notiz 2 5 4 3 2 2 2" xfId="16247"/>
    <cellStyle name="Notiz 2 5 4 3 2 2 2 2" xfId="23406"/>
    <cellStyle name="Notiz 2 5 4 3 2 2 2 2 2" xfId="37721"/>
    <cellStyle name="Notiz 2 5 4 3 2 2 2 3" xfId="30562"/>
    <cellStyle name="Notiz 2 5 4 3 2 2 3" xfId="18601"/>
    <cellStyle name="Notiz 2 5 4 3 2 2 3 2" xfId="25738"/>
    <cellStyle name="Notiz 2 5 4 3 2 2 3 2 2" xfId="40053"/>
    <cellStyle name="Notiz 2 5 4 3 2 2 3 3" xfId="32916"/>
    <cellStyle name="Notiz 2 5 4 3 2 2 4" xfId="19961"/>
    <cellStyle name="Notiz 2 5 4 3 2 2 4 2" xfId="27098"/>
    <cellStyle name="Notiz 2 5 4 3 2 2 4 2 2" xfId="41413"/>
    <cellStyle name="Notiz 2 5 4 3 2 2 4 3" xfId="34276"/>
    <cellStyle name="Notiz 2 5 4 3 2 2 5" xfId="21176"/>
    <cellStyle name="Notiz 2 5 4 3 2 2 5 2" xfId="35491"/>
    <cellStyle name="Notiz 2 5 4 3 2 2 6" xfId="28313"/>
    <cellStyle name="Notiz 2 5 4 3 2 3" xfId="16031"/>
    <cellStyle name="Notiz 2 5 4 3 2 3 2" xfId="23190"/>
    <cellStyle name="Notiz 2 5 4 3 2 3 2 2" xfId="37505"/>
    <cellStyle name="Notiz 2 5 4 3 2 3 3" xfId="30346"/>
    <cellStyle name="Notiz 2 5 4 3 2 4" xfId="18385"/>
    <cellStyle name="Notiz 2 5 4 3 2 4 2" xfId="25522"/>
    <cellStyle name="Notiz 2 5 4 3 2 4 2 2" xfId="39837"/>
    <cellStyle name="Notiz 2 5 4 3 2 4 3" xfId="32700"/>
    <cellStyle name="Notiz 2 5 4 4" xfId="13405"/>
    <cellStyle name="Notiz 2 5 4 4 2" xfId="13531"/>
    <cellStyle name="Notiz 2 5 4 4 2 2" xfId="15900"/>
    <cellStyle name="Notiz 2 5 4 4 2 2 2" xfId="23059"/>
    <cellStyle name="Notiz 2 5 4 4 2 2 2 2" xfId="37374"/>
    <cellStyle name="Notiz 2 5 4 4 2 2 3" xfId="30215"/>
    <cellStyle name="Notiz 2 5 4 4 2 3" xfId="18254"/>
    <cellStyle name="Notiz 2 5 4 4 2 3 2" xfId="25391"/>
    <cellStyle name="Notiz 2 5 4 4 2 3 2 2" xfId="39706"/>
    <cellStyle name="Notiz 2 5 4 4 2 3 3" xfId="32569"/>
    <cellStyle name="Notiz 2 5 4 4 2 4" xfId="19780"/>
    <cellStyle name="Notiz 2 5 4 4 2 4 2" xfId="26917"/>
    <cellStyle name="Notiz 2 5 4 4 2 4 2 2" xfId="41232"/>
    <cellStyle name="Notiz 2 5 4 4 2 4 3" xfId="34095"/>
    <cellStyle name="Notiz 2 5 4 4 2 5" xfId="20995"/>
    <cellStyle name="Notiz 2 5 4 4 2 5 2" xfId="35310"/>
    <cellStyle name="Notiz 2 5 4 4 2 6" xfId="28132"/>
    <cellStyle name="Notiz 2 5 4 4 3" xfId="15774"/>
    <cellStyle name="Notiz 2 5 4 4 3 2" xfId="22933"/>
    <cellStyle name="Notiz 2 5 4 4 3 2 2" xfId="37248"/>
    <cellStyle name="Notiz 2 5 4 4 3 3" xfId="30089"/>
    <cellStyle name="Notiz 2 5 4 4 4" xfId="18128"/>
    <cellStyle name="Notiz 2 5 4 4 4 2" xfId="25265"/>
    <cellStyle name="Notiz 2 5 4 4 4 2 2" xfId="39580"/>
    <cellStyle name="Notiz 2 5 4 4 4 3" xfId="32443"/>
    <cellStyle name="Notiz 2 5 5" xfId="1428"/>
    <cellStyle name="Notiz 2 5 5 2" xfId="3477"/>
    <cellStyle name="Notiz 2 5 5 2 2" xfId="13794"/>
    <cellStyle name="Notiz 2 5 5 2 2 2" xfId="14084"/>
    <cellStyle name="Notiz 2 5 5 2 2 2 2" xfId="16453"/>
    <cellStyle name="Notiz 2 5 5 2 2 2 2 2" xfId="23612"/>
    <cellStyle name="Notiz 2 5 5 2 2 2 2 2 2" xfId="37927"/>
    <cellStyle name="Notiz 2 5 5 2 2 2 2 3" xfId="30768"/>
    <cellStyle name="Notiz 2 5 5 2 2 2 3" xfId="18807"/>
    <cellStyle name="Notiz 2 5 5 2 2 2 3 2" xfId="25944"/>
    <cellStyle name="Notiz 2 5 5 2 2 2 3 2 2" xfId="40259"/>
    <cellStyle name="Notiz 2 5 5 2 2 2 3 3" xfId="33122"/>
    <cellStyle name="Notiz 2 5 5 2 2 2 4" xfId="20140"/>
    <cellStyle name="Notiz 2 5 5 2 2 2 4 2" xfId="27277"/>
    <cellStyle name="Notiz 2 5 5 2 2 2 4 2 2" xfId="41592"/>
    <cellStyle name="Notiz 2 5 5 2 2 2 4 3" xfId="34455"/>
    <cellStyle name="Notiz 2 5 5 2 2 2 5" xfId="21355"/>
    <cellStyle name="Notiz 2 5 5 2 2 2 5 2" xfId="35670"/>
    <cellStyle name="Notiz 2 5 5 2 2 2 6" xfId="28492"/>
    <cellStyle name="Notiz 2 5 5 2 2 3" xfId="16163"/>
    <cellStyle name="Notiz 2 5 5 2 2 3 2" xfId="23322"/>
    <cellStyle name="Notiz 2 5 5 2 2 3 2 2" xfId="37637"/>
    <cellStyle name="Notiz 2 5 5 2 2 3 3" xfId="30478"/>
    <cellStyle name="Notiz 2 5 5 2 2 4" xfId="18517"/>
    <cellStyle name="Notiz 2 5 5 2 2 4 2" xfId="25654"/>
    <cellStyle name="Notiz 2 5 5 2 2 4 2 2" xfId="39969"/>
    <cellStyle name="Notiz 2 5 5 2 2 4 3" xfId="32832"/>
    <cellStyle name="Notiz 2 5 5 3" xfId="11487"/>
    <cellStyle name="Notiz 2 5 5 3 2" xfId="13663"/>
    <cellStyle name="Notiz 2 5 5 3 2 2" xfId="13514"/>
    <cellStyle name="Notiz 2 5 5 3 2 2 2" xfId="15883"/>
    <cellStyle name="Notiz 2 5 5 3 2 2 2 2" xfId="23042"/>
    <cellStyle name="Notiz 2 5 5 3 2 2 2 2 2" xfId="37357"/>
    <cellStyle name="Notiz 2 5 5 3 2 2 2 3" xfId="30198"/>
    <cellStyle name="Notiz 2 5 5 3 2 2 3" xfId="18237"/>
    <cellStyle name="Notiz 2 5 5 3 2 2 3 2" xfId="25374"/>
    <cellStyle name="Notiz 2 5 5 3 2 2 3 2 2" xfId="39689"/>
    <cellStyle name="Notiz 2 5 5 3 2 2 3 3" xfId="32552"/>
    <cellStyle name="Notiz 2 5 5 3 2 2 4" xfId="19763"/>
    <cellStyle name="Notiz 2 5 5 3 2 2 4 2" xfId="26900"/>
    <cellStyle name="Notiz 2 5 5 3 2 2 4 2 2" xfId="41215"/>
    <cellStyle name="Notiz 2 5 5 3 2 2 4 3" xfId="34078"/>
    <cellStyle name="Notiz 2 5 5 3 2 2 5" xfId="20978"/>
    <cellStyle name="Notiz 2 5 5 3 2 2 5 2" xfId="35293"/>
    <cellStyle name="Notiz 2 5 5 3 2 2 6" xfId="28115"/>
    <cellStyle name="Notiz 2 5 5 3 2 3" xfId="16032"/>
    <cellStyle name="Notiz 2 5 5 3 2 3 2" xfId="23191"/>
    <cellStyle name="Notiz 2 5 5 3 2 3 2 2" xfId="37506"/>
    <cellStyle name="Notiz 2 5 5 3 2 3 3" xfId="30347"/>
    <cellStyle name="Notiz 2 5 5 3 2 4" xfId="18386"/>
    <cellStyle name="Notiz 2 5 5 3 2 4 2" xfId="25523"/>
    <cellStyle name="Notiz 2 5 5 3 2 4 2 2" xfId="39838"/>
    <cellStyle name="Notiz 2 5 5 3 2 4 3" xfId="32701"/>
    <cellStyle name="Notiz 2 5 5 4" xfId="13406"/>
    <cellStyle name="Notiz 2 5 5 4 2" xfId="13610"/>
    <cellStyle name="Notiz 2 5 5 4 2 2" xfId="15979"/>
    <cellStyle name="Notiz 2 5 5 4 2 2 2" xfId="23138"/>
    <cellStyle name="Notiz 2 5 5 4 2 2 2 2" xfId="37453"/>
    <cellStyle name="Notiz 2 5 5 4 2 2 3" xfId="30294"/>
    <cellStyle name="Notiz 2 5 5 4 2 3" xfId="18333"/>
    <cellStyle name="Notiz 2 5 5 4 2 3 2" xfId="25470"/>
    <cellStyle name="Notiz 2 5 5 4 2 3 2 2" xfId="39785"/>
    <cellStyle name="Notiz 2 5 5 4 2 3 3" xfId="32648"/>
    <cellStyle name="Notiz 2 5 5 4 2 4" xfId="19858"/>
    <cellStyle name="Notiz 2 5 5 4 2 4 2" xfId="26995"/>
    <cellStyle name="Notiz 2 5 5 4 2 4 2 2" xfId="41310"/>
    <cellStyle name="Notiz 2 5 5 4 2 4 3" xfId="34173"/>
    <cellStyle name="Notiz 2 5 5 4 2 5" xfId="21073"/>
    <cellStyle name="Notiz 2 5 5 4 2 5 2" xfId="35388"/>
    <cellStyle name="Notiz 2 5 5 4 2 6" xfId="28210"/>
    <cellStyle name="Notiz 2 5 5 4 3" xfId="15775"/>
    <cellStyle name="Notiz 2 5 5 4 3 2" xfId="22934"/>
    <cellStyle name="Notiz 2 5 5 4 3 2 2" xfId="37249"/>
    <cellStyle name="Notiz 2 5 5 4 3 3" xfId="30090"/>
    <cellStyle name="Notiz 2 5 5 4 4" xfId="18129"/>
    <cellStyle name="Notiz 2 5 5 4 4 2" xfId="25266"/>
    <cellStyle name="Notiz 2 5 5 4 4 2 2" xfId="39581"/>
    <cellStyle name="Notiz 2 5 5 4 4 3" xfId="32444"/>
    <cellStyle name="Notiz 2 5 6" xfId="1429"/>
    <cellStyle name="Notiz 2 5 6 2" xfId="3478"/>
    <cellStyle name="Notiz 2 5 6 2 2" xfId="13795"/>
    <cellStyle name="Notiz 2 5 6 2 2 2" xfId="14455"/>
    <cellStyle name="Notiz 2 5 6 2 2 2 2" xfId="16818"/>
    <cellStyle name="Notiz 2 5 6 2 2 2 2 2" xfId="23977"/>
    <cellStyle name="Notiz 2 5 6 2 2 2 2 2 2" xfId="38292"/>
    <cellStyle name="Notiz 2 5 6 2 2 2 2 3" xfId="31133"/>
    <cellStyle name="Notiz 2 5 6 2 2 2 3" xfId="19172"/>
    <cellStyle name="Notiz 2 5 6 2 2 2 3 2" xfId="26309"/>
    <cellStyle name="Notiz 2 5 6 2 2 2 3 2 2" xfId="40624"/>
    <cellStyle name="Notiz 2 5 6 2 2 2 3 3" xfId="33487"/>
    <cellStyle name="Notiz 2 5 6 2 2 2 4" xfId="20470"/>
    <cellStyle name="Notiz 2 5 6 2 2 2 4 2" xfId="27607"/>
    <cellStyle name="Notiz 2 5 6 2 2 2 4 2 2" xfId="41922"/>
    <cellStyle name="Notiz 2 5 6 2 2 2 4 3" xfId="34785"/>
    <cellStyle name="Notiz 2 5 6 2 2 2 5" xfId="21685"/>
    <cellStyle name="Notiz 2 5 6 2 2 2 5 2" xfId="36000"/>
    <cellStyle name="Notiz 2 5 6 2 2 2 6" xfId="28822"/>
    <cellStyle name="Notiz 2 5 6 2 2 3" xfId="16164"/>
    <cellStyle name="Notiz 2 5 6 2 2 3 2" xfId="23323"/>
    <cellStyle name="Notiz 2 5 6 2 2 3 2 2" xfId="37638"/>
    <cellStyle name="Notiz 2 5 6 2 2 3 3" xfId="30479"/>
    <cellStyle name="Notiz 2 5 6 2 2 4" xfId="18518"/>
    <cellStyle name="Notiz 2 5 6 2 2 4 2" xfId="25655"/>
    <cellStyle name="Notiz 2 5 6 2 2 4 2 2" xfId="39970"/>
    <cellStyle name="Notiz 2 5 6 2 2 4 3" xfId="32833"/>
    <cellStyle name="Notiz 2 5 6 3" xfId="11488"/>
    <cellStyle name="Notiz 2 5 6 3 2" xfId="13664"/>
    <cellStyle name="Notiz 2 5 6 3 2 2" xfId="13247"/>
    <cellStyle name="Notiz 2 5 6 3 2 2 2" xfId="15616"/>
    <cellStyle name="Notiz 2 5 6 3 2 2 2 2" xfId="22775"/>
    <cellStyle name="Notiz 2 5 6 3 2 2 2 2 2" xfId="37090"/>
    <cellStyle name="Notiz 2 5 6 3 2 2 2 3" xfId="29931"/>
    <cellStyle name="Notiz 2 5 6 3 2 2 3" xfId="17970"/>
    <cellStyle name="Notiz 2 5 6 3 2 2 3 2" xfId="25107"/>
    <cellStyle name="Notiz 2 5 6 3 2 2 3 2 2" xfId="39422"/>
    <cellStyle name="Notiz 2 5 6 3 2 2 3 3" xfId="32285"/>
    <cellStyle name="Notiz 2 5 6 3 2 2 4" xfId="19674"/>
    <cellStyle name="Notiz 2 5 6 3 2 2 4 2" xfId="26811"/>
    <cellStyle name="Notiz 2 5 6 3 2 2 4 2 2" xfId="41126"/>
    <cellStyle name="Notiz 2 5 6 3 2 2 4 3" xfId="33989"/>
    <cellStyle name="Notiz 2 5 6 3 2 2 5" xfId="20889"/>
    <cellStyle name="Notiz 2 5 6 3 2 2 5 2" xfId="35204"/>
    <cellStyle name="Notiz 2 5 6 3 2 2 6" xfId="28026"/>
    <cellStyle name="Notiz 2 5 6 3 2 3" xfId="16033"/>
    <cellStyle name="Notiz 2 5 6 3 2 3 2" xfId="23192"/>
    <cellStyle name="Notiz 2 5 6 3 2 3 2 2" xfId="37507"/>
    <cellStyle name="Notiz 2 5 6 3 2 3 3" xfId="30348"/>
    <cellStyle name="Notiz 2 5 6 3 2 4" xfId="18387"/>
    <cellStyle name="Notiz 2 5 6 3 2 4 2" xfId="25524"/>
    <cellStyle name="Notiz 2 5 6 3 2 4 2 2" xfId="39839"/>
    <cellStyle name="Notiz 2 5 6 3 2 4 3" xfId="32702"/>
    <cellStyle name="Notiz 2 5 6 4" xfId="13407"/>
    <cellStyle name="Notiz 2 5 6 4 2" xfId="14020"/>
    <cellStyle name="Notiz 2 5 6 4 2 2" xfId="16389"/>
    <cellStyle name="Notiz 2 5 6 4 2 2 2" xfId="23548"/>
    <cellStyle name="Notiz 2 5 6 4 2 2 2 2" xfId="37863"/>
    <cellStyle name="Notiz 2 5 6 4 2 2 3" xfId="30704"/>
    <cellStyle name="Notiz 2 5 6 4 2 3" xfId="18743"/>
    <cellStyle name="Notiz 2 5 6 4 2 3 2" xfId="25880"/>
    <cellStyle name="Notiz 2 5 6 4 2 3 2 2" xfId="40195"/>
    <cellStyle name="Notiz 2 5 6 4 2 3 3" xfId="33058"/>
    <cellStyle name="Notiz 2 5 6 4 2 4" xfId="20077"/>
    <cellStyle name="Notiz 2 5 6 4 2 4 2" xfId="27214"/>
    <cellStyle name="Notiz 2 5 6 4 2 4 2 2" xfId="41529"/>
    <cellStyle name="Notiz 2 5 6 4 2 4 3" xfId="34392"/>
    <cellStyle name="Notiz 2 5 6 4 2 5" xfId="21292"/>
    <cellStyle name="Notiz 2 5 6 4 2 5 2" xfId="35607"/>
    <cellStyle name="Notiz 2 5 6 4 2 6" xfId="28429"/>
    <cellStyle name="Notiz 2 5 6 4 3" xfId="15776"/>
    <cellStyle name="Notiz 2 5 6 4 3 2" xfId="22935"/>
    <cellStyle name="Notiz 2 5 6 4 3 2 2" xfId="37250"/>
    <cellStyle name="Notiz 2 5 6 4 3 3" xfId="30091"/>
    <cellStyle name="Notiz 2 5 6 4 4" xfId="18130"/>
    <cellStyle name="Notiz 2 5 6 4 4 2" xfId="25267"/>
    <cellStyle name="Notiz 2 5 6 4 4 2 2" xfId="39582"/>
    <cellStyle name="Notiz 2 5 6 4 4 3" xfId="32445"/>
    <cellStyle name="Notiz 2 5 7" xfId="3469"/>
    <cellStyle name="Notiz 2 5 7 2" xfId="13786"/>
    <cellStyle name="Notiz 2 5 7 2 2" xfId="13563"/>
    <cellStyle name="Notiz 2 5 7 2 2 2" xfId="15932"/>
    <cellStyle name="Notiz 2 5 7 2 2 2 2" xfId="23091"/>
    <cellStyle name="Notiz 2 5 7 2 2 2 2 2" xfId="37406"/>
    <cellStyle name="Notiz 2 5 7 2 2 2 3" xfId="30247"/>
    <cellStyle name="Notiz 2 5 7 2 2 3" xfId="18286"/>
    <cellStyle name="Notiz 2 5 7 2 2 3 2" xfId="25423"/>
    <cellStyle name="Notiz 2 5 7 2 2 3 2 2" xfId="39738"/>
    <cellStyle name="Notiz 2 5 7 2 2 3 3" xfId="32601"/>
    <cellStyle name="Notiz 2 5 7 2 2 4" xfId="19812"/>
    <cellStyle name="Notiz 2 5 7 2 2 4 2" xfId="26949"/>
    <cellStyle name="Notiz 2 5 7 2 2 4 2 2" xfId="41264"/>
    <cellStyle name="Notiz 2 5 7 2 2 4 3" xfId="34127"/>
    <cellStyle name="Notiz 2 5 7 2 2 5" xfId="21027"/>
    <cellStyle name="Notiz 2 5 7 2 2 5 2" xfId="35342"/>
    <cellStyle name="Notiz 2 5 7 2 2 6" xfId="28164"/>
    <cellStyle name="Notiz 2 5 7 2 3" xfId="16155"/>
    <cellStyle name="Notiz 2 5 7 2 3 2" xfId="23314"/>
    <cellStyle name="Notiz 2 5 7 2 3 2 2" xfId="37629"/>
    <cellStyle name="Notiz 2 5 7 2 3 3" xfId="30470"/>
    <cellStyle name="Notiz 2 5 7 2 4" xfId="18509"/>
    <cellStyle name="Notiz 2 5 7 2 4 2" xfId="25646"/>
    <cellStyle name="Notiz 2 5 7 2 4 2 2" xfId="39961"/>
    <cellStyle name="Notiz 2 5 7 2 4 3" xfId="32824"/>
    <cellStyle name="Notiz 2 5 8" xfId="10913"/>
    <cellStyle name="Notiz 2 5 8 2" xfId="11992"/>
    <cellStyle name="Notiz 2 5 8 3" xfId="11479"/>
    <cellStyle name="Notiz 2 5 8 3 2" xfId="14349"/>
    <cellStyle name="Notiz 2 5 8 3 2 2" xfId="14824"/>
    <cellStyle name="Notiz 2 5 8 3 2 2 2" xfId="17181"/>
    <cellStyle name="Notiz 2 5 8 3 2 2 2 2" xfId="24318"/>
    <cellStyle name="Notiz 2 5 8 3 2 2 2 2 2" xfId="38633"/>
    <cellStyle name="Notiz 2 5 8 3 2 2 2 3" xfId="31496"/>
    <cellStyle name="Notiz 2 5 8 3 2 2 3" xfId="19535"/>
    <cellStyle name="Notiz 2 5 8 3 2 2 3 2" xfId="26672"/>
    <cellStyle name="Notiz 2 5 8 3 2 2 3 2 2" xfId="40987"/>
    <cellStyle name="Notiz 2 5 8 3 2 2 3 3" xfId="33850"/>
    <cellStyle name="Notiz 2 5 8 3 2 2 4" xfId="20811"/>
    <cellStyle name="Notiz 2 5 8 3 2 2 4 2" xfId="27948"/>
    <cellStyle name="Notiz 2 5 8 3 2 2 4 2 2" xfId="42263"/>
    <cellStyle name="Notiz 2 5 8 3 2 2 4 3" xfId="35126"/>
    <cellStyle name="Notiz 2 5 8 3 2 2 5" xfId="21987"/>
    <cellStyle name="Notiz 2 5 8 3 2 2 5 2" xfId="36302"/>
    <cellStyle name="Notiz 2 5 8 3 2 2 6" xfId="29143"/>
    <cellStyle name="Notiz 2 5 8 3 2 3" xfId="16718"/>
    <cellStyle name="Notiz 2 5 8 3 2 3 2" xfId="23877"/>
    <cellStyle name="Notiz 2 5 8 3 2 3 2 2" xfId="38192"/>
    <cellStyle name="Notiz 2 5 8 3 2 3 3" xfId="31033"/>
    <cellStyle name="Notiz 2 5 8 3 2 4" xfId="19072"/>
    <cellStyle name="Notiz 2 5 8 3 2 4 2" xfId="26209"/>
    <cellStyle name="Notiz 2 5 8 3 2 4 2 2" xfId="40524"/>
    <cellStyle name="Notiz 2 5 8 3 2 4 3" xfId="33387"/>
    <cellStyle name="Notiz 2 5 8 4" xfId="12025"/>
    <cellStyle name="Notiz 2 5 8 5" xfId="12095"/>
    <cellStyle name="Notiz 2 5 8 6" xfId="13655"/>
    <cellStyle name="Notiz 2 5 8 6 2" xfId="14215"/>
    <cellStyle name="Notiz 2 5 8 6 2 2" xfId="16584"/>
    <cellStyle name="Notiz 2 5 8 6 2 2 2" xfId="23743"/>
    <cellStyle name="Notiz 2 5 8 6 2 2 2 2" xfId="38058"/>
    <cellStyle name="Notiz 2 5 8 6 2 2 3" xfId="30899"/>
    <cellStyle name="Notiz 2 5 8 6 2 3" xfId="18938"/>
    <cellStyle name="Notiz 2 5 8 6 2 3 2" xfId="26075"/>
    <cellStyle name="Notiz 2 5 8 6 2 3 2 2" xfId="40390"/>
    <cellStyle name="Notiz 2 5 8 6 2 3 3" xfId="33253"/>
    <cellStyle name="Notiz 2 5 8 6 2 4" xfId="20271"/>
    <cellStyle name="Notiz 2 5 8 6 2 4 2" xfId="27408"/>
    <cellStyle name="Notiz 2 5 8 6 2 4 2 2" xfId="41723"/>
    <cellStyle name="Notiz 2 5 8 6 2 4 3" xfId="34586"/>
    <cellStyle name="Notiz 2 5 8 6 2 5" xfId="21486"/>
    <cellStyle name="Notiz 2 5 8 6 2 5 2" xfId="35801"/>
    <cellStyle name="Notiz 2 5 8 6 2 6" xfId="28623"/>
    <cellStyle name="Notiz 2 5 8 6 3" xfId="16024"/>
    <cellStyle name="Notiz 2 5 8 6 3 2" xfId="23183"/>
    <cellStyle name="Notiz 2 5 8 6 3 2 2" xfId="37498"/>
    <cellStyle name="Notiz 2 5 8 6 3 3" xfId="30339"/>
    <cellStyle name="Notiz 2 5 8 6 4" xfId="18378"/>
    <cellStyle name="Notiz 2 5 8 6 4 2" xfId="25515"/>
    <cellStyle name="Notiz 2 5 8 6 4 2 2" xfId="39830"/>
    <cellStyle name="Notiz 2 5 8 6 4 3" xfId="32693"/>
    <cellStyle name="Notiz 2 5 9" xfId="13398"/>
    <cellStyle name="Notiz 2 5 9 2" xfId="14168"/>
    <cellStyle name="Notiz 2 5 9 2 2" xfId="16537"/>
    <cellStyle name="Notiz 2 5 9 2 2 2" xfId="23696"/>
    <cellStyle name="Notiz 2 5 9 2 2 2 2" xfId="38011"/>
    <cellStyle name="Notiz 2 5 9 2 2 3" xfId="30852"/>
    <cellStyle name="Notiz 2 5 9 2 3" xfId="18891"/>
    <cellStyle name="Notiz 2 5 9 2 3 2" xfId="26028"/>
    <cellStyle name="Notiz 2 5 9 2 3 2 2" xfId="40343"/>
    <cellStyle name="Notiz 2 5 9 2 3 3" xfId="33206"/>
    <cellStyle name="Notiz 2 5 9 2 4" xfId="20224"/>
    <cellStyle name="Notiz 2 5 9 2 4 2" xfId="27361"/>
    <cellStyle name="Notiz 2 5 9 2 4 2 2" xfId="41676"/>
    <cellStyle name="Notiz 2 5 9 2 4 3" xfId="34539"/>
    <cellStyle name="Notiz 2 5 9 2 5" xfId="21439"/>
    <cellStyle name="Notiz 2 5 9 2 5 2" xfId="35754"/>
    <cellStyle name="Notiz 2 5 9 2 6" xfId="28576"/>
    <cellStyle name="Notiz 2 5 9 3" xfId="15767"/>
    <cellStyle name="Notiz 2 5 9 3 2" xfId="22926"/>
    <cellStyle name="Notiz 2 5 9 3 2 2" xfId="37241"/>
    <cellStyle name="Notiz 2 5 9 3 3" xfId="30082"/>
    <cellStyle name="Notiz 2 5 9 4" xfId="18121"/>
    <cellStyle name="Notiz 2 5 9 4 2" xfId="25258"/>
    <cellStyle name="Notiz 2 5 9 4 2 2" xfId="39573"/>
    <cellStyle name="Notiz 2 5 9 4 3" xfId="32436"/>
    <cellStyle name="Notiz 2 6" xfId="1430"/>
    <cellStyle name="Notiz 2 6 2" xfId="1431"/>
    <cellStyle name="Notiz 2 6 2 2" xfId="1432"/>
    <cellStyle name="Notiz 2 6 2 2 2" xfId="13410"/>
    <cellStyle name="Notiz 2 6 2 2 2 2" xfId="13876"/>
    <cellStyle name="Notiz 2 6 2 2 2 2 2" xfId="16245"/>
    <cellStyle name="Notiz 2 6 2 2 2 2 2 2" xfId="23404"/>
    <cellStyle name="Notiz 2 6 2 2 2 2 2 2 2" xfId="37719"/>
    <cellStyle name="Notiz 2 6 2 2 2 2 2 3" xfId="30560"/>
    <cellStyle name="Notiz 2 6 2 2 2 2 3" xfId="18599"/>
    <cellStyle name="Notiz 2 6 2 2 2 2 3 2" xfId="25736"/>
    <cellStyle name="Notiz 2 6 2 2 2 2 3 2 2" xfId="40051"/>
    <cellStyle name="Notiz 2 6 2 2 2 2 3 3" xfId="32914"/>
    <cellStyle name="Notiz 2 6 2 2 2 2 4" xfId="19959"/>
    <cellStyle name="Notiz 2 6 2 2 2 2 4 2" xfId="27096"/>
    <cellStyle name="Notiz 2 6 2 2 2 2 4 2 2" xfId="41411"/>
    <cellStyle name="Notiz 2 6 2 2 2 2 4 3" xfId="34274"/>
    <cellStyle name="Notiz 2 6 2 2 2 2 5" xfId="21174"/>
    <cellStyle name="Notiz 2 6 2 2 2 2 5 2" xfId="35489"/>
    <cellStyle name="Notiz 2 6 2 2 2 2 6" xfId="28311"/>
    <cellStyle name="Notiz 2 6 2 2 2 3" xfId="15779"/>
    <cellStyle name="Notiz 2 6 2 2 2 3 2" xfId="22938"/>
    <cellStyle name="Notiz 2 6 2 2 2 3 2 2" xfId="37253"/>
    <cellStyle name="Notiz 2 6 2 2 2 3 3" xfId="30094"/>
    <cellStyle name="Notiz 2 6 2 2 2 4" xfId="18133"/>
    <cellStyle name="Notiz 2 6 2 2 2 4 2" xfId="25270"/>
    <cellStyle name="Notiz 2 6 2 2 2 4 2 2" xfId="39585"/>
    <cellStyle name="Notiz 2 6 2 2 2 4 3" xfId="32448"/>
    <cellStyle name="Notiz 2 6 2 3" xfId="1433"/>
    <cellStyle name="Notiz 2 6 2 3 2" xfId="13411"/>
    <cellStyle name="Notiz 2 6 2 3 2 2" xfId="13510"/>
    <cellStyle name="Notiz 2 6 2 3 2 2 2" xfId="15879"/>
    <cellStyle name="Notiz 2 6 2 3 2 2 2 2" xfId="23038"/>
    <cellStyle name="Notiz 2 6 2 3 2 2 2 2 2" xfId="37353"/>
    <cellStyle name="Notiz 2 6 2 3 2 2 2 3" xfId="30194"/>
    <cellStyle name="Notiz 2 6 2 3 2 2 3" xfId="18233"/>
    <cellStyle name="Notiz 2 6 2 3 2 2 3 2" xfId="25370"/>
    <cellStyle name="Notiz 2 6 2 3 2 2 3 2 2" xfId="39685"/>
    <cellStyle name="Notiz 2 6 2 3 2 2 3 3" xfId="32548"/>
    <cellStyle name="Notiz 2 6 2 3 2 2 4" xfId="19759"/>
    <cellStyle name="Notiz 2 6 2 3 2 2 4 2" xfId="26896"/>
    <cellStyle name="Notiz 2 6 2 3 2 2 4 2 2" xfId="41211"/>
    <cellStyle name="Notiz 2 6 2 3 2 2 4 3" xfId="34074"/>
    <cellStyle name="Notiz 2 6 2 3 2 2 5" xfId="20974"/>
    <cellStyle name="Notiz 2 6 2 3 2 2 5 2" xfId="35289"/>
    <cellStyle name="Notiz 2 6 2 3 2 2 6" xfId="28111"/>
    <cellStyle name="Notiz 2 6 2 3 2 3" xfId="15780"/>
    <cellStyle name="Notiz 2 6 2 3 2 3 2" xfId="22939"/>
    <cellStyle name="Notiz 2 6 2 3 2 3 2 2" xfId="37254"/>
    <cellStyle name="Notiz 2 6 2 3 2 3 3" xfId="30095"/>
    <cellStyle name="Notiz 2 6 2 3 2 4" xfId="18134"/>
    <cellStyle name="Notiz 2 6 2 3 2 4 2" xfId="25271"/>
    <cellStyle name="Notiz 2 6 2 3 2 4 2 2" xfId="39586"/>
    <cellStyle name="Notiz 2 6 2 3 2 4 3" xfId="32449"/>
    <cellStyle name="Notiz 2 6 2 4" xfId="1434"/>
    <cellStyle name="Notiz 2 6 2 4 2" xfId="13412"/>
    <cellStyle name="Notiz 2 6 2 4 2 2" xfId="13752"/>
    <cellStyle name="Notiz 2 6 2 4 2 2 2" xfId="16121"/>
    <cellStyle name="Notiz 2 6 2 4 2 2 2 2" xfId="23280"/>
    <cellStyle name="Notiz 2 6 2 4 2 2 2 2 2" xfId="37595"/>
    <cellStyle name="Notiz 2 6 2 4 2 2 2 3" xfId="30436"/>
    <cellStyle name="Notiz 2 6 2 4 2 2 3" xfId="18475"/>
    <cellStyle name="Notiz 2 6 2 4 2 2 3 2" xfId="25612"/>
    <cellStyle name="Notiz 2 6 2 4 2 2 3 2 2" xfId="39927"/>
    <cellStyle name="Notiz 2 6 2 4 2 2 3 3" xfId="32790"/>
    <cellStyle name="Notiz 2 6 2 4 2 2 4" xfId="19916"/>
    <cellStyle name="Notiz 2 6 2 4 2 2 4 2" xfId="27053"/>
    <cellStyle name="Notiz 2 6 2 4 2 2 4 2 2" xfId="41368"/>
    <cellStyle name="Notiz 2 6 2 4 2 2 4 3" xfId="34231"/>
    <cellStyle name="Notiz 2 6 2 4 2 2 5" xfId="21131"/>
    <cellStyle name="Notiz 2 6 2 4 2 2 5 2" xfId="35446"/>
    <cellStyle name="Notiz 2 6 2 4 2 2 6" xfId="28268"/>
    <cellStyle name="Notiz 2 6 2 4 2 3" xfId="15781"/>
    <cellStyle name="Notiz 2 6 2 4 2 3 2" xfId="22940"/>
    <cellStyle name="Notiz 2 6 2 4 2 3 2 2" xfId="37255"/>
    <cellStyle name="Notiz 2 6 2 4 2 3 3" xfId="30096"/>
    <cellStyle name="Notiz 2 6 2 4 2 4" xfId="18135"/>
    <cellStyle name="Notiz 2 6 2 4 2 4 2" xfId="25272"/>
    <cellStyle name="Notiz 2 6 2 4 2 4 2 2" xfId="39587"/>
    <cellStyle name="Notiz 2 6 2 4 2 4 3" xfId="32450"/>
    <cellStyle name="Notiz 2 6 2 5" xfId="1435"/>
    <cellStyle name="Notiz 2 6 2 5 2" xfId="13413"/>
    <cellStyle name="Notiz 2 6 2 5 2 2" xfId="13836"/>
    <cellStyle name="Notiz 2 6 2 5 2 2 2" xfId="16205"/>
    <cellStyle name="Notiz 2 6 2 5 2 2 2 2" xfId="23364"/>
    <cellStyle name="Notiz 2 6 2 5 2 2 2 2 2" xfId="37679"/>
    <cellStyle name="Notiz 2 6 2 5 2 2 2 3" xfId="30520"/>
    <cellStyle name="Notiz 2 6 2 5 2 2 3" xfId="18559"/>
    <cellStyle name="Notiz 2 6 2 5 2 2 3 2" xfId="25696"/>
    <cellStyle name="Notiz 2 6 2 5 2 2 3 2 2" xfId="40011"/>
    <cellStyle name="Notiz 2 6 2 5 2 2 3 3" xfId="32874"/>
    <cellStyle name="Notiz 2 6 2 5 2 2 4" xfId="19928"/>
    <cellStyle name="Notiz 2 6 2 5 2 2 4 2" xfId="27065"/>
    <cellStyle name="Notiz 2 6 2 5 2 2 4 2 2" xfId="41380"/>
    <cellStyle name="Notiz 2 6 2 5 2 2 4 3" xfId="34243"/>
    <cellStyle name="Notiz 2 6 2 5 2 2 5" xfId="21143"/>
    <cellStyle name="Notiz 2 6 2 5 2 2 5 2" xfId="35458"/>
    <cellStyle name="Notiz 2 6 2 5 2 2 6" xfId="28280"/>
    <cellStyle name="Notiz 2 6 2 5 2 3" xfId="15782"/>
    <cellStyle name="Notiz 2 6 2 5 2 3 2" xfId="22941"/>
    <cellStyle name="Notiz 2 6 2 5 2 3 2 2" xfId="37256"/>
    <cellStyle name="Notiz 2 6 2 5 2 3 3" xfId="30097"/>
    <cellStyle name="Notiz 2 6 2 5 2 4" xfId="18136"/>
    <cellStyle name="Notiz 2 6 2 5 2 4 2" xfId="25273"/>
    <cellStyle name="Notiz 2 6 2 5 2 4 2 2" xfId="39588"/>
    <cellStyle name="Notiz 2 6 2 5 2 4 3" xfId="32451"/>
    <cellStyle name="Notiz 2 6 2 6" xfId="13409"/>
    <cellStyle name="Notiz 2 6 2 6 2" xfId="13509"/>
    <cellStyle name="Notiz 2 6 2 6 2 2" xfId="15878"/>
    <cellStyle name="Notiz 2 6 2 6 2 2 2" xfId="23037"/>
    <cellStyle name="Notiz 2 6 2 6 2 2 2 2" xfId="37352"/>
    <cellStyle name="Notiz 2 6 2 6 2 2 3" xfId="30193"/>
    <cellStyle name="Notiz 2 6 2 6 2 3" xfId="18232"/>
    <cellStyle name="Notiz 2 6 2 6 2 3 2" xfId="25369"/>
    <cellStyle name="Notiz 2 6 2 6 2 3 2 2" xfId="39684"/>
    <cellStyle name="Notiz 2 6 2 6 2 3 3" xfId="32547"/>
    <cellStyle name="Notiz 2 6 2 6 2 4" xfId="19758"/>
    <cellStyle name="Notiz 2 6 2 6 2 4 2" xfId="26895"/>
    <cellStyle name="Notiz 2 6 2 6 2 4 2 2" xfId="41210"/>
    <cellStyle name="Notiz 2 6 2 6 2 4 3" xfId="34073"/>
    <cellStyle name="Notiz 2 6 2 6 2 5" xfId="20973"/>
    <cellStyle name="Notiz 2 6 2 6 2 5 2" xfId="35288"/>
    <cellStyle name="Notiz 2 6 2 6 2 6" xfId="28110"/>
    <cellStyle name="Notiz 2 6 2 6 3" xfId="15778"/>
    <cellStyle name="Notiz 2 6 2 6 3 2" xfId="22937"/>
    <cellStyle name="Notiz 2 6 2 6 3 2 2" xfId="37252"/>
    <cellStyle name="Notiz 2 6 2 6 3 3" xfId="30093"/>
    <cellStyle name="Notiz 2 6 2 6 4" xfId="18132"/>
    <cellStyle name="Notiz 2 6 2 6 4 2" xfId="25269"/>
    <cellStyle name="Notiz 2 6 2 6 4 2 2" xfId="39584"/>
    <cellStyle name="Notiz 2 6 2 6 4 3" xfId="32447"/>
    <cellStyle name="Notiz 2 6 3" xfId="1436"/>
    <cellStyle name="Notiz 2 6 3 2" xfId="13414"/>
    <cellStyle name="Notiz 2 6 3 2 2" xfId="13626"/>
    <cellStyle name="Notiz 2 6 3 2 2 2" xfId="15995"/>
    <cellStyle name="Notiz 2 6 3 2 2 2 2" xfId="23154"/>
    <cellStyle name="Notiz 2 6 3 2 2 2 2 2" xfId="37469"/>
    <cellStyle name="Notiz 2 6 3 2 2 2 3" xfId="30310"/>
    <cellStyle name="Notiz 2 6 3 2 2 3" xfId="18349"/>
    <cellStyle name="Notiz 2 6 3 2 2 3 2" xfId="25486"/>
    <cellStyle name="Notiz 2 6 3 2 2 3 2 2" xfId="39801"/>
    <cellStyle name="Notiz 2 6 3 2 2 3 3" xfId="32664"/>
    <cellStyle name="Notiz 2 6 3 2 2 4" xfId="19870"/>
    <cellStyle name="Notiz 2 6 3 2 2 4 2" xfId="27007"/>
    <cellStyle name="Notiz 2 6 3 2 2 4 2 2" xfId="41322"/>
    <cellStyle name="Notiz 2 6 3 2 2 4 3" xfId="34185"/>
    <cellStyle name="Notiz 2 6 3 2 2 5" xfId="21085"/>
    <cellStyle name="Notiz 2 6 3 2 2 5 2" xfId="35400"/>
    <cellStyle name="Notiz 2 6 3 2 2 6" xfId="28222"/>
    <cellStyle name="Notiz 2 6 3 2 3" xfId="15783"/>
    <cellStyle name="Notiz 2 6 3 2 3 2" xfId="22942"/>
    <cellStyle name="Notiz 2 6 3 2 3 2 2" xfId="37257"/>
    <cellStyle name="Notiz 2 6 3 2 3 3" xfId="30098"/>
    <cellStyle name="Notiz 2 6 3 2 4" xfId="18137"/>
    <cellStyle name="Notiz 2 6 3 2 4 2" xfId="25274"/>
    <cellStyle name="Notiz 2 6 3 2 4 2 2" xfId="39589"/>
    <cellStyle name="Notiz 2 6 3 2 4 3" xfId="32452"/>
    <cellStyle name="Notiz 2 6 4" xfId="1437"/>
    <cellStyle name="Notiz 2 6 4 2" xfId="13415"/>
    <cellStyle name="Notiz 2 6 4 2 2" xfId="13190"/>
    <cellStyle name="Notiz 2 6 4 2 2 2" xfId="15559"/>
    <cellStyle name="Notiz 2 6 4 2 2 2 2" xfId="22718"/>
    <cellStyle name="Notiz 2 6 4 2 2 2 2 2" xfId="37033"/>
    <cellStyle name="Notiz 2 6 4 2 2 2 3" xfId="29874"/>
    <cellStyle name="Notiz 2 6 4 2 2 3" xfId="17913"/>
    <cellStyle name="Notiz 2 6 4 2 2 3 2" xfId="25050"/>
    <cellStyle name="Notiz 2 6 4 2 2 3 2 2" xfId="39365"/>
    <cellStyle name="Notiz 2 6 4 2 2 3 3" xfId="32228"/>
    <cellStyle name="Notiz 2 6 4 2 2 4" xfId="19617"/>
    <cellStyle name="Notiz 2 6 4 2 2 4 2" xfId="26754"/>
    <cellStyle name="Notiz 2 6 4 2 2 4 2 2" xfId="41069"/>
    <cellStyle name="Notiz 2 6 4 2 2 4 3" xfId="33932"/>
    <cellStyle name="Notiz 2 6 4 2 2 5" xfId="20832"/>
    <cellStyle name="Notiz 2 6 4 2 2 5 2" xfId="35147"/>
    <cellStyle name="Notiz 2 6 4 2 2 6" xfId="27969"/>
    <cellStyle name="Notiz 2 6 4 2 3" xfId="15784"/>
    <cellStyle name="Notiz 2 6 4 2 3 2" xfId="22943"/>
    <cellStyle name="Notiz 2 6 4 2 3 2 2" xfId="37258"/>
    <cellStyle name="Notiz 2 6 4 2 3 3" xfId="30099"/>
    <cellStyle name="Notiz 2 6 4 2 4" xfId="18138"/>
    <cellStyle name="Notiz 2 6 4 2 4 2" xfId="25275"/>
    <cellStyle name="Notiz 2 6 4 2 4 2 2" xfId="39590"/>
    <cellStyle name="Notiz 2 6 4 2 4 3" xfId="32453"/>
    <cellStyle name="Notiz 2 6 5" xfId="1438"/>
    <cellStyle name="Notiz 2 6 5 2" xfId="13416"/>
    <cellStyle name="Notiz 2 6 5 2 2" xfId="14170"/>
    <cellStyle name="Notiz 2 6 5 2 2 2" xfId="16539"/>
    <cellStyle name="Notiz 2 6 5 2 2 2 2" xfId="23698"/>
    <cellStyle name="Notiz 2 6 5 2 2 2 2 2" xfId="38013"/>
    <cellStyle name="Notiz 2 6 5 2 2 2 3" xfId="30854"/>
    <cellStyle name="Notiz 2 6 5 2 2 3" xfId="18893"/>
    <cellStyle name="Notiz 2 6 5 2 2 3 2" xfId="26030"/>
    <cellStyle name="Notiz 2 6 5 2 2 3 2 2" xfId="40345"/>
    <cellStyle name="Notiz 2 6 5 2 2 3 3" xfId="33208"/>
    <cellStyle name="Notiz 2 6 5 2 2 4" xfId="20226"/>
    <cellStyle name="Notiz 2 6 5 2 2 4 2" xfId="27363"/>
    <cellStyle name="Notiz 2 6 5 2 2 4 2 2" xfId="41678"/>
    <cellStyle name="Notiz 2 6 5 2 2 4 3" xfId="34541"/>
    <cellStyle name="Notiz 2 6 5 2 2 5" xfId="21441"/>
    <cellStyle name="Notiz 2 6 5 2 2 5 2" xfId="35756"/>
    <cellStyle name="Notiz 2 6 5 2 2 6" xfId="28578"/>
    <cellStyle name="Notiz 2 6 5 2 3" xfId="15785"/>
    <cellStyle name="Notiz 2 6 5 2 3 2" xfId="22944"/>
    <cellStyle name="Notiz 2 6 5 2 3 2 2" xfId="37259"/>
    <cellStyle name="Notiz 2 6 5 2 3 3" xfId="30100"/>
    <cellStyle name="Notiz 2 6 5 2 4" xfId="18139"/>
    <cellStyle name="Notiz 2 6 5 2 4 2" xfId="25276"/>
    <cellStyle name="Notiz 2 6 5 2 4 2 2" xfId="39591"/>
    <cellStyle name="Notiz 2 6 5 2 4 3" xfId="32454"/>
    <cellStyle name="Notiz 2 6 6" xfId="1439"/>
    <cellStyle name="Notiz 2 6 6 2" xfId="13417"/>
    <cellStyle name="Notiz 2 6 6 2 2" xfId="13244"/>
    <cellStyle name="Notiz 2 6 6 2 2 2" xfId="15613"/>
    <cellStyle name="Notiz 2 6 6 2 2 2 2" xfId="22772"/>
    <cellStyle name="Notiz 2 6 6 2 2 2 2 2" xfId="37087"/>
    <cellStyle name="Notiz 2 6 6 2 2 2 3" xfId="29928"/>
    <cellStyle name="Notiz 2 6 6 2 2 3" xfId="17967"/>
    <cellStyle name="Notiz 2 6 6 2 2 3 2" xfId="25104"/>
    <cellStyle name="Notiz 2 6 6 2 2 3 2 2" xfId="39419"/>
    <cellStyle name="Notiz 2 6 6 2 2 3 3" xfId="32282"/>
    <cellStyle name="Notiz 2 6 6 2 2 4" xfId="19671"/>
    <cellStyle name="Notiz 2 6 6 2 2 4 2" xfId="26808"/>
    <cellStyle name="Notiz 2 6 6 2 2 4 2 2" xfId="41123"/>
    <cellStyle name="Notiz 2 6 6 2 2 4 3" xfId="33986"/>
    <cellStyle name="Notiz 2 6 6 2 2 5" xfId="20886"/>
    <cellStyle name="Notiz 2 6 6 2 2 5 2" xfId="35201"/>
    <cellStyle name="Notiz 2 6 6 2 2 6" xfId="28023"/>
    <cellStyle name="Notiz 2 6 6 2 3" xfId="15786"/>
    <cellStyle name="Notiz 2 6 6 2 3 2" xfId="22945"/>
    <cellStyle name="Notiz 2 6 6 2 3 2 2" xfId="37260"/>
    <cellStyle name="Notiz 2 6 6 2 3 3" xfId="30101"/>
    <cellStyle name="Notiz 2 6 6 2 4" xfId="18140"/>
    <cellStyle name="Notiz 2 6 6 2 4 2" xfId="25277"/>
    <cellStyle name="Notiz 2 6 6 2 4 2 2" xfId="39592"/>
    <cellStyle name="Notiz 2 6 6 2 4 3" xfId="32455"/>
    <cellStyle name="Notiz 2 6 7" xfId="10598"/>
    <cellStyle name="Notiz 2 6 8" xfId="10914"/>
    <cellStyle name="Notiz 2 6 8 2" xfId="14293"/>
    <cellStyle name="Notiz 2 6 8 2 2" xfId="14818"/>
    <cellStyle name="Notiz 2 6 8 2 2 2" xfId="17175"/>
    <cellStyle name="Notiz 2 6 8 2 2 2 2" xfId="24312"/>
    <cellStyle name="Notiz 2 6 8 2 2 2 2 2" xfId="38627"/>
    <cellStyle name="Notiz 2 6 8 2 2 2 3" xfId="31490"/>
    <cellStyle name="Notiz 2 6 8 2 2 3" xfId="19529"/>
    <cellStyle name="Notiz 2 6 8 2 2 3 2" xfId="26666"/>
    <cellStyle name="Notiz 2 6 8 2 2 3 2 2" xfId="40981"/>
    <cellStyle name="Notiz 2 6 8 2 2 3 3" xfId="33844"/>
    <cellStyle name="Notiz 2 6 8 2 2 4" xfId="20805"/>
    <cellStyle name="Notiz 2 6 8 2 2 4 2" xfId="27942"/>
    <cellStyle name="Notiz 2 6 8 2 2 4 2 2" xfId="42257"/>
    <cellStyle name="Notiz 2 6 8 2 2 4 3" xfId="35120"/>
    <cellStyle name="Notiz 2 6 8 2 2 5" xfId="21981"/>
    <cellStyle name="Notiz 2 6 8 2 2 5 2" xfId="36296"/>
    <cellStyle name="Notiz 2 6 8 2 2 6" xfId="29137"/>
    <cellStyle name="Notiz 2 6 8 2 3" xfId="16662"/>
    <cellStyle name="Notiz 2 6 8 2 3 2" xfId="23821"/>
    <cellStyle name="Notiz 2 6 8 2 3 2 2" xfId="38136"/>
    <cellStyle name="Notiz 2 6 8 2 3 3" xfId="30977"/>
    <cellStyle name="Notiz 2 6 8 2 4" xfId="19016"/>
    <cellStyle name="Notiz 2 6 8 2 4 2" xfId="26153"/>
    <cellStyle name="Notiz 2 6 8 2 4 2 2" xfId="40468"/>
    <cellStyle name="Notiz 2 6 8 2 4 3" xfId="33331"/>
    <cellStyle name="Notiz 2 6 9" xfId="13408"/>
    <cellStyle name="Notiz 2 6 9 2" xfId="13875"/>
    <cellStyle name="Notiz 2 6 9 2 2" xfId="16244"/>
    <cellStyle name="Notiz 2 6 9 2 2 2" xfId="23403"/>
    <cellStyle name="Notiz 2 6 9 2 2 2 2" xfId="37718"/>
    <cellStyle name="Notiz 2 6 9 2 2 3" xfId="30559"/>
    <cellStyle name="Notiz 2 6 9 2 3" xfId="18598"/>
    <cellStyle name="Notiz 2 6 9 2 3 2" xfId="25735"/>
    <cellStyle name="Notiz 2 6 9 2 3 2 2" xfId="40050"/>
    <cellStyle name="Notiz 2 6 9 2 3 3" xfId="32913"/>
    <cellStyle name="Notiz 2 6 9 2 4" xfId="19958"/>
    <cellStyle name="Notiz 2 6 9 2 4 2" xfId="27095"/>
    <cellStyle name="Notiz 2 6 9 2 4 2 2" xfId="41410"/>
    <cellStyle name="Notiz 2 6 9 2 4 3" xfId="34273"/>
    <cellStyle name="Notiz 2 6 9 2 5" xfId="21173"/>
    <cellStyle name="Notiz 2 6 9 2 5 2" xfId="35488"/>
    <cellStyle name="Notiz 2 6 9 2 6" xfId="28310"/>
    <cellStyle name="Notiz 2 6 9 3" xfId="15777"/>
    <cellStyle name="Notiz 2 6 9 3 2" xfId="22936"/>
    <cellStyle name="Notiz 2 6 9 3 2 2" xfId="37251"/>
    <cellStyle name="Notiz 2 6 9 3 3" xfId="30092"/>
    <cellStyle name="Notiz 2 6 9 4" xfId="18131"/>
    <cellStyle name="Notiz 2 6 9 4 2" xfId="25268"/>
    <cellStyle name="Notiz 2 6 9 4 2 2" xfId="39583"/>
    <cellStyle name="Notiz 2 6 9 4 3" xfId="32446"/>
    <cellStyle name="Notiz 2 7" xfId="1440"/>
    <cellStyle name="Notiz 2 7 2" xfId="1441"/>
    <cellStyle name="Notiz 2 7 2 2" xfId="1442"/>
    <cellStyle name="Notiz 2 7 2 2 2" xfId="3481"/>
    <cellStyle name="Notiz 2 7 2 2 2 2" xfId="13798"/>
    <cellStyle name="Notiz 2 7 2 2 2 2 2" xfId="13944"/>
    <cellStyle name="Notiz 2 7 2 2 2 2 2 2" xfId="16313"/>
    <cellStyle name="Notiz 2 7 2 2 2 2 2 2 2" xfId="23472"/>
    <cellStyle name="Notiz 2 7 2 2 2 2 2 2 2 2" xfId="37787"/>
    <cellStyle name="Notiz 2 7 2 2 2 2 2 2 3" xfId="30628"/>
    <cellStyle name="Notiz 2 7 2 2 2 2 2 3" xfId="18667"/>
    <cellStyle name="Notiz 2 7 2 2 2 2 2 3 2" xfId="25804"/>
    <cellStyle name="Notiz 2 7 2 2 2 2 2 3 2 2" xfId="40119"/>
    <cellStyle name="Notiz 2 7 2 2 2 2 2 3 3" xfId="32982"/>
    <cellStyle name="Notiz 2 7 2 2 2 2 2 4" xfId="20004"/>
    <cellStyle name="Notiz 2 7 2 2 2 2 2 4 2" xfId="27141"/>
    <cellStyle name="Notiz 2 7 2 2 2 2 2 4 2 2" xfId="41456"/>
    <cellStyle name="Notiz 2 7 2 2 2 2 2 4 3" xfId="34319"/>
    <cellStyle name="Notiz 2 7 2 2 2 2 2 5" xfId="21219"/>
    <cellStyle name="Notiz 2 7 2 2 2 2 2 5 2" xfId="35534"/>
    <cellStyle name="Notiz 2 7 2 2 2 2 2 6" xfId="28356"/>
    <cellStyle name="Notiz 2 7 2 2 2 2 3" xfId="16167"/>
    <cellStyle name="Notiz 2 7 2 2 2 2 3 2" xfId="23326"/>
    <cellStyle name="Notiz 2 7 2 2 2 2 3 2 2" xfId="37641"/>
    <cellStyle name="Notiz 2 7 2 2 2 2 3 3" xfId="30482"/>
    <cellStyle name="Notiz 2 7 2 2 2 2 4" xfId="18521"/>
    <cellStyle name="Notiz 2 7 2 2 2 2 4 2" xfId="25658"/>
    <cellStyle name="Notiz 2 7 2 2 2 2 4 2 2" xfId="39973"/>
    <cellStyle name="Notiz 2 7 2 2 2 2 4 3" xfId="32836"/>
    <cellStyle name="Notiz 2 7 2 2 3" xfId="11491"/>
    <cellStyle name="Notiz 2 7 2 2 3 2" xfId="13667"/>
    <cellStyle name="Notiz 2 7 2 2 3 2 2" xfId="14049"/>
    <cellStyle name="Notiz 2 7 2 2 3 2 2 2" xfId="16418"/>
    <cellStyle name="Notiz 2 7 2 2 3 2 2 2 2" xfId="23577"/>
    <cellStyle name="Notiz 2 7 2 2 3 2 2 2 2 2" xfId="37892"/>
    <cellStyle name="Notiz 2 7 2 2 3 2 2 2 3" xfId="30733"/>
    <cellStyle name="Notiz 2 7 2 2 3 2 2 3" xfId="18772"/>
    <cellStyle name="Notiz 2 7 2 2 3 2 2 3 2" xfId="25909"/>
    <cellStyle name="Notiz 2 7 2 2 3 2 2 3 2 2" xfId="40224"/>
    <cellStyle name="Notiz 2 7 2 2 3 2 2 3 3" xfId="33087"/>
    <cellStyle name="Notiz 2 7 2 2 3 2 2 4" xfId="20105"/>
    <cellStyle name="Notiz 2 7 2 2 3 2 2 4 2" xfId="27242"/>
    <cellStyle name="Notiz 2 7 2 2 3 2 2 4 2 2" xfId="41557"/>
    <cellStyle name="Notiz 2 7 2 2 3 2 2 4 3" xfId="34420"/>
    <cellStyle name="Notiz 2 7 2 2 3 2 2 5" xfId="21320"/>
    <cellStyle name="Notiz 2 7 2 2 3 2 2 5 2" xfId="35635"/>
    <cellStyle name="Notiz 2 7 2 2 3 2 2 6" xfId="28457"/>
    <cellStyle name="Notiz 2 7 2 2 3 2 3" xfId="16036"/>
    <cellStyle name="Notiz 2 7 2 2 3 2 3 2" xfId="23195"/>
    <cellStyle name="Notiz 2 7 2 2 3 2 3 2 2" xfId="37510"/>
    <cellStyle name="Notiz 2 7 2 2 3 2 3 3" xfId="30351"/>
    <cellStyle name="Notiz 2 7 2 2 3 2 4" xfId="18390"/>
    <cellStyle name="Notiz 2 7 2 2 3 2 4 2" xfId="25527"/>
    <cellStyle name="Notiz 2 7 2 2 3 2 4 2 2" xfId="39842"/>
    <cellStyle name="Notiz 2 7 2 2 3 2 4 3" xfId="32705"/>
    <cellStyle name="Notiz 2 7 2 2 4" xfId="13420"/>
    <cellStyle name="Notiz 2 7 2 2 4 2" xfId="13245"/>
    <cellStyle name="Notiz 2 7 2 2 4 2 2" xfId="15614"/>
    <cellStyle name="Notiz 2 7 2 2 4 2 2 2" xfId="22773"/>
    <cellStyle name="Notiz 2 7 2 2 4 2 2 2 2" xfId="37088"/>
    <cellStyle name="Notiz 2 7 2 2 4 2 2 3" xfId="29929"/>
    <cellStyle name="Notiz 2 7 2 2 4 2 3" xfId="17968"/>
    <cellStyle name="Notiz 2 7 2 2 4 2 3 2" xfId="25105"/>
    <cellStyle name="Notiz 2 7 2 2 4 2 3 2 2" xfId="39420"/>
    <cellStyle name="Notiz 2 7 2 2 4 2 3 3" xfId="32283"/>
    <cellStyle name="Notiz 2 7 2 2 4 2 4" xfId="19672"/>
    <cellStyle name="Notiz 2 7 2 2 4 2 4 2" xfId="26809"/>
    <cellStyle name="Notiz 2 7 2 2 4 2 4 2 2" xfId="41124"/>
    <cellStyle name="Notiz 2 7 2 2 4 2 4 3" xfId="33987"/>
    <cellStyle name="Notiz 2 7 2 2 4 2 5" xfId="20887"/>
    <cellStyle name="Notiz 2 7 2 2 4 2 5 2" xfId="35202"/>
    <cellStyle name="Notiz 2 7 2 2 4 2 6" xfId="28024"/>
    <cellStyle name="Notiz 2 7 2 2 4 3" xfId="15789"/>
    <cellStyle name="Notiz 2 7 2 2 4 3 2" xfId="22948"/>
    <cellStyle name="Notiz 2 7 2 2 4 3 2 2" xfId="37263"/>
    <cellStyle name="Notiz 2 7 2 2 4 3 3" xfId="30104"/>
    <cellStyle name="Notiz 2 7 2 2 4 4" xfId="18143"/>
    <cellStyle name="Notiz 2 7 2 2 4 4 2" xfId="25280"/>
    <cellStyle name="Notiz 2 7 2 2 4 4 2 2" xfId="39595"/>
    <cellStyle name="Notiz 2 7 2 2 4 4 3" xfId="32458"/>
    <cellStyle name="Notiz 2 7 2 3" xfId="1443"/>
    <cellStyle name="Notiz 2 7 2 3 2" xfId="3482"/>
    <cellStyle name="Notiz 2 7 2 3 2 2" xfId="13799"/>
    <cellStyle name="Notiz 2 7 2 3 2 2 2" xfId="14478"/>
    <cellStyle name="Notiz 2 7 2 3 2 2 2 2" xfId="16841"/>
    <cellStyle name="Notiz 2 7 2 3 2 2 2 2 2" xfId="24000"/>
    <cellStyle name="Notiz 2 7 2 3 2 2 2 2 2 2" xfId="38315"/>
    <cellStyle name="Notiz 2 7 2 3 2 2 2 2 3" xfId="31156"/>
    <cellStyle name="Notiz 2 7 2 3 2 2 2 3" xfId="19195"/>
    <cellStyle name="Notiz 2 7 2 3 2 2 2 3 2" xfId="26332"/>
    <cellStyle name="Notiz 2 7 2 3 2 2 2 3 2 2" xfId="40647"/>
    <cellStyle name="Notiz 2 7 2 3 2 2 2 3 3" xfId="33510"/>
    <cellStyle name="Notiz 2 7 2 3 2 2 2 4" xfId="20493"/>
    <cellStyle name="Notiz 2 7 2 3 2 2 2 4 2" xfId="27630"/>
    <cellStyle name="Notiz 2 7 2 3 2 2 2 4 2 2" xfId="41945"/>
    <cellStyle name="Notiz 2 7 2 3 2 2 2 4 3" xfId="34808"/>
    <cellStyle name="Notiz 2 7 2 3 2 2 2 5" xfId="21708"/>
    <cellStyle name="Notiz 2 7 2 3 2 2 2 5 2" xfId="36023"/>
    <cellStyle name="Notiz 2 7 2 3 2 2 2 6" xfId="28845"/>
    <cellStyle name="Notiz 2 7 2 3 2 2 3" xfId="16168"/>
    <cellStyle name="Notiz 2 7 2 3 2 2 3 2" xfId="23327"/>
    <cellStyle name="Notiz 2 7 2 3 2 2 3 2 2" xfId="37642"/>
    <cellStyle name="Notiz 2 7 2 3 2 2 3 3" xfId="30483"/>
    <cellStyle name="Notiz 2 7 2 3 2 2 4" xfId="18522"/>
    <cellStyle name="Notiz 2 7 2 3 2 2 4 2" xfId="25659"/>
    <cellStyle name="Notiz 2 7 2 3 2 2 4 2 2" xfId="39974"/>
    <cellStyle name="Notiz 2 7 2 3 2 2 4 3" xfId="32837"/>
    <cellStyle name="Notiz 2 7 2 3 3" xfId="11492"/>
    <cellStyle name="Notiz 2 7 2 3 3 2" xfId="13668"/>
    <cellStyle name="Notiz 2 7 2 3 3 2 2" xfId="13516"/>
    <cellStyle name="Notiz 2 7 2 3 3 2 2 2" xfId="15885"/>
    <cellStyle name="Notiz 2 7 2 3 3 2 2 2 2" xfId="23044"/>
    <cellStyle name="Notiz 2 7 2 3 3 2 2 2 2 2" xfId="37359"/>
    <cellStyle name="Notiz 2 7 2 3 3 2 2 2 3" xfId="30200"/>
    <cellStyle name="Notiz 2 7 2 3 3 2 2 3" xfId="18239"/>
    <cellStyle name="Notiz 2 7 2 3 3 2 2 3 2" xfId="25376"/>
    <cellStyle name="Notiz 2 7 2 3 3 2 2 3 2 2" xfId="39691"/>
    <cellStyle name="Notiz 2 7 2 3 3 2 2 3 3" xfId="32554"/>
    <cellStyle name="Notiz 2 7 2 3 3 2 2 4" xfId="19765"/>
    <cellStyle name="Notiz 2 7 2 3 3 2 2 4 2" xfId="26902"/>
    <cellStyle name="Notiz 2 7 2 3 3 2 2 4 2 2" xfId="41217"/>
    <cellStyle name="Notiz 2 7 2 3 3 2 2 4 3" xfId="34080"/>
    <cellStyle name="Notiz 2 7 2 3 3 2 2 5" xfId="20980"/>
    <cellStyle name="Notiz 2 7 2 3 3 2 2 5 2" xfId="35295"/>
    <cellStyle name="Notiz 2 7 2 3 3 2 2 6" xfId="28117"/>
    <cellStyle name="Notiz 2 7 2 3 3 2 3" xfId="16037"/>
    <cellStyle name="Notiz 2 7 2 3 3 2 3 2" xfId="23196"/>
    <cellStyle name="Notiz 2 7 2 3 3 2 3 2 2" xfId="37511"/>
    <cellStyle name="Notiz 2 7 2 3 3 2 3 3" xfId="30352"/>
    <cellStyle name="Notiz 2 7 2 3 3 2 4" xfId="18391"/>
    <cellStyle name="Notiz 2 7 2 3 3 2 4 2" xfId="25528"/>
    <cellStyle name="Notiz 2 7 2 3 3 2 4 2 2" xfId="39843"/>
    <cellStyle name="Notiz 2 7 2 3 3 2 4 3" xfId="32706"/>
    <cellStyle name="Notiz 2 7 2 3 4" xfId="13421"/>
    <cellStyle name="Notiz 2 7 2 3 4 2" xfId="13743"/>
    <cellStyle name="Notiz 2 7 2 3 4 2 2" xfId="16112"/>
    <cellStyle name="Notiz 2 7 2 3 4 2 2 2" xfId="23271"/>
    <cellStyle name="Notiz 2 7 2 3 4 2 2 2 2" xfId="37586"/>
    <cellStyle name="Notiz 2 7 2 3 4 2 2 3" xfId="30427"/>
    <cellStyle name="Notiz 2 7 2 3 4 2 3" xfId="18466"/>
    <cellStyle name="Notiz 2 7 2 3 4 2 3 2" xfId="25603"/>
    <cellStyle name="Notiz 2 7 2 3 4 2 3 2 2" xfId="39918"/>
    <cellStyle name="Notiz 2 7 2 3 4 2 3 3" xfId="32781"/>
    <cellStyle name="Notiz 2 7 2 3 4 2 4" xfId="19907"/>
    <cellStyle name="Notiz 2 7 2 3 4 2 4 2" xfId="27044"/>
    <cellStyle name="Notiz 2 7 2 3 4 2 4 2 2" xfId="41359"/>
    <cellStyle name="Notiz 2 7 2 3 4 2 4 3" xfId="34222"/>
    <cellStyle name="Notiz 2 7 2 3 4 2 5" xfId="21122"/>
    <cellStyle name="Notiz 2 7 2 3 4 2 5 2" xfId="35437"/>
    <cellStyle name="Notiz 2 7 2 3 4 2 6" xfId="28259"/>
    <cellStyle name="Notiz 2 7 2 3 4 3" xfId="15790"/>
    <cellStyle name="Notiz 2 7 2 3 4 3 2" xfId="22949"/>
    <cellStyle name="Notiz 2 7 2 3 4 3 2 2" xfId="37264"/>
    <cellStyle name="Notiz 2 7 2 3 4 3 3" xfId="30105"/>
    <cellStyle name="Notiz 2 7 2 3 4 4" xfId="18144"/>
    <cellStyle name="Notiz 2 7 2 3 4 4 2" xfId="25281"/>
    <cellStyle name="Notiz 2 7 2 3 4 4 2 2" xfId="39596"/>
    <cellStyle name="Notiz 2 7 2 3 4 4 3" xfId="32459"/>
    <cellStyle name="Notiz 2 7 2 4" xfId="1444"/>
    <cellStyle name="Notiz 2 7 2 4 2" xfId="3483"/>
    <cellStyle name="Notiz 2 7 2 4 2 2" xfId="13800"/>
    <cellStyle name="Notiz 2 7 2 4 2 2 2" xfId="13223"/>
    <cellStyle name="Notiz 2 7 2 4 2 2 2 2" xfId="15592"/>
    <cellStyle name="Notiz 2 7 2 4 2 2 2 2 2" xfId="22751"/>
    <cellStyle name="Notiz 2 7 2 4 2 2 2 2 2 2" xfId="37066"/>
    <cellStyle name="Notiz 2 7 2 4 2 2 2 2 3" xfId="29907"/>
    <cellStyle name="Notiz 2 7 2 4 2 2 2 3" xfId="17946"/>
    <cellStyle name="Notiz 2 7 2 4 2 2 2 3 2" xfId="25083"/>
    <cellStyle name="Notiz 2 7 2 4 2 2 2 3 2 2" xfId="39398"/>
    <cellStyle name="Notiz 2 7 2 4 2 2 2 3 3" xfId="32261"/>
    <cellStyle name="Notiz 2 7 2 4 2 2 2 4" xfId="19650"/>
    <cellStyle name="Notiz 2 7 2 4 2 2 2 4 2" xfId="26787"/>
    <cellStyle name="Notiz 2 7 2 4 2 2 2 4 2 2" xfId="41102"/>
    <cellStyle name="Notiz 2 7 2 4 2 2 2 4 3" xfId="33965"/>
    <cellStyle name="Notiz 2 7 2 4 2 2 2 5" xfId="20865"/>
    <cellStyle name="Notiz 2 7 2 4 2 2 2 5 2" xfId="35180"/>
    <cellStyle name="Notiz 2 7 2 4 2 2 2 6" xfId="28002"/>
    <cellStyle name="Notiz 2 7 2 4 2 2 3" xfId="16169"/>
    <cellStyle name="Notiz 2 7 2 4 2 2 3 2" xfId="23328"/>
    <cellStyle name="Notiz 2 7 2 4 2 2 3 2 2" xfId="37643"/>
    <cellStyle name="Notiz 2 7 2 4 2 2 3 3" xfId="30484"/>
    <cellStyle name="Notiz 2 7 2 4 2 2 4" xfId="18523"/>
    <cellStyle name="Notiz 2 7 2 4 2 2 4 2" xfId="25660"/>
    <cellStyle name="Notiz 2 7 2 4 2 2 4 2 2" xfId="39975"/>
    <cellStyle name="Notiz 2 7 2 4 2 2 4 3" xfId="32838"/>
    <cellStyle name="Notiz 2 7 2 4 3" xfId="11493"/>
    <cellStyle name="Notiz 2 7 2 4 3 2" xfId="13669"/>
    <cellStyle name="Notiz 2 7 2 4 3 2 2" xfId="13575"/>
    <cellStyle name="Notiz 2 7 2 4 3 2 2 2" xfId="15944"/>
    <cellStyle name="Notiz 2 7 2 4 3 2 2 2 2" xfId="23103"/>
    <cellStyle name="Notiz 2 7 2 4 3 2 2 2 2 2" xfId="37418"/>
    <cellStyle name="Notiz 2 7 2 4 3 2 2 2 3" xfId="30259"/>
    <cellStyle name="Notiz 2 7 2 4 3 2 2 3" xfId="18298"/>
    <cellStyle name="Notiz 2 7 2 4 3 2 2 3 2" xfId="25435"/>
    <cellStyle name="Notiz 2 7 2 4 3 2 2 3 2 2" xfId="39750"/>
    <cellStyle name="Notiz 2 7 2 4 3 2 2 3 3" xfId="32613"/>
    <cellStyle name="Notiz 2 7 2 4 3 2 2 4" xfId="19824"/>
    <cellStyle name="Notiz 2 7 2 4 3 2 2 4 2" xfId="26961"/>
    <cellStyle name="Notiz 2 7 2 4 3 2 2 4 2 2" xfId="41276"/>
    <cellStyle name="Notiz 2 7 2 4 3 2 2 4 3" xfId="34139"/>
    <cellStyle name="Notiz 2 7 2 4 3 2 2 5" xfId="21039"/>
    <cellStyle name="Notiz 2 7 2 4 3 2 2 5 2" xfId="35354"/>
    <cellStyle name="Notiz 2 7 2 4 3 2 2 6" xfId="28176"/>
    <cellStyle name="Notiz 2 7 2 4 3 2 3" xfId="16038"/>
    <cellStyle name="Notiz 2 7 2 4 3 2 3 2" xfId="23197"/>
    <cellStyle name="Notiz 2 7 2 4 3 2 3 2 2" xfId="37512"/>
    <cellStyle name="Notiz 2 7 2 4 3 2 3 3" xfId="30353"/>
    <cellStyle name="Notiz 2 7 2 4 3 2 4" xfId="18392"/>
    <cellStyle name="Notiz 2 7 2 4 3 2 4 2" xfId="25529"/>
    <cellStyle name="Notiz 2 7 2 4 3 2 4 2 2" xfId="39844"/>
    <cellStyle name="Notiz 2 7 2 4 3 2 4 3" xfId="32707"/>
    <cellStyle name="Notiz 2 7 2 4 4" xfId="13422"/>
    <cellStyle name="Notiz 2 7 2 4 4 2" xfId="14172"/>
    <cellStyle name="Notiz 2 7 2 4 4 2 2" xfId="16541"/>
    <cellStyle name="Notiz 2 7 2 4 4 2 2 2" xfId="23700"/>
    <cellStyle name="Notiz 2 7 2 4 4 2 2 2 2" xfId="38015"/>
    <cellStyle name="Notiz 2 7 2 4 4 2 2 3" xfId="30856"/>
    <cellStyle name="Notiz 2 7 2 4 4 2 3" xfId="18895"/>
    <cellStyle name="Notiz 2 7 2 4 4 2 3 2" xfId="26032"/>
    <cellStyle name="Notiz 2 7 2 4 4 2 3 2 2" xfId="40347"/>
    <cellStyle name="Notiz 2 7 2 4 4 2 3 3" xfId="33210"/>
    <cellStyle name="Notiz 2 7 2 4 4 2 4" xfId="20228"/>
    <cellStyle name="Notiz 2 7 2 4 4 2 4 2" xfId="27365"/>
    <cellStyle name="Notiz 2 7 2 4 4 2 4 2 2" xfId="41680"/>
    <cellStyle name="Notiz 2 7 2 4 4 2 4 3" xfId="34543"/>
    <cellStyle name="Notiz 2 7 2 4 4 2 5" xfId="21443"/>
    <cellStyle name="Notiz 2 7 2 4 4 2 5 2" xfId="35758"/>
    <cellStyle name="Notiz 2 7 2 4 4 2 6" xfId="28580"/>
    <cellStyle name="Notiz 2 7 2 4 4 3" xfId="15791"/>
    <cellStyle name="Notiz 2 7 2 4 4 3 2" xfId="22950"/>
    <cellStyle name="Notiz 2 7 2 4 4 3 2 2" xfId="37265"/>
    <cellStyle name="Notiz 2 7 2 4 4 3 3" xfId="30106"/>
    <cellStyle name="Notiz 2 7 2 4 4 4" xfId="18145"/>
    <cellStyle name="Notiz 2 7 2 4 4 4 2" xfId="25282"/>
    <cellStyle name="Notiz 2 7 2 4 4 4 2 2" xfId="39597"/>
    <cellStyle name="Notiz 2 7 2 4 4 4 3" xfId="32460"/>
    <cellStyle name="Notiz 2 7 2 5" xfId="1445"/>
    <cellStyle name="Notiz 2 7 2 5 2" xfId="3484"/>
    <cellStyle name="Notiz 2 7 2 5 2 2" xfId="13801"/>
    <cellStyle name="Notiz 2 7 2 5 2 2 2" xfId="13537"/>
    <cellStyle name="Notiz 2 7 2 5 2 2 2 2" xfId="15906"/>
    <cellStyle name="Notiz 2 7 2 5 2 2 2 2 2" xfId="23065"/>
    <cellStyle name="Notiz 2 7 2 5 2 2 2 2 2 2" xfId="37380"/>
    <cellStyle name="Notiz 2 7 2 5 2 2 2 2 3" xfId="30221"/>
    <cellStyle name="Notiz 2 7 2 5 2 2 2 3" xfId="18260"/>
    <cellStyle name="Notiz 2 7 2 5 2 2 2 3 2" xfId="25397"/>
    <cellStyle name="Notiz 2 7 2 5 2 2 2 3 2 2" xfId="39712"/>
    <cellStyle name="Notiz 2 7 2 5 2 2 2 3 3" xfId="32575"/>
    <cellStyle name="Notiz 2 7 2 5 2 2 2 4" xfId="19786"/>
    <cellStyle name="Notiz 2 7 2 5 2 2 2 4 2" xfId="26923"/>
    <cellStyle name="Notiz 2 7 2 5 2 2 2 4 2 2" xfId="41238"/>
    <cellStyle name="Notiz 2 7 2 5 2 2 2 4 3" xfId="34101"/>
    <cellStyle name="Notiz 2 7 2 5 2 2 2 5" xfId="21001"/>
    <cellStyle name="Notiz 2 7 2 5 2 2 2 5 2" xfId="35316"/>
    <cellStyle name="Notiz 2 7 2 5 2 2 2 6" xfId="28138"/>
    <cellStyle name="Notiz 2 7 2 5 2 2 3" xfId="16170"/>
    <cellStyle name="Notiz 2 7 2 5 2 2 3 2" xfId="23329"/>
    <cellStyle name="Notiz 2 7 2 5 2 2 3 2 2" xfId="37644"/>
    <cellStyle name="Notiz 2 7 2 5 2 2 3 3" xfId="30485"/>
    <cellStyle name="Notiz 2 7 2 5 2 2 4" xfId="18524"/>
    <cellStyle name="Notiz 2 7 2 5 2 2 4 2" xfId="25661"/>
    <cellStyle name="Notiz 2 7 2 5 2 2 4 2 2" xfId="39976"/>
    <cellStyle name="Notiz 2 7 2 5 2 2 4 3" xfId="32839"/>
    <cellStyle name="Notiz 2 7 2 5 3" xfId="11494"/>
    <cellStyle name="Notiz 2 7 2 5 3 2" xfId="13670"/>
    <cellStyle name="Notiz 2 7 2 5 3 2 2" xfId="14265"/>
    <cellStyle name="Notiz 2 7 2 5 3 2 2 2" xfId="16634"/>
    <cellStyle name="Notiz 2 7 2 5 3 2 2 2 2" xfId="23793"/>
    <cellStyle name="Notiz 2 7 2 5 3 2 2 2 2 2" xfId="38108"/>
    <cellStyle name="Notiz 2 7 2 5 3 2 2 2 3" xfId="30949"/>
    <cellStyle name="Notiz 2 7 2 5 3 2 2 3" xfId="18988"/>
    <cellStyle name="Notiz 2 7 2 5 3 2 2 3 2" xfId="26125"/>
    <cellStyle name="Notiz 2 7 2 5 3 2 2 3 2 2" xfId="40440"/>
    <cellStyle name="Notiz 2 7 2 5 3 2 2 3 3" xfId="33303"/>
    <cellStyle name="Notiz 2 7 2 5 3 2 2 4" xfId="20316"/>
    <cellStyle name="Notiz 2 7 2 5 3 2 2 4 2" xfId="27453"/>
    <cellStyle name="Notiz 2 7 2 5 3 2 2 4 2 2" xfId="41768"/>
    <cellStyle name="Notiz 2 7 2 5 3 2 2 4 3" xfId="34631"/>
    <cellStyle name="Notiz 2 7 2 5 3 2 2 5" xfId="21531"/>
    <cellStyle name="Notiz 2 7 2 5 3 2 2 5 2" xfId="35846"/>
    <cellStyle name="Notiz 2 7 2 5 3 2 2 6" xfId="28668"/>
    <cellStyle name="Notiz 2 7 2 5 3 2 3" xfId="16039"/>
    <cellStyle name="Notiz 2 7 2 5 3 2 3 2" xfId="23198"/>
    <cellStyle name="Notiz 2 7 2 5 3 2 3 2 2" xfId="37513"/>
    <cellStyle name="Notiz 2 7 2 5 3 2 3 3" xfId="30354"/>
    <cellStyle name="Notiz 2 7 2 5 3 2 4" xfId="18393"/>
    <cellStyle name="Notiz 2 7 2 5 3 2 4 2" xfId="25530"/>
    <cellStyle name="Notiz 2 7 2 5 3 2 4 2 2" xfId="39845"/>
    <cellStyle name="Notiz 2 7 2 5 3 2 4 3" xfId="32708"/>
    <cellStyle name="Notiz 2 7 2 5 4" xfId="13423"/>
    <cellStyle name="Notiz 2 7 2 5 4 2" xfId="13246"/>
    <cellStyle name="Notiz 2 7 2 5 4 2 2" xfId="15615"/>
    <cellStyle name="Notiz 2 7 2 5 4 2 2 2" xfId="22774"/>
    <cellStyle name="Notiz 2 7 2 5 4 2 2 2 2" xfId="37089"/>
    <cellStyle name="Notiz 2 7 2 5 4 2 2 3" xfId="29930"/>
    <cellStyle name="Notiz 2 7 2 5 4 2 3" xfId="17969"/>
    <cellStyle name="Notiz 2 7 2 5 4 2 3 2" xfId="25106"/>
    <cellStyle name="Notiz 2 7 2 5 4 2 3 2 2" xfId="39421"/>
    <cellStyle name="Notiz 2 7 2 5 4 2 3 3" xfId="32284"/>
    <cellStyle name="Notiz 2 7 2 5 4 2 4" xfId="19673"/>
    <cellStyle name="Notiz 2 7 2 5 4 2 4 2" xfId="26810"/>
    <cellStyle name="Notiz 2 7 2 5 4 2 4 2 2" xfId="41125"/>
    <cellStyle name="Notiz 2 7 2 5 4 2 4 3" xfId="33988"/>
    <cellStyle name="Notiz 2 7 2 5 4 2 5" xfId="20888"/>
    <cellStyle name="Notiz 2 7 2 5 4 2 5 2" xfId="35203"/>
    <cellStyle name="Notiz 2 7 2 5 4 2 6" xfId="28025"/>
    <cellStyle name="Notiz 2 7 2 5 4 3" xfId="15792"/>
    <cellStyle name="Notiz 2 7 2 5 4 3 2" xfId="22951"/>
    <cellStyle name="Notiz 2 7 2 5 4 3 2 2" xfId="37266"/>
    <cellStyle name="Notiz 2 7 2 5 4 3 3" xfId="30107"/>
    <cellStyle name="Notiz 2 7 2 5 4 4" xfId="18146"/>
    <cellStyle name="Notiz 2 7 2 5 4 4 2" xfId="25283"/>
    <cellStyle name="Notiz 2 7 2 5 4 4 2 2" xfId="39598"/>
    <cellStyle name="Notiz 2 7 2 5 4 4 3" xfId="32461"/>
    <cellStyle name="Notiz 2 7 2 6" xfId="3480"/>
    <cellStyle name="Notiz 2 7 2 6 2" xfId="13797"/>
    <cellStyle name="Notiz 2 7 2 6 2 2" xfId="13362"/>
    <cellStyle name="Notiz 2 7 2 6 2 2 2" xfId="15731"/>
    <cellStyle name="Notiz 2 7 2 6 2 2 2 2" xfId="22890"/>
    <cellStyle name="Notiz 2 7 2 6 2 2 2 2 2" xfId="37205"/>
    <cellStyle name="Notiz 2 7 2 6 2 2 2 3" xfId="30046"/>
    <cellStyle name="Notiz 2 7 2 6 2 2 3" xfId="18085"/>
    <cellStyle name="Notiz 2 7 2 6 2 2 3 2" xfId="25222"/>
    <cellStyle name="Notiz 2 7 2 6 2 2 3 2 2" xfId="39537"/>
    <cellStyle name="Notiz 2 7 2 6 2 2 3 3" xfId="32400"/>
    <cellStyle name="Notiz 2 7 2 6 2 2 4" xfId="19710"/>
    <cellStyle name="Notiz 2 7 2 6 2 2 4 2" xfId="26847"/>
    <cellStyle name="Notiz 2 7 2 6 2 2 4 2 2" xfId="41162"/>
    <cellStyle name="Notiz 2 7 2 6 2 2 4 3" xfId="34025"/>
    <cellStyle name="Notiz 2 7 2 6 2 2 5" xfId="20925"/>
    <cellStyle name="Notiz 2 7 2 6 2 2 5 2" xfId="35240"/>
    <cellStyle name="Notiz 2 7 2 6 2 2 6" xfId="28062"/>
    <cellStyle name="Notiz 2 7 2 6 2 3" xfId="16166"/>
    <cellStyle name="Notiz 2 7 2 6 2 3 2" xfId="23325"/>
    <cellStyle name="Notiz 2 7 2 6 2 3 2 2" xfId="37640"/>
    <cellStyle name="Notiz 2 7 2 6 2 3 3" xfId="30481"/>
    <cellStyle name="Notiz 2 7 2 6 2 4" xfId="18520"/>
    <cellStyle name="Notiz 2 7 2 6 2 4 2" xfId="25657"/>
    <cellStyle name="Notiz 2 7 2 6 2 4 2 2" xfId="39972"/>
    <cellStyle name="Notiz 2 7 2 6 2 4 3" xfId="32835"/>
    <cellStyle name="Notiz 2 7 2 7" xfId="11490"/>
    <cellStyle name="Notiz 2 7 2 7 2" xfId="13666"/>
    <cellStyle name="Notiz 2 7 2 7 2 2" xfId="13248"/>
    <cellStyle name="Notiz 2 7 2 7 2 2 2" xfId="15617"/>
    <cellStyle name="Notiz 2 7 2 7 2 2 2 2" xfId="22776"/>
    <cellStyle name="Notiz 2 7 2 7 2 2 2 2 2" xfId="37091"/>
    <cellStyle name="Notiz 2 7 2 7 2 2 2 3" xfId="29932"/>
    <cellStyle name="Notiz 2 7 2 7 2 2 3" xfId="17971"/>
    <cellStyle name="Notiz 2 7 2 7 2 2 3 2" xfId="25108"/>
    <cellStyle name="Notiz 2 7 2 7 2 2 3 2 2" xfId="39423"/>
    <cellStyle name="Notiz 2 7 2 7 2 2 3 3" xfId="32286"/>
    <cellStyle name="Notiz 2 7 2 7 2 2 4" xfId="19675"/>
    <cellStyle name="Notiz 2 7 2 7 2 2 4 2" xfId="26812"/>
    <cellStyle name="Notiz 2 7 2 7 2 2 4 2 2" xfId="41127"/>
    <cellStyle name="Notiz 2 7 2 7 2 2 4 3" xfId="33990"/>
    <cellStyle name="Notiz 2 7 2 7 2 2 5" xfId="20890"/>
    <cellStyle name="Notiz 2 7 2 7 2 2 5 2" xfId="35205"/>
    <cellStyle name="Notiz 2 7 2 7 2 2 6" xfId="28027"/>
    <cellStyle name="Notiz 2 7 2 7 2 3" xfId="16035"/>
    <cellStyle name="Notiz 2 7 2 7 2 3 2" xfId="23194"/>
    <cellStyle name="Notiz 2 7 2 7 2 3 2 2" xfId="37509"/>
    <cellStyle name="Notiz 2 7 2 7 2 3 3" xfId="30350"/>
    <cellStyle name="Notiz 2 7 2 7 2 4" xfId="18389"/>
    <cellStyle name="Notiz 2 7 2 7 2 4 2" xfId="25526"/>
    <cellStyle name="Notiz 2 7 2 7 2 4 2 2" xfId="39841"/>
    <cellStyle name="Notiz 2 7 2 7 2 4 3" xfId="32704"/>
    <cellStyle name="Notiz 2 7 2 8" xfId="13419"/>
    <cellStyle name="Notiz 2 7 2 8 2" xfId="14171"/>
    <cellStyle name="Notiz 2 7 2 8 2 2" xfId="16540"/>
    <cellStyle name="Notiz 2 7 2 8 2 2 2" xfId="23699"/>
    <cellStyle name="Notiz 2 7 2 8 2 2 2 2" xfId="38014"/>
    <cellStyle name="Notiz 2 7 2 8 2 2 3" xfId="30855"/>
    <cellStyle name="Notiz 2 7 2 8 2 3" xfId="18894"/>
    <cellStyle name="Notiz 2 7 2 8 2 3 2" xfId="26031"/>
    <cellStyle name="Notiz 2 7 2 8 2 3 2 2" xfId="40346"/>
    <cellStyle name="Notiz 2 7 2 8 2 3 3" xfId="33209"/>
    <cellStyle name="Notiz 2 7 2 8 2 4" xfId="20227"/>
    <cellStyle name="Notiz 2 7 2 8 2 4 2" xfId="27364"/>
    <cellStyle name="Notiz 2 7 2 8 2 4 2 2" xfId="41679"/>
    <cellStyle name="Notiz 2 7 2 8 2 4 3" xfId="34542"/>
    <cellStyle name="Notiz 2 7 2 8 2 5" xfId="21442"/>
    <cellStyle name="Notiz 2 7 2 8 2 5 2" xfId="35757"/>
    <cellStyle name="Notiz 2 7 2 8 2 6" xfId="28579"/>
    <cellStyle name="Notiz 2 7 2 8 3" xfId="15788"/>
    <cellStyle name="Notiz 2 7 2 8 3 2" xfId="22947"/>
    <cellStyle name="Notiz 2 7 2 8 3 2 2" xfId="37262"/>
    <cellStyle name="Notiz 2 7 2 8 3 3" xfId="30103"/>
    <cellStyle name="Notiz 2 7 2 8 4" xfId="18142"/>
    <cellStyle name="Notiz 2 7 2 8 4 2" xfId="25279"/>
    <cellStyle name="Notiz 2 7 2 8 4 2 2" xfId="39594"/>
    <cellStyle name="Notiz 2 7 2 8 4 3" xfId="32457"/>
    <cellStyle name="Notiz 2 7 3" xfId="1446"/>
    <cellStyle name="Notiz 2 7 3 2" xfId="3485"/>
    <cellStyle name="Notiz 2 7 3 2 2" xfId="13802"/>
    <cellStyle name="Notiz 2 7 3 2 2 2" xfId="14277"/>
    <cellStyle name="Notiz 2 7 3 2 2 2 2" xfId="16646"/>
    <cellStyle name="Notiz 2 7 3 2 2 2 2 2" xfId="23805"/>
    <cellStyle name="Notiz 2 7 3 2 2 2 2 2 2" xfId="38120"/>
    <cellStyle name="Notiz 2 7 3 2 2 2 2 3" xfId="30961"/>
    <cellStyle name="Notiz 2 7 3 2 2 2 3" xfId="19000"/>
    <cellStyle name="Notiz 2 7 3 2 2 2 3 2" xfId="26137"/>
    <cellStyle name="Notiz 2 7 3 2 2 2 3 2 2" xfId="40452"/>
    <cellStyle name="Notiz 2 7 3 2 2 2 3 3" xfId="33315"/>
    <cellStyle name="Notiz 2 7 3 2 2 2 4" xfId="20320"/>
    <cellStyle name="Notiz 2 7 3 2 2 2 4 2" xfId="27457"/>
    <cellStyle name="Notiz 2 7 3 2 2 2 4 2 2" xfId="41772"/>
    <cellStyle name="Notiz 2 7 3 2 2 2 4 3" xfId="34635"/>
    <cellStyle name="Notiz 2 7 3 2 2 2 5" xfId="21535"/>
    <cellStyle name="Notiz 2 7 3 2 2 2 5 2" xfId="35850"/>
    <cellStyle name="Notiz 2 7 3 2 2 2 6" xfId="28672"/>
    <cellStyle name="Notiz 2 7 3 2 2 3" xfId="16171"/>
    <cellStyle name="Notiz 2 7 3 2 2 3 2" xfId="23330"/>
    <cellStyle name="Notiz 2 7 3 2 2 3 2 2" xfId="37645"/>
    <cellStyle name="Notiz 2 7 3 2 2 3 3" xfId="30486"/>
    <cellStyle name="Notiz 2 7 3 2 2 4" xfId="18525"/>
    <cellStyle name="Notiz 2 7 3 2 2 4 2" xfId="25662"/>
    <cellStyle name="Notiz 2 7 3 2 2 4 2 2" xfId="39977"/>
    <cellStyle name="Notiz 2 7 3 2 2 4 3" xfId="32840"/>
    <cellStyle name="Notiz 2 7 3 3" xfId="11495"/>
    <cellStyle name="Notiz 2 7 3 3 2" xfId="13671"/>
    <cellStyle name="Notiz 2 7 3 3 2 2" xfId="14192"/>
    <cellStyle name="Notiz 2 7 3 3 2 2 2" xfId="16561"/>
    <cellStyle name="Notiz 2 7 3 3 2 2 2 2" xfId="23720"/>
    <cellStyle name="Notiz 2 7 3 3 2 2 2 2 2" xfId="38035"/>
    <cellStyle name="Notiz 2 7 3 3 2 2 2 3" xfId="30876"/>
    <cellStyle name="Notiz 2 7 3 3 2 2 3" xfId="18915"/>
    <cellStyle name="Notiz 2 7 3 3 2 2 3 2" xfId="26052"/>
    <cellStyle name="Notiz 2 7 3 3 2 2 3 2 2" xfId="40367"/>
    <cellStyle name="Notiz 2 7 3 3 2 2 3 3" xfId="33230"/>
    <cellStyle name="Notiz 2 7 3 3 2 2 4" xfId="20248"/>
    <cellStyle name="Notiz 2 7 3 3 2 2 4 2" xfId="27385"/>
    <cellStyle name="Notiz 2 7 3 3 2 2 4 2 2" xfId="41700"/>
    <cellStyle name="Notiz 2 7 3 3 2 2 4 3" xfId="34563"/>
    <cellStyle name="Notiz 2 7 3 3 2 2 5" xfId="21463"/>
    <cellStyle name="Notiz 2 7 3 3 2 2 5 2" xfId="35778"/>
    <cellStyle name="Notiz 2 7 3 3 2 2 6" xfId="28600"/>
    <cellStyle name="Notiz 2 7 3 3 2 3" xfId="16040"/>
    <cellStyle name="Notiz 2 7 3 3 2 3 2" xfId="23199"/>
    <cellStyle name="Notiz 2 7 3 3 2 3 2 2" xfId="37514"/>
    <cellStyle name="Notiz 2 7 3 3 2 3 3" xfId="30355"/>
    <cellStyle name="Notiz 2 7 3 3 2 4" xfId="18394"/>
    <cellStyle name="Notiz 2 7 3 3 2 4 2" xfId="25531"/>
    <cellStyle name="Notiz 2 7 3 3 2 4 2 2" xfId="39846"/>
    <cellStyle name="Notiz 2 7 3 3 2 4 3" xfId="32709"/>
    <cellStyle name="Notiz 2 7 3 4" xfId="13424"/>
    <cellStyle name="Notiz 2 7 3 4 2" xfId="14173"/>
    <cellStyle name="Notiz 2 7 3 4 2 2" xfId="16542"/>
    <cellStyle name="Notiz 2 7 3 4 2 2 2" xfId="23701"/>
    <cellStyle name="Notiz 2 7 3 4 2 2 2 2" xfId="38016"/>
    <cellStyle name="Notiz 2 7 3 4 2 2 3" xfId="30857"/>
    <cellStyle name="Notiz 2 7 3 4 2 3" xfId="18896"/>
    <cellStyle name="Notiz 2 7 3 4 2 3 2" xfId="26033"/>
    <cellStyle name="Notiz 2 7 3 4 2 3 2 2" xfId="40348"/>
    <cellStyle name="Notiz 2 7 3 4 2 3 3" xfId="33211"/>
    <cellStyle name="Notiz 2 7 3 4 2 4" xfId="20229"/>
    <cellStyle name="Notiz 2 7 3 4 2 4 2" xfId="27366"/>
    <cellStyle name="Notiz 2 7 3 4 2 4 2 2" xfId="41681"/>
    <cellStyle name="Notiz 2 7 3 4 2 4 3" xfId="34544"/>
    <cellStyle name="Notiz 2 7 3 4 2 5" xfId="21444"/>
    <cellStyle name="Notiz 2 7 3 4 2 5 2" xfId="35759"/>
    <cellStyle name="Notiz 2 7 3 4 2 6" xfId="28581"/>
    <cellStyle name="Notiz 2 7 3 4 3" xfId="15793"/>
    <cellStyle name="Notiz 2 7 3 4 3 2" xfId="22952"/>
    <cellStyle name="Notiz 2 7 3 4 3 2 2" xfId="37267"/>
    <cellStyle name="Notiz 2 7 3 4 3 3" xfId="30108"/>
    <cellStyle name="Notiz 2 7 3 4 4" xfId="18147"/>
    <cellStyle name="Notiz 2 7 3 4 4 2" xfId="25284"/>
    <cellStyle name="Notiz 2 7 3 4 4 2 2" xfId="39599"/>
    <cellStyle name="Notiz 2 7 3 4 4 3" xfId="32462"/>
    <cellStyle name="Notiz 2 7 4" xfId="1447"/>
    <cellStyle name="Notiz 2 7 4 2" xfId="3486"/>
    <cellStyle name="Notiz 2 7 4 2 2" xfId="13803"/>
    <cellStyle name="Notiz 2 7 4 2 2 2" xfId="13837"/>
    <cellStyle name="Notiz 2 7 4 2 2 2 2" xfId="16206"/>
    <cellStyle name="Notiz 2 7 4 2 2 2 2 2" xfId="23365"/>
    <cellStyle name="Notiz 2 7 4 2 2 2 2 2 2" xfId="37680"/>
    <cellStyle name="Notiz 2 7 4 2 2 2 2 3" xfId="30521"/>
    <cellStyle name="Notiz 2 7 4 2 2 2 3" xfId="18560"/>
    <cellStyle name="Notiz 2 7 4 2 2 2 3 2" xfId="25697"/>
    <cellStyle name="Notiz 2 7 4 2 2 2 3 2 2" xfId="40012"/>
    <cellStyle name="Notiz 2 7 4 2 2 2 3 3" xfId="32875"/>
    <cellStyle name="Notiz 2 7 4 2 2 2 4" xfId="19929"/>
    <cellStyle name="Notiz 2 7 4 2 2 2 4 2" xfId="27066"/>
    <cellStyle name="Notiz 2 7 4 2 2 2 4 2 2" xfId="41381"/>
    <cellStyle name="Notiz 2 7 4 2 2 2 4 3" xfId="34244"/>
    <cellStyle name="Notiz 2 7 4 2 2 2 5" xfId="21144"/>
    <cellStyle name="Notiz 2 7 4 2 2 2 5 2" xfId="35459"/>
    <cellStyle name="Notiz 2 7 4 2 2 2 6" xfId="28281"/>
    <cellStyle name="Notiz 2 7 4 2 2 3" xfId="16172"/>
    <cellStyle name="Notiz 2 7 4 2 2 3 2" xfId="23331"/>
    <cellStyle name="Notiz 2 7 4 2 2 3 2 2" xfId="37646"/>
    <cellStyle name="Notiz 2 7 4 2 2 3 3" xfId="30487"/>
    <cellStyle name="Notiz 2 7 4 2 2 4" xfId="18526"/>
    <cellStyle name="Notiz 2 7 4 2 2 4 2" xfId="25663"/>
    <cellStyle name="Notiz 2 7 4 2 2 4 2 2" xfId="39978"/>
    <cellStyle name="Notiz 2 7 4 2 2 4 3" xfId="32841"/>
    <cellStyle name="Notiz 2 7 4 3" xfId="11496"/>
    <cellStyle name="Notiz 2 7 4 3 2" xfId="13672"/>
    <cellStyle name="Notiz 2 7 4 3 2 2" xfId="13574"/>
    <cellStyle name="Notiz 2 7 4 3 2 2 2" xfId="15943"/>
    <cellStyle name="Notiz 2 7 4 3 2 2 2 2" xfId="23102"/>
    <cellStyle name="Notiz 2 7 4 3 2 2 2 2 2" xfId="37417"/>
    <cellStyle name="Notiz 2 7 4 3 2 2 2 3" xfId="30258"/>
    <cellStyle name="Notiz 2 7 4 3 2 2 3" xfId="18297"/>
    <cellStyle name="Notiz 2 7 4 3 2 2 3 2" xfId="25434"/>
    <cellStyle name="Notiz 2 7 4 3 2 2 3 2 2" xfId="39749"/>
    <cellStyle name="Notiz 2 7 4 3 2 2 3 3" xfId="32612"/>
    <cellStyle name="Notiz 2 7 4 3 2 2 4" xfId="19823"/>
    <cellStyle name="Notiz 2 7 4 3 2 2 4 2" xfId="26960"/>
    <cellStyle name="Notiz 2 7 4 3 2 2 4 2 2" xfId="41275"/>
    <cellStyle name="Notiz 2 7 4 3 2 2 4 3" xfId="34138"/>
    <cellStyle name="Notiz 2 7 4 3 2 2 5" xfId="21038"/>
    <cellStyle name="Notiz 2 7 4 3 2 2 5 2" xfId="35353"/>
    <cellStyle name="Notiz 2 7 4 3 2 2 6" xfId="28175"/>
    <cellStyle name="Notiz 2 7 4 3 2 3" xfId="16041"/>
    <cellStyle name="Notiz 2 7 4 3 2 3 2" xfId="23200"/>
    <cellStyle name="Notiz 2 7 4 3 2 3 2 2" xfId="37515"/>
    <cellStyle name="Notiz 2 7 4 3 2 3 3" xfId="30356"/>
    <cellStyle name="Notiz 2 7 4 3 2 4" xfId="18395"/>
    <cellStyle name="Notiz 2 7 4 3 2 4 2" xfId="25532"/>
    <cellStyle name="Notiz 2 7 4 3 2 4 2 2" xfId="39847"/>
    <cellStyle name="Notiz 2 7 4 3 2 4 3" xfId="32710"/>
    <cellStyle name="Notiz 2 7 4 4" xfId="13425"/>
    <cellStyle name="Notiz 2 7 4 4 2" xfId="13950"/>
    <cellStyle name="Notiz 2 7 4 4 2 2" xfId="16319"/>
    <cellStyle name="Notiz 2 7 4 4 2 2 2" xfId="23478"/>
    <cellStyle name="Notiz 2 7 4 4 2 2 2 2" xfId="37793"/>
    <cellStyle name="Notiz 2 7 4 4 2 2 3" xfId="30634"/>
    <cellStyle name="Notiz 2 7 4 4 2 3" xfId="18673"/>
    <cellStyle name="Notiz 2 7 4 4 2 3 2" xfId="25810"/>
    <cellStyle name="Notiz 2 7 4 4 2 3 2 2" xfId="40125"/>
    <cellStyle name="Notiz 2 7 4 4 2 3 3" xfId="32988"/>
    <cellStyle name="Notiz 2 7 4 4 2 4" xfId="20010"/>
    <cellStyle name="Notiz 2 7 4 4 2 4 2" xfId="27147"/>
    <cellStyle name="Notiz 2 7 4 4 2 4 2 2" xfId="41462"/>
    <cellStyle name="Notiz 2 7 4 4 2 4 3" xfId="34325"/>
    <cellStyle name="Notiz 2 7 4 4 2 5" xfId="21225"/>
    <cellStyle name="Notiz 2 7 4 4 2 5 2" xfId="35540"/>
    <cellStyle name="Notiz 2 7 4 4 2 6" xfId="28362"/>
    <cellStyle name="Notiz 2 7 4 4 3" xfId="15794"/>
    <cellStyle name="Notiz 2 7 4 4 3 2" xfId="22953"/>
    <cellStyle name="Notiz 2 7 4 4 3 2 2" xfId="37268"/>
    <cellStyle name="Notiz 2 7 4 4 3 3" xfId="30109"/>
    <cellStyle name="Notiz 2 7 4 4 4" xfId="18148"/>
    <cellStyle name="Notiz 2 7 4 4 4 2" xfId="25285"/>
    <cellStyle name="Notiz 2 7 4 4 4 2 2" xfId="39600"/>
    <cellStyle name="Notiz 2 7 4 4 4 3" xfId="32463"/>
    <cellStyle name="Notiz 2 7 5" xfId="1448"/>
    <cellStyle name="Notiz 2 7 5 2" xfId="3487"/>
    <cellStyle name="Notiz 2 7 5 2 2" xfId="13804"/>
    <cellStyle name="Notiz 2 7 5 2 2 2" xfId="13564"/>
    <cellStyle name="Notiz 2 7 5 2 2 2 2" xfId="15933"/>
    <cellStyle name="Notiz 2 7 5 2 2 2 2 2" xfId="23092"/>
    <cellStyle name="Notiz 2 7 5 2 2 2 2 2 2" xfId="37407"/>
    <cellStyle name="Notiz 2 7 5 2 2 2 2 3" xfId="30248"/>
    <cellStyle name="Notiz 2 7 5 2 2 2 3" xfId="18287"/>
    <cellStyle name="Notiz 2 7 5 2 2 2 3 2" xfId="25424"/>
    <cellStyle name="Notiz 2 7 5 2 2 2 3 2 2" xfId="39739"/>
    <cellStyle name="Notiz 2 7 5 2 2 2 3 3" xfId="32602"/>
    <cellStyle name="Notiz 2 7 5 2 2 2 4" xfId="19813"/>
    <cellStyle name="Notiz 2 7 5 2 2 2 4 2" xfId="26950"/>
    <cellStyle name="Notiz 2 7 5 2 2 2 4 2 2" xfId="41265"/>
    <cellStyle name="Notiz 2 7 5 2 2 2 4 3" xfId="34128"/>
    <cellStyle name="Notiz 2 7 5 2 2 2 5" xfId="21028"/>
    <cellStyle name="Notiz 2 7 5 2 2 2 5 2" xfId="35343"/>
    <cellStyle name="Notiz 2 7 5 2 2 2 6" xfId="28165"/>
    <cellStyle name="Notiz 2 7 5 2 2 3" xfId="16173"/>
    <cellStyle name="Notiz 2 7 5 2 2 3 2" xfId="23332"/>
    <cellStyle name="Notiz 2 7 5 2 2 3 2 2" xfId="37647"/>
    <cellStyle name="Notiz 2 7 5 2 2 3 3" xfId="30488"/>
    <cellStyle name="Notiz 2 7 5 2 2 4" xfId="18527"/>
    <cellStyle name="Notiz 2 7 5 2 2 4 2" xfId="25664"/>
    <cellStyle name="Notiz 2 7 5 2 2 4 2 2" xfId="39979"/>
    <cellStyle name="Notiz 2 7 5 2 2 4 3" xfId="32842"/>
    <cellStyle name="Notiz 2 7 5 3" xfId="11497"/>
    <cellStyle name="Notiz 2 7 5 3 2" xfId="13673"/>
    <cellStyle name="Notiz 2 7 5 3 2 2" xfId="13891"/>
    <cellStyle name="Notiz 2 7 5 3 2 2 2" xfId="16260"/>
    <cellStyle name="Notiz 2 7 5 3 2 2 2 2" xfId="23419"/>
    <cellStyle name="Notiz 2 7 5 3 2 2 2 2 2" xfId="37734"/>
    <cellStyle name="Notiz 2 7 5 3 2 2 2 3" xfId="30575"/>
    <cellStyle name="Notiz 2 7 5 3 2 2 3" xfId="18614"/>
    <cellStyle name="Notiz 2 7 5 3 2 2 3 2" xfId="25751"/>
    <cellStyle name="Notiz 2 7 5 3 2 2 3 2 2" xfId="40066"/>
    <cellStyle name="Notiz 2 7 5 3 2 2 3 3" xfId="32929"/>
    <cellStyle name="Notiz 2 7 5 3 2 2 4" xfId="19974"/>
    <cellStyle name="Notiz 2 7 5 3 2 2 4 2" xfId="27111"/>
    <cellStyle name="Notiz 2 7 5 3 2 2 4 2 2" xfId="41426"/>
    <cellStyle name="Notiz 2 7 5 3 2 2 4 3" xfId="34289"/>
    <cellStyle name="Notiz 2 7 5 3 2 2 5" xfId="21189"/>
    <cellStyle name="Notiz 2 7 5 3 2 2 5 2" xfId="35504"/>
    <cellStyle name="Notiz 2 7 5 3 2 2 6" xfId="28326"/>
    <cellStyle name="Notiz 2 7 5 3 2 3" xfId="16042"/>
    <cellStyle name="Notiz 2 7 5 3 2 3 2" xfId="23201"/>
    <cellStyle name="Notiz 2 7 5 3 2 3 2 2" xfId="37516"/>
    <cellStyle name="Notiz 2 7 5 3 2 3 3" xfId="30357"/>
    <cellStyle name="Notiz 2 7 5 3 2 4" xfId="18396"/>
    <cellStyle name="Notiz 2 7 5 3 2 4 2" xfId="25533"/>
    <cellStyle name="Notiz 2 7 5 3 2 4 2 2" xfId="39848"/>
    <cellStyle name="Notiz 2 7 5 3 2 4 3" xfId="32711"/>
    <cellStyle name="Notiz 2 7 5 4" xfId="13426"/>
    <cellStyle name="Notiz 2 7 5 4 2" xfId="13573"/>
    <cellStyle name="Notiz 2 7 5 4 2 2" xfId="15942"/>
    <cellStyle name="Notiz 2 7 5 4 2 2 2" xfId="23101"/>
    <cellStyle name="Notiz 2 7 5 4 2 2 2 2" xfId="37416"/>
    <cellStyle name="Notiz 2 7 5 4 2 2 3" xfId="30257"/>
    <cellStyle name="Notiz 2 7 5 4 2 3" xfId="18296"/>
    <cellStyle name="Notiz 2 7 5 4 2 3 2" xfId="25433"/>
    <cellStyle name="Notiz 2 7 5 4 2 3 2 2" xfId="39748"/>
    <cellStyle name="Notiz 2 7 5 4 2 3 3" xfId="32611"/>
    <cellStyle name="Notiz 2 7 5 4 2 4" xfId="19822"/>
    <cellStyle name="Notiz 2 7 5 4 2 4 2" xfId="26959"/>
    <cellStyle name="Notiz 2 7 5 4 2 4 2 2" xfId="41274"/>
    <cellStyle name="Notiz 2 7 5 4 2 4 3" xfId="34137"/>
    <cellStyle name="Notiz 2 7 5 4 2 5" xfId="21037"/>
    <cellStyle name="Notiz 2 7 5 4 2 5 2" xfId="35352"/>
    <cellStyle name="Notiz 2 7 5 4 2 6" xfId="28174"/>
    <cellStyle name="Notiz 2 7 5 4 3" xfId="15795"/>
    <cellStyle name="Notiz 2 7 5 4 3 2" xfId="22954"/>
    <cellStyle name="Notiz 2 7 5 4 3 2 2" xfId="37269"/>
    <cellStyle name="Notiz 2 7 5 4 3 3" xfId="30110"/>
    <cellStyle name="Notiz 2 7 5 4 4" xfId="18149"/>
    <cellStyle name="Notiz 2 7 5 4 4 2" xfId="25286"/>
    <cellStyle name="Notiz 2 7 5 4 4 2 2" xfId="39601"/>
    <cellStyle name="Notiz 2 7 5 4 4 3" xfId="32464"/>
    <cellStyle name="Notiz 2 7 6" xfId="1449"/>
    <cellStyle name="Notiz 2 7 6 2" xfId="3488"/>
    <cellStyle name="Notiz 2 7 6 2 2" xfId="13805"/>
    <cellStyle name="Notiz 2 7 6 2 2 2" xfId="13565"/>
    <cellStyle name="Notiz 2 7 6 2 2 2 2" xfId="15934"/>
    <cellStyle name="Notiz 2 7 6 2 2 2 2 2" xfId="23093"/>
    <cellStyle name="Notiz 2 7 6 2 2 2 2 2 2" xfId="37408"/>
    <cellStyle name="Notiz 2 7 6 2 2 2 2 3" xfId="30249"/>
    <cellStyle name="Notiz 2 7 6 2 2 2 3" xfId="18288"/>
    <cellStyle name="Notiz 2 7 6 2 2 2 3 2" xfId="25425"/>
    <cellStyle name="Notiz 2 7 6 2 2 2 3 2 2" xfId="39740"/>
    <cellStyle name="Notiz 2 7 6 2 2 2 3 3" xfId="32603"/>
    <cellStyle name="Notiz 2 7 6 2 2 2 4" xfId="19814"/>
    <cellStyle name="Notiz 2 7 6 2 2 2 4 2" xfId="26951"/>
    <cellStyle name="Notiz 2 7 6 2 2 2 4 2 2" xfId="41266"/>
    <cellStyle name="Notiz 2 7 6 2 2 2 4 3" xfId="34129"/>
    <cellStyle name="Notiz 2 7 6 2 2 2 5" xfId="21029"/>
    <cellStyle name="Notiz 2 7 6 2 2 2 5 2" xfId="35344"/>
    <cellStyle name="Notiz 2 7 6 2 2 2 6" xfId="28166"/>
    <cellStyle name="Notiz 2 7 6 2 2 3" xfId="16174"/>
    <cellStyle name="Notiz 2 7 6 2 2 3 2" xfId="23333"/>
    <cellStyle name="Notiz 2 7 6 2 2 3 2 2" xfId="37648"/>
    <cellStyle name="Notiz 2 7 6 2 2 3 3" xfId="30489"/>
    <cellStyle name="Notiz 2 7 6 2 2 4" xfId="18528"/>
    <cellStyle name="Notiz 2 7 6 2 2 4 2" xfId="25665"/>
    <cellStyle name="Notiz 2 7 6 2 2 4 2 2" xfId="39980"/>
    <cellStyle name="Notiz 2 7 6 2 2 4 3" xfId="32843"/>
    <cellStyle name="Notiz 2 7 6 3" xfId="11498"/>
    <cellStyle name="Notiz 2 7 6 3 2" xfId="13674"/>
    <cellStyle name="Notiz 2 7 6 3 2 2" xfId="14193"/>
    <cellStyle name="Notiz 2 7 6 3 2 2 2" xfId="16562"/>
    <cellStyle name="Notiz 2 7 6 3 2 2 2 2" xfId="23721"/>
    <cellStyle name="Notiz 2 7 6 3 2 2 2 2 2" xfId="38036"/>
    <cellStyle name="Notiz 2 7 6 3 2 2 2 3" xfId="30877"/>
    <cellStyle name="Notiz 2 7 6 3 2 2 3" xfId="18916"/>
    <cellStyle name="Notiz 2 7 6 3 2 2 3 2" xfId="26053"/>
    <cellStyle name="Notiz 2 7 6 3 2 2 3 2 2" xfId="40368"/>
    <cellStyle name="Notiz 2 7 6 3 2 2 3 3" xfId="33231"/>
    <cellStyle name="Notiz 2 7 6 3 2 2 4" xfId="20249"/>
    <cellStyle name="Notiz 2 7 6 3 2 2 4 2" xfId="27386"/>
    <cellStyle name="Notiz 2 7 6 3 2 2 4 2 2" xfId="41701"/>
    <cellStyle name="Notiz 2 7 6 3 2 2 4 3" xfId="34564"/>
    <cellStyle name="Notiz 2 7 6 3 2 2 5" xfId="21464"/>
    <cellStyle name="Notiz 2 7 6 3 2 2 5 2" xfId="35779"/>
    <cellStyle name="Notiz 2 7 6 3 2 2 6" xfId="28601"/>
    <cellStyle name="Notiz 2 7 6 3 2 3" xfId="16043"/>
    <cellStyle name="Notiz 2 7 6 3 2 3 2" xfId="23202"/>
    <cellStyle name="Notiz 2 7 6 3 2 3 2 2" xfId="37517"/>
    <cellStyle name="Notiz 2 7 6 3 2 3 3" xfId="30358"/>
    <cellStyle name="Notiz 2 7 6 3 2 4" xfId="18397"/>
    <cellStyle name="Notiz 2 7 6 3 2 4 2" xfId="25534"/>
    <cellStyle name="Notiz 2 7 6 3 2 4 2 2" xfId="39849"/>
    <cellStyle name="Notiz 2 7 6 3 2 4 3" xfId="32712"/>
    <cellStyle name="Notiz 2 7 6 4" xfId="13427"/>
    <cellStyle name="Notiz 2 7 6 4 2" xfId="13203"/>
    <cellStyle name="Notiz 2 7 6 4 2 2" xfId="15572"/>
    <cellStyle name="Notiz 2 7 6 4 2 2 2" xfId="22731"/>
    <cellStyle name="Notiz 2 7 6 4 2 2 2 2" xfId="37046"/>
    <cellStyle name="Notiz 2 7 6 4 2 2 3" xfId="29887"/>
    <cellStyle name="Notiz 2 7 6 4 2 3" xfId="17926"/>
    <cellStyle name="Notiz 2 7 6 4 2 3 2" xfId="25063"/>
    <cellStyle name="Notiz 2 7 6 4 2 3 2 2" xfId="39378"/>
    <cellStyle name="Notiz 2 7 6 4 2 3 3" xfId="32241"/>
    <cellStyle name="Notiz 2 7 6 4 2 4" xfId="19630"/>
    <cellStyle name="Notiz 2 7 6 4 2 4 2" xfId="26767"/>
    <cellStyle name="Notiz 2 7 6 4 2 4 2 2" xfId="41082"/>
    <cellStyle name="Notiz 2 7 6 4 2 4 3" xfId="33945"/>
    <cellStyle name="Notiz 2 7 6 4 2 5" xfId="20845"/>
    <cellStyle name="Notiz 2 7 6 4 2 5 2" xfId="35160"/>
    <cellStyle name="Notiz 2 7 6 4 2 6" xfId="27982"/>
    <cellStyle name="Notiz 2 7 6 4 3" xfId="15796"/>
    <cellStyle name="Notiz 2 7 6 4 3 2" xfId="22955"/>
    <cellStyle name="Notiz 2 7 6 4 3 2 2" xfId="37270"/>
    <cellStyle name="Notiz 2 7 6 4 3 3" xfId="30111"/>
    <cellStyle name="Notiz 2 7 6 4 4" xfId="18150"/>
    <cellStyle name="Notiz 2 7 6 4 4 2" xfId="25287"/>
    <cellStyle name="Notiz 2 7 6 4 4 2 2" xfId="39602"/>
    <cellStyle name="Notiz 2 7 6 4 4 3" xfId="32465"/>
    <cellStyle name="Notiz 2 7 7" xfId="3479"/>
    <cellStyle name="Notiz 2 7 7 2" xfId="13796"/>
    <cellStyle name="Notiz 2 7 7 2 2" xfId="13523"/>
    <cellStyle name="Notiz 2 7 7 2 2 2" xfId="15892"/>
    <cellStyle name="Notiz 2 7 7 2 2 2 2" xfId="23051"/>
    <cellStyle name="Notiz 2 7 7 2 2 2 2 2" xfId="37366"/>
    <cellStyle name="Notiz 2 7 7 2 2 2 3" xfId="30207"/>
    <cellStyle name="Notiz 2 7 7 2 2 3" xfId="18246"/>
    <cellStyle name="Notiz 2 7 7 2 2 3 2" xfId="25383"/>
    <cellStyle name="Notiz 2 7 7 2 2 3 2 2" xfId="39698"/>
    <cellStyle name="Notiz 2 7 7 2 2 3 3" xfId="32561"/>
    <cellStyle name="Notiz 2 7 7 2 2 4" xfId="19772"/>
    <cellStyle name="Notiz 2 7 7 2 2 4 2" xfId="26909"/>
    <cellStyle name="Notiz 2 7 7 2 2 4 2 2" xfId="41224"/>
    <cellStyle name="Notiz 2 7 7 2 2 4 3" xfId="34087"/>
    <cellStyle name="Notiz 2 7 7 2 2 5" xfId="20987"/>
    <cellStyle name="Notiz 2 7 7 2 2 5 2" xfId="35302"/>
    <cellStyle name="Notiz 2 7 7 2 2 6" xfId="28124"/>
    <cellStyle name="Notiz 2 7 7 2 3" xfId="16165"/>
    <cellStyle name="Notiz 2 7 7 2 3 2" xfId="23324"/>
    <cellStyle name="Notiz 2 7 7 2 3 2 2" xfId="37639"/>
    <cellStyle name="Notiz 2 7 7 2 3 3" xfId="30480"/>
    <cellStyle name="Notiz 2 7 7 2 4" xfId="18519"/>
    <cellStyle name="Notiz 2 7 7 2 4 2" xfId="25656"/>
    <cellStyle name="Notiz 2 7 7 2 4 2 2" xfId="39971"/>
    <cellStyle name="Notiz 2 7 7 2 4 3" xfId="32834"/>
    <cellStyle name="Notiz 2 7 8" xfId="11489"/>
    <cellStyle name="Notiz 2 7 8 2" xfId="13665"/>
    <cellStyle name="Notiz 2 7 8 2 2" xfId="13515"/>
    <cellStyle name="Notiz 2 7 8 2 2 2" xfId="15884"/>
    <cellStyle name="Notiz 2 7 8 2 2 2 2" xfId="23043"/>
    <cellStyle name="Notiz 2 7 8 2 2 2 2 2" xfId="37358"/>
    <cellStyle name="Notiz 2 7 8 2 2 2 3" xfId="30199"/>
    <cellStyle name="Notiz 2 7 8 2 2 3" xfId="18238"/>
    <cellStyle name="Notiz 2 7 8 2 2 3 2" xfId="25375"/>
    <cellStyle name="Notiz 2 7 8 2 2 3 2 2" xfId="39690"/>
    <cellStyle name="Notiz 2 7 8 2 2 3 3" xfId="32553"/>
    <cellStyle name="Notiz 2 7 8 2 2 4" xfId="19764"/>
    <cellStyle name="Notiz 2 7 8 2 2 4 2" xfId="26901"/>
    <cellStyle name="Notiz 2 7 8 2 2 4 2 2" xfId="41216"/>
    <cellStyle name="Notiz 2 7 8 2 2 4 3" xfId="34079"/>
    <cellStyle name="Notiz 2 7 8 2 2 5" xfId="20979"/>
    <cellStyle name="Notiz 2 7 8 2 2 5 2" xfId="35294"/>
    <cellStyle name="Notiz 2 7 8 2 2 6" xfId="28116"/>
    <cellStyle name="Notiz 2 7 8 2 3" xfId="16034"/>
    <cellStyle name="Notiz 2 7 8 2 3 2" xfId="23193"/>
    <cellStyle name="Notiz 2 7 8 2 3 2 2" xfId="37508"/>
    <cellStyle name="Notiz 2 7 8 2 3 3" xfId="30349"/>
    <cellStyle name="Notiz 2 7 8 2 4" xfId="18388"/>
    <cellStyle name="Notiz 2 7 8 2 4 2" xfId="25525"/>
    <cellStyle name="Notiz 2 7 8 2 4 2 2" xfId="39840"/>
    <cellStyle name="Notiz 2 7 8 2 4 3" xfId="32703"/>
    <cellStyle name="Notiz 2 7 9" xfId="13418"/>
    <cellStyle name="Notiz 2 7 9 2" xfId="13191"/>
    <cellStyle name="Notiz 2 7 9 2 2" xfId="15560"/>
    <cellStyle name="Notiz 2 7 9 2 2 2" xfId="22719"/>
    <cellStyle name="Notiz 2 7 9 2 2 2 2" xfId="37034"/>
    <cellStyle name="Notiz 2 7 9 2 2 3" xfId="29875"/>
    <cellStyle name="Notiz 2 7 9 2 3" xfId="17914"/>
    <cellStyle name="Notiz 2 7 9 2 3 2" xfId="25051"/>
    <cellStyle name="Notiz 2 7 9 2 3 2 2" xfId="39366"/>
    <cellStyle name="Notiz 2 7 9 2 3 3" xfId="32229"/>
    <cellStyle name="Notiz 2 7 9 2 4" xfId="19618"/>
    <cellStyle name="Notiz 2 7 9 2 4 2" xfId="26755"/>
    <cellStyle name="Notiz 2 7 9 2 4 2 2" xfId="41070"/>
    <cellStyle name="Notiz 2 7 9 2 4 3" xfId="33933"/>
    <cellStyle name="Notiz 2 7 9 2 5" xfId="20833"/>
    <cellStyle name="Notiz 2 7 9 2 5 2" xfId="35148"/>
    <cellStyle name="Notiz 2 7 9 2 6" xfId="27970"/>
    <cellStyle name="Notiz 2 7 9 3" xfId="15787"/>
    <cellStyle name="Notiz 2 7 9 3 2" xfId="22946"/>
    <cellStyle name="Notiz 2 7 9 3 2 2" xfId="37261"/>
    <cellStyle name="Notiz 2 7 9 3 3" xfId="30102"/>
    <cellStyle name="Notiz 2 7 9 4" xfId="18141"/>
    <cellStyle name="Notiz 2 7 9 4 2" xfId="25278"/>
    <cellStyle name="Notiz 2 7 9 4 2 2" xfId="39593"/>
    <cellStyle name="Notiz 2 7 9 4 3" xfId="32456"/>
    <cellStyle name="Notiz 2 8" xfId="1450"/>
    <cellStyle name="Notiz 2 8 2" xfId="1451"/>
    <cellStyle name="Notiz 2 8 2 2" xfId="3490"/>
    <cellStyle name="Notiz 2 8 2 2 2" xfId="13807"/>
    <cellStyle name="Notiz 2 8 2 2 2 2" xfId="13614"/>
    <cellStyle name="Notiz 2 8 2 2 2 2 2" xfId="15983"/>
    <cellStyle name="Notiz 2 8 2 2 2 2 2 2" xfId="23142"/>
    <cellStyle name="Notiz 2 8 2 2 2 2 2 2 2" xfId="37457"/>
    <cellStyle name="Notiz 2 8 2 2 2 2 2 3" xfId="30298"/>
    <cellStyle name="Notiz 2 8 2 2 2 2 3" xfId="18337"/>
    <cellStyle name="Notiz 2 8 2 2 2 2 3 2" xfId="25474"/>
    <cellStyle name="Notiz 2 8 2 2 2 2 3 2 2" xfId="39789"/>
    <cellStyle name="Notiz 2 8 2 2 2 2 3 3" xfId="32652"/>
    <cellStyle name="Notiz 2 8 2 2 2 2 4" xfId="19862"/>
    <cellStyle name="Notiz 2 8 2 2 2 2 4 2" xfId="26999"/>
    <cellStyle name="Notiz 2 8 2 2 2 2 4 2 2" xfId="41314"/>
    <cellStyle name="Notiz 2 8 2 2 2 2 4 3" xfId="34177"/>
    <cellStyle name="Notiz 2 8 2 2 2 2 5" xfId="21077"/>
    <cellStyle name="Notiz 2 8 2 2 2 2 5 2" xfId="35392"/>
    <cellStyle name="Notiz 2 8 2 2 2 2 6" xfId="28214"/>
    <cellStyle name="Notiz 2 8 2 2 2 3" xfId="16176"/>
    <cellStyle name="Notiz 2 8 2 2 2 3 2" xfId="23335"/>
    <cellStyle name="Notiz 2 8 2 2 2 3 2 2" xfId="37650"/>
    <cellStyle name="Notiz 2 8 2 2 2 3 3" xfId="30491"/>
    <cellStyle name="Notiz 2 8 2 2 2 4" xfId="18530"/>
    <cellStyle name="Notiz 2 8 2 2 2 4 2" xfId="25667"/>
    <cellStyle name="Notiz 2 8 2 2 2 4 2 2" xfId="39982"/>
    <cellStyle name="Notiz 2 8 2 2 2 4 3" xfId="32845"/>
    <cellStyle name="Notiz 2 8 2 3" xfId="11500"/>
    <cellStyle name="Notiz 2 8 2 3 2" xfId="13676"/>
    <cellStyle name="Notiz 2 8 2 3 2 2" xfId="14194"/>
    <cellStyle name="Notiz 2 8 2 3 2 2 2" xfId="16563"/>
    <cellStyle name="Notiz 2 8 2 3 2 2 2 2" xfId="23722"/>
    <cellStyle name="Notiz 2 8 2 3 2 2 2 2 2" xfId="38037"/>
    <cellStyle name="Notiz 2 8 2 3 2 2 2 3" xfId="30878"/>
    <cellStyle name="Notiz 2 8 2 3 2 2 3" xfId="18917"/>
    <cellStyle name="Notiz 2 8 2 3 2 2 3 2" xfId="26054"/>
    <cellStyle name="Notiz 2 8 2 3 2 2 3 2 2" xfId="40369"/>
    <cellStyle name="Notiz 2 8 2 3 2 2 3 3" xfId="33232"/>
    <cellStyle name="Notiz 2 8 2 3 2 2 4" xfId="20250"/>
    <cellStyle name="Notiz 2 8 2 3 2 2 4 2" xfId="27387"/>
    <cellStyle name="Notiz 2 8 2 3 2 2 4 2 2" xfId="41702"/>
    <cellStyle name="Notiz 2 8 2 3 2 2 4 3" xfId="34565"/>
    <cellStyle name="Notiz 2 8 2 3 2 2 5" xfId="21465"/>
    <cellStyle name="Notiz 2 8 2 3 2 2 5 2" xfId="35780"/>
    <cellStyle name="Notiz 2 8 2 3 2 2 6" xfId="28602"/>
    <cellStyle name="Notiz 2 8 2 3 2 3" xfId="16045"/>
    <cellStyle name="Notiz 2 8 2 3 2 3 2" xfId="23204"/>
    <cellStyle name="Notiz 2 8 2 3 2 3 2 2" xfId="37519"/>
    <cellStyle name="Notiz 2 8 2 3 2 3 3" xfId="30360"/>
    <cellStyle name="Notiz 2 8 2 3 2 4" xfId="18399"/>
    <cellStyle name="Notiz 2 8 2 3 2 4 2" xfId="25536"/>
    <cellStyle name="Notiz 2 8 2 3 2 4 2 2" xfId="39851"/>
    <cellStyle name="Notiz 2 8 2 3 2 4 3" xfId="32714"/>
    <cellStyle name="Notiz 2 8 2 4" xfId="13429"/>
    <cellStyle name="Notiz 2 8 2 4 2" xfId="14493"/>
    <cellStyle name="Notiz 2 8 2 4 2 2" xfId="16856"/>
    <cellStyle name="Notiz 2 8 2 4 2 2 2" xfId="24015"/>
    <cellStyle name="Notiz 2 8 2 4 2 2 2 2" xfId="38330"/>
    <cellStyle name="Notiz 2 8 2 4 2 2 3" xfId="31171"/>
    <cellStyle name="Notiz 2 8 2 4 2 3" xfId="19210"/>
    <cellStyle name="Notiz 2 8 2 4 2 3 2" xfId="26347"/>
    <cellStyle name="Notiz 2 8 2 4 2 3 2 2" xfId="40662"/>
    <cellStyle name="Notiz 2 8 2 4 2 3 3" xfId="33525"/>
    <cellStyle name="Notiz 2 8 2 4 2 4" xfId="20508"/>
    <cellStyle name="Notiz 2 8 2 4 2 4 2" xfId="27645"/>
    <cellStyle name="Notiz 2 8 2 4 2 4 2 2" xfId="41960"/>
    <cellStyle name="Notiz 2 8 2 4 2 4 3" xfId="34823"/>
    <cellStyle name="Notiz 2 8 2 4 2 5" xfId="21723"/>
    <cellStyle name="Notiz 2 8 2 4 2 5 2" xfId="36038"/>
    <cellStyle name="Notiz 2 8 2 4 2 6" xfId="28860"/>
    <cellStyle name="Notiz 2 8 2 4 3" xfId="15798"/>
    <cellStyle name="Notiz 2 8 2 4 3 2" xfId="22957"/>
    <cellStyle name="Notiz 2 8 2 4 3 2 2" xfId="37272"/>
    <cellStyle name="Notiz 2 8 2 4 3 3" xfId="30113"/>
    <cellStyle name="Notiz 2 8 2 4 4" xfId="18152"/>
    <cellStyle name="Notiz 2 8 2 4 4 2" xfId="25289"/>
    <cellStyle name="Notiz 2 8 2 4 4 2 2" xfId="39604"/>
    <cellStyle name="Notiz 2 8 2 4 4 3" xfId="32467"/>
    <cellStyle name="Notiz 2 8 3" xfId="1452"/>
    <cellStyle name="Notiz 2 8 3 2" xfId="3491"/>
    <cellStyle name="Notiz 2 8 3 2 2" xfId="13808"/>
    <cellStyle name="Notiz 2 8 3 2 2 2" xfId="13183"/>
    <cellStyle name="Notiz 2 8 3 2 2 2 2" xfId="15552"/>
    <cellStyle name="Notiz 2 8 3 2 2 2 2 2" xfId="22711"/>
    <cellStyle name="Notiz 2 8 3 2 2 2 2 2 2" xfId="37026"/>
    <cellStyle name="Notiz 2 8 3 2 2 2 2 3" xfId="29867"/>
    <cellStyle name="Notiz 2 8 3 2 2 2 3" xfId="17906"/>
    <cellStyle name="Notiz 2 8 3 2 2 2 3 2" xfId="25043"/>
    <cellStyle name="Notiz 2 8 3 2 2 2 3 2 2" xfId="39358"/>
    <cellStyle name="Notiz 2 8 3 2 2 2 3 3" xfId="32221"/>
    <cellStyle name="Notiz 2 8 3 2 2 2 4" xfId="19610"/>
    <cellStyle name="Notiz 2 8 3 2 2 2 4 2" xfId="26747"/>
    <cellStyle name="Notiz 2 8 3 2 2 2 4 2 2" xfId="41062"/>
    <cellStyle name="Notiz 2 8 3 2 2 2 4 3" xfId="33925"/>
    <cellStyle name="Notiz 2 8 3 2 2 2 5" xfId="20825"/>
    <cellStyle name="Notiz 2 8 3 2 2 2 5 2" xfId="35140"/>
    <cellStyle name="Notiz 2 8 3 2 2 2 6" xfId="27962"/>
    <cellStyle name="Notiz 2 8 3 2 2 3" xfId="16177"/>
    <cellStyle name="Notiz 2 8 3 2 2 3 2" xfId="23336"/>
    <cellStyle name="Notiz 2 8 3 2 2 3 2 2" xfId="37651"/>
    <cellStyle name="Notiz 2 8 3 2 2 3 3" xfId="30492"/>
    <cellStyle name="Notiz 2 8 3 2 2 4" xfId="18531"/>
    <cellStyle name="Notiz 2 8 3 2 2 4 2" xfId="25668"/>
    <cellStyle name="Notiz 2 8 3 2 2 4 2 2" xfId="39983"/>
    <cellStyle name="Notiz 2 8 3 2 2 4 3" xfId="32846"/>
    <cellStyle name="Notiz 2 8 3 3" xfId="11501"/>
    <cellStyle name="Notiz 2 8 3 3 2" xfId="13677"/>
    <cellStyle name="Notiz 2 8 3 3 2 2" xfId="13952"/>
    <cellStyle name="Notiz 2 8 3 3 2 2 2" xfId="16321"/>
    <cellStyle name="Notiz 2 8 3 3 2 2 2 2" xfId="23480"/>
    <cellStyle name="Notiz 2 8 3 3 2 2 2 2 2" xfId="37795"/>
    <cellStyle name="Notiz 2 8 3 3 2 2 2 3" xfId="30636"/>
    <cellStyle name="Notiz 2 8 3 3 2 2 3" xfId="18675"/>
    <cellStyle name="Notiz 2 8 3 3 2 2 3 2" xfId="25812"/>
    <cellStyle name="Notiz 2 8 3 3 2 2 3 2 2" xfId="40127"/>
    <cellStyle name="Notiz 2 8 3 3 2 2 3 3" xfId="32990"/>
    <cellStyle name="Notiz 2 8 3 3 2 2 4" xfId="20012"/>
    <cellStyle name="Notiz 2 8 3 3 2 2 4 2" xfId="27149"/>
    <cellStyle name="Notiz 2 8 3 3 2 2 4 2 2" xfId="41464"/>
    <cellStyle name="Notiz 2 8 3 3 2 2 4 3" xfId="34327"/>
    <cellStyle name="Notiz 2 8 3 3 2 2 5" xfId="21227"/>
    <cellStyle name="Notiz 2 8 3 3 2 2 5 2" xfId="35542"/>
    <cellStyle name="Notiz 2 8 3 3 2 2 6" xfId="28364"/>
    <cellStyle name="Notiz 2 8 3 3 2 3" xfId="16046"/>
    <cellStyle name="Notiz 2 8 3 3 2 3 2" xfId="23205"/>
    <cellStyle name="Notiz 2 8 3 3 2 3 2 2" xfId="37520"/>
    <cellStyle name="Notiz 2 8 3 3 2 3 3" xfId="30361"/>
    <cellStyle name="Notiz 2 8 3 3 2 4" xfId="18400"/>
    <cellStyle name="Notiz 2 8 3 3 2 4 2" xfId="25537"/>
    <cellStyle name="Notiz 2 8 3 3 2 4 2 2" xfId="39852"/>
    <cellStyle name="Notiz 2 8 3 3 2 4 3" xfId="32715"/>
    <cellStyle name="Notiz 2 8 3 4" xfId="13430"/>
    <cellStyle name="Notiz 2 8 3 4 2" xfId="13627"/>
    <cellStyle name="Notiz 2 8 3 4 2 2" xfId="15996"/>
    <cellStyle name="Notiz 2 8 3 4 2 2 2" xfId="23155"/>
    <cellStyle name="Notiz 2 8 3 4 2 2 2 2" xfId="37470"/>
    <cellStyle name="Notiz 2 8 3 4 2 2 3" xfId="30311"/>
    <cellStyle name="Notiz 2 8 3 4 2 3" xfId="18350"/>
    <cellStyle name="Notiz 2 8 3 4 2 3 2" xfId="25487"/>
    <cellStyle name="Notiz 2 8 3 4 2 3 2 2" xfId="39802"/>
    <cellStyle name="Notiz 2 8 3 4 2 3 3" xfId="32665"/>
    <cellStyle name="Notiz 2 8 3 4 2 4" xfId="19871"/>
    <cellStyle name="Notiz 2 8 3 4 2 4 2" xfId="27008"/>
    <cellStyle name="Notiz 2 8 3 4 2 4 2 2" xfId="41323"/>
    <cellStyle name="Notiz 2 8 3 4 2 4 3" xfId="34186"/>
    <cellStyle name="Notiz 2 8 3 4 2 5" xfId="21086"/>
    <cellStyle name="Notiz 2 8 3 4 2 5 2" xfId="35401"/>
    <cellStyle name="Notiz 2 8 3 4 2 6" xfId="28223"/>
    <cellStyle name="Notiz 2 8 3 4 3" xfId="15799"/>
    <cellStyle name="Notiz 2 8 3 4 3 2" xfId="22958"/>
    <cellStyle name="Notiz 2 8 3 4 3 2 2" xfId="37273"/>
    <cellStyle name="Notiz 2 8 3 4 3 3" xfId="30114"/>
    <cellStyle name="Notiz 2 8 3 4 4" xfId="18153"/>
    <cellStyle name="Notiz 2 8 3 4 4 2" xfId="25290"/>
    <cellStyle name="Notiz 2 8 3 4 4 2 2" xfId="39605"/>
    <cellStyle name="Notiz 2 8 3 4 4 3" xfId="32468"/>
    <cellStyle name="Notiz 2 8 4" xfId="1453"/>
    <cellStyle name="Notiz 2 8 4 2" xfId="3492"/>
    <cellStyle name="Notiz 2 8 4 2 2" xfId="13809"/>
    <cellStyle name="Notiz 2 8 4 2 2 2" xfId="14059"/>
    <cellStyle name="Notiz 2 8 4 2 2 2 2" xfId="16428"/>
    <cellStyle name="Notiz 2 8 4 2 2 2 2 2" xfId="23587"/>
    <cellStyle name="Notiz 2 8 4 2 2 2 2 2 2" xfId="37902"/>
    <cellStyle name="Notiz 2 8 4 2 2 2 2 3" xfId="30743"/>
    <cellStyle name="Notiz 2 8 4 2 2 2 3" xfId="18782"/>
    <cellStyle name="Notiz 2 8 4 2 2 2 3 2" xfId="25919"/>
    <cellStyle name="Notiz 2 8 4 2 2 2 3 2 2" xfId="40234"/>
    <cellStyle name="Notiz 2 8 4 2 2 2 3 3" xfId="33097"/>
    <cellStyle name="Notiz 2 8 4 2 2 2 4" xfId="20115"/>
    <cellStyle name="Notiz 2 8 4 2 2 2 4 2" xfId="27252"/>
    <cellStyle name="Notiz 2 8 4 2 2 2 4 2 2" xfId="41567"/>
    <cellStyle name="Notiz 2 8 4 2 2 2 4 3" xfId="34430"/>
    <cellStyle name="Notiz 2 8 4 2 2 2 5" xfId="21330"/>
    <cellStyle name="Notiz 2 8 4 2 2 2 5 2" xfId="35645"/>
    <cellStyle name="Notiz 2 8 4 2 2 2 6" xfId="28467"/>
    <cellStyle name="Notiz 2 8 4 2 2 3" xfId="16178"/>
    <cellStyle name="Notiz 2 8 4 2 2 3 2" xfId="23337"/>
    <cellStyle name="Notiz 2 8 4 2 2 3 2 2" xfId="37652"/>
    <cellStyle name="Notiz 2 8 4 2 2 3 3" xfId="30493"/>
    <cellStyle name="Notiz 2 8 4 2 2 4" xfId="18532"/>
    <cellStyle name="Notiz 2 8 4 2 2 4 2" xfId="25669"/>
    <cellStyle name="Notiz 2 8 4 2 2 4 2 2" xfId="39984"/>
    <cellStyle name="Notiz 2 8 4 2 2 4 3" xfId="32847"/>
    <cellStyle name="Notiz 2 8 4 3" xfId="11502"/>
    <cellStyle name="Notiz 2 8 4 3 2" xfId="13678"/>
    <cellStyle name="Notiz 2 8 4 3 2 2" xfId="13249"/>
    <cellStyle name="Notiz 2 8 4 3 2 2 2" xfId="15618"/>
    <cellStyle name="Notiz 2 8 4 3 2 2 2 2" xfId="22777"/>
    <cellStyle name="Notiz 2 8 4 3 2 2 2 2 2" xfId="37092"/>
    <cellStyle name="Notiz 2 8 4 3 2 2 2 3" xfId="29933"/>
    <cellStyle name="Notiz 2 8 4 3 2 2 3" xfId="17972"/>
    <cellStyle name="Notiz 2 8 4 3 2 2 3 2" xfId="25109"/>
    <cellStyle name="Notiz 2 8 4 3 2 2 3 2 2" xfId="39424"/>
    <cellStyle name="Notiz 2 8 4 3 2 2 3 3" xfId="32287"/>
    <cellStyle name="Notiz 2 8 4 3 2 2 4" xfId="19676"/>
    <cellStyle name="Notiz 2 8 4 3 2 2 4 2" xfId="26813"/>
    <cellStyle name="Notiz 2 8 4 3 2 2 4 2 2" xfId="41128"/>
    <cellStyle name="Notiz 2 8 4 3 2 2 4 3" xfId="33991"/>
    <cellStyle name="Notiz 2 8 4 3 2 2 5" xfId="20891"/>
    <cellStyle name="Notiz 2 8 4 3 2 2 5 2" xfId="35206"/>
    <cellStyle name="Notiz 2 8 4 3 2 2 6" xfId="28028"/>
    <cellStyle name="Notiz 2 8 4 3 2 3" xfId="16047"/>
    <cellStyle name="Notiz 2 8 4 3 2 3 2" xfId="23206"/>
    <cellStyle name="Notiz 2 8 4 3 2 3 2 2" xfId="37521"/>
    <cellStyle name="Notiz 2 8 4 3 2 3 3" xfId="30362"/>
    <cellStyle name="Notiz 2 8 4 3 2 4" xfId="18401"/>
    <cellStyle name="Notiz 2 8 4 3 2 4 2" xfId="25538"/>
    <cellStyle name="Notiz 2 8 4 3 2 4 2 2" xfId="39853"/>
    <cellStyle name="Notiz 2 8 4 3 2 4 3" xfId="32716"/>
    <cellStyle name="Notiz 2 8 4 4" xfId="13431"/>
    <cellStyle name="Notiz 2 8 4 4 2" xfId="14175"/>
    <cellStyle name="Notiz 2 8 4 4 2 2" xfId="16544"/>
    <cellStyle name="Notiz 2 8 4 4 2 2 2" xfId="23703"/>
    <cellStyle name="Notiz 2 8 4 4 2 2 2 2" xfId="38018"/>
    <cellStyle name="Notiz 2 8 4 4 2 2 3" xfId="30859"/>
    <cellStyle name="Notiz 2 8 4 4 2 3" xfId="18898"/>
    <cellStyle name="Notiz 2 8 4 4 2 3 2" xfId="26035"/>
    <cellStyle name="Notiz 2 8 4 4 2 3 2 2" xfId="40350"/>
    <cellStyle name="Notiz 2 8 4 4 2 3 3" xfId="33213"/>
    <cellStyle name="Notiz 2 8 4 4 2 4" xfId="20231"/>
    <cellStyle name="Notiz 2 8 4 4 2 4 2" xfId="27368"/>
    <cellStyle name="Notiz 2 8 4 4 2 4 2 2" xfId="41683"/>
    <cellStyle name="Notiz 2 8 4 4 2 4 3" xfId="34546"/>
    <cellStyle name="Notiz 2 8 4 4 2 5" xfId="21446"/>
    <cellStyle name="Notiz 2 8 4 4 2 5 2" xfId="35761"/>
    <cellStyle name="Notiz 2 8 4 4 2 6" xfId="28583"/>
    <cellStyle name="Notiz 2 8 4 4 3" xfId="15800"/>
    <cellStyle name="Notiz 2 8 4 4 3 2" xfId="22959"/>
    <cellStyle name="Notiz 2 8 4 4 3 2 2" xfId="37274"/>
    <cellStyle name="Notiz 2 8 4 4 3 3" xfId="30115"/>
    <cellStyle name="Notiz 2 8 4 4 4" xfId="18154"/>
    <cellStyle name="Notiz 2 8 4 4 4 2" xfId="25291"/>
    <cellStyle name="Notiz 2 8 4 4 4 2 2" xfId="39606"/>
    <cellStyle name="Notiz 2 8 4 4 4 3" xfId="32469"/>
    <cellStyle name="Notiz 2 8 5" xfId="1454"/>
    <cellStyle name="Notiz 2 8 5 2" xfId="3493"/>
    <cellStyle name="Notiz 2 8 5 2 2" xfId="13810"/>
    <cellStyle name="Notiz 2 8 5 2 2 2" xfId="13250"/>
    <cellStyle name="Notiz 2 8 5 2 2 2 2" xfId="15619"/>
    <cellStyle name="Notiz 2 8 5 2 2 2 2 2" xfId="22778"/>
    <cellStyle name="Notiz 2 8 5 2 2 2 2 2 2" xfId="37093"/>
    <cellStyle name="Notiz 2 8 5 2 2 2 2 3" xfId="29934"/>
    <cellStyle name="Notiz 2 8 5 2 2 2 3" xfId="17973"/>
    <cellStyle name="Notiz 2 8 5 2 2 2 3 2" xfId="25110"/>
    <cellStyle name="Notiz 2 8 5 2 2 2 3 2 2" xfId="39425"/>
    <cellStyle name="Notiz 2 8 5 2 2 2 3 3" xfId="32288"/>
    <cellStyle name="Notiz 2 8 5 2 2 2 4" xfId="19677"/>
    <cellStyle name="Notiz 2 8 5 2 2 2 4 2" xfId="26814"/>
    <cellStyle name="Notiz 2 8 5 2 2 2 4 2 2" xfId="41129"/>
    <cellStyle name="Notiz 2 8 5 2 2 2 4 3" xfId="33992"/>
    <cellStyle name="Notiz 2 8 5 2 2 2 5" xfId="20892"/>
    <cellStyle name="Notiz 2 8 5 2 2 2 5 2" xfId="35207"/>
    <cellStyle name="Notiz 2 8 5 2 2 2 6" xfId="28029"/>
    <cellStyle name="Notiz 2 8 5 2 2 3" xfId="16179"/>
    <cellStyle name="Notiz 2 8 5 2 2 3 2" xfId="23338"/>
    <cellStyle name="Notiz 2 8 5 2 2 3 2 2" xfId="37653"/>
    <cellStyle name="Notiz 2 8 5 2 2 3 3" xfId="30494"/>
    <cellStyle name="Notiz 2 8 5 2 2 4" xfId="18533"/>
    <cellStyle name="Notiz 2 8 5 2 2 4 2" xfId="25670"/>
    <cellStyle name="Notiz 2 8 5 2 2 4 2 2" xfId="39985"/>
    <cellStyle name="Notiz 2 8 5 2 2 4 3" xfId="32848"/>
    <cellStyle name="Notiz 2 8 5 3" xfId="11503"/>
    <cellStyle name="Notiz 2 8 5 3 2" xfId="13679"/>
    <cellStyle name="Notiz 2 8 5 3 2 2" xfId="13623"/>
    <cellStyle name="Notiz 2 8 5 3 2 2 2" xfId="15992"/>
    <cellStyle name="Notiz 2 8 5 3 2 2 2 2" xfId="23151"/>
    <cellStyle name="Notiz 2 8 5 3 2 2 2 2 2" xfId="37466"/>
    <cellStyle name="Notiz 2 8 5 3 2 2 2 3" xfId="30307"/>
    <cellStyle name="Notiz 2 8 5 3 2 2 3" xfId="18346"/>
    <cellStyle name="Notiz 2 8 5 3 2 2 3 2" xfId="25483"/>
    <cellStyle name="Notiz 2 8 5 3 2 2 3 2 2" xfId="39798"/>
    <cellStyle name="Notiz 2 8 5 3 2 2 3 3" xfId="32661"/>
    <cellStyle name="Notiz 2 8 5 3 2 2 4" xfId="19867"/>
    <cellStyle name="Notiz 2 8 5 3 2 2 4 2" xfId="27004"/>
    <cellStyle name="Notiz 2 8 5 3 2 2 4 2 2" xfId="41319"/>
    <cellStyle name="Notiz 2 8 5 3 2 2 4 3" xfId="34182"/>
    <cellStyle name="Notiz 2 8 5 3 2 2 5" xfId="21082"/>
    <cellStyle name="Notiz 2 8 5 3 2 2 5 2" xfId="35397"/>
    <cellStyle name="Notiz 2 8 5 3 2 2 6" xfId="28219"/>
    <cellStyle name="Notiz 2 8 5 3 2 3" xfId="16048"/>
    <cellStyle name="Notiz 2 8 5 3 2 3 2" xfId="23207"/>
    <cellStyle name="Notiz 2 8 5 3 2 3 2 2" xfId="37522"/>
    <cellStyle name="Notiz 2 8 5 3 2 3 3" xfId="30363"/>
    <cellStyle name="Notiz 2 8 5 3 2 4" xfId="18402"/>
    <cellStyle name="Notiz 2 8 5 3 2 4 2" xfId="25539"/>
    <cellStyle name="Notiz 2 8 5 3 2 4 2 2" xfId="39854"/>
    <cellStyle name="Notiz 2 8 5 3 2 4 3" xfId="32717"/>
    <cellStyle name="Notiz 2 8 5 4" xfId="13432"/>
    <cellStyle name="Notiz 2 8 5 4 2" xfId="14229"/>
    <cellStyle name="Notiz 2 8 5 4 2 2" xfId="16598"/>
    <cellStyle name="Notiz 2 8 5 4 2 2 2" xfId="23757"/>
    <cellStyle name="Notiz 2 8 5 4 2 2 2 2" xfId="38072"/>
    <cellStyle name="Notiz 2 8 5 4 2 2 3" xfId="30913"/>
    <cellStyle name="Notiz 2 8 5 4 2 3" xfId="18952"/>
    <cellStyle name="Notiz 2 8 5 4 2 3 2" xfId="26089"/>
    <cellStyle name="Notiz 2 8 5 4 2 3 2 2" xfId="40404"/>
    <cellStyle name="Notiz 2 8 5 4 2 3 3" xfId="33267"/>
    <cellStyle name="Notiz 2 8 5 4 2 4" xfId="20285"/>
    <cellStyle name="Notiz 2 8 5 4 2 4 2" xfId="27422"/>
    <cellStyle name="Notiz 2 8 5 4 2 4 2 2" xfId="41737"/>
    <cellStyle name="Notiz 2 8 5 4 2 4 3" xfId="34600"/>
    <cellStyle name="Notiz 2 8 5 4 2 5" xfId="21500"/>
    <cellStyle name="Notiz 2 8 5 4 2 5 2" xfId="35815"/>
    <cellStyle name="Notiz 2 8 5 4 2 6" xfId="28637"/>
    <cellStyle name="Notiz 2 8 5 4 3" xfId="15801"/>
    <cellStyle name="Notiz 2 8 5 4 3 2" xfId="22960"/>
    <cellStyle name="Notiz 2 8 5 4 3 2 2" xfId="37275"/>
    <cellStyle name="Notiz 2 8 5 4 3 3" xfId="30116"/>
    <cellStyle name="Notiz 2 8 5 4 4" xfId="18155"/>
    <cellStyle name="Notiz 2 8 5 4 4 2" xfId="25292"/>
    <cellStyle name="Notiz 2 8 5 4 4 2 2" xfId="39607"/>
    <cellStyle name="Notiz 2 8 5 4 4 3" xfId="32470"/>
    <cellStyle name="Notiz 2 8 6" xfId="3489"/>
    <cellStyle name="Notiz 2 8 6 2" xfId="13806"/>
    <cellStyle name="Notiz 2 8 6 2 2" xfId="13182"/>
    <cellStyle name="Notiz 2 8 6 2 2 2" xfId="15551"/>
    <cellStyle name="Notiz 2 8 6 2 2 2 2" xfId="22710"/>
    <cellStyle name="Notiz 2 8 6 2 2 2 2 2" xfId="37025"/>
    <cellStyle name="Notiz 2 8 6 2 2 2 3" xfId="29866"/>
    <cellStyle name="Notiz 2 8 6 2 2 3" xfId="17905"/>
    <cellStyle name="Notiz 2 8 6 2 2 3 2" xfId="25042"/>
    <cellStyle name="Notiz 2 8 6 2 2 3 2 2" xfId="39357"/>
    <cellStyle name="Notiz 2 8 6 2 2 3 3" xfId="32220"/>
    <cellStyle name="Notiz 2 8 6 2 2 4" xfId="19609"/>
    <cellStyle name="Notiz 2 8 6 2 2 4 2" xfId="26746"/>
    <cellStyle name="Notiz 2 8 6 2 2 4 2 2" xfId="41061"/>
    <cellStyle name="Notiz 2 8 6 2 2 4 3" xfId="33924"/>
    <cellStyle name="Notiz 2 8 6 2 2 5" xfId="20824"/>
    <cellStyle name="Notiz 2 8 6 2 2 5 2" xfId="35139"/>
    <cellStyle name="Notiz 2 8 6 2 2 6" xfId="27961"/>
    <cellStyle name="Notiz 2 8 6 2 3" xfId="16175"/>
    <cellStyle name="Notiz 2 8 6 2 3 2" xfId="23334"/>
    <cellStyle name="Notiz 2 8 6 2 3 2 2" xfId="37649"/>
    <cellStyle name="Notiz 2 8 6 2 3 3" xfId="30490"/>
    <cellStyle name="Notiz 2 8 6 2 4" xfId="18529"/>
    <cellStyle name="Notiz 2 8 6 2 4 2" xfId="25666"/>
    <cellStyle name="Notiz 2 8 6 2 4 2 2" xfId="39981"/>
    <cellStyle name="Notiz 2 8 6 2 4 3" xfId="32844"/>
    <cellStyle name="Notiz 2 8 7" xfId="11499"/>
    <cellStyle name="Notiz 2 8 7 2" xfId="13675"/>
    <cellStyle name="Notiz 2 8 7 2 2" xfId="13753"/>
    <cellStyle name="Notiz 2 8 7 2 2 2" xfId="16122"/>
    <cellStyle name="Notiz 2 8 7 2 2 2 2" xfId="23281"/>
    <cellStyle name="Notiz 2 8 7 2 2 2 2 2" xfId="37596"/>
    <cellStyle name="Notiz 2 8 7 2 2 2 3" xfId="30437"/>
    <cellStyle name="Notiz 2 8 7 2 2 3" xfId="18476"/>
    <cellStyle name="Notiz 2 8 7 2 2 3 2" xfId="25613"/>
    <cellStyle name="Notiz 2 8 7 2 2 3 2 2" xfId="39928"/>
    <cellStyle name="Notiz 2 8 7 2 2 3 3" xfId="32791"/>
    <cellStyle name="Notiz 2 8 7 2 2 4" xfId="19917"/>
    <cellStyle name="Notiz 2 8 7 2 2 4 2" xfId="27054"/>
    <cellStyle name="Notiz 2 8 7 2 2 4 2 2" xfId="41369"/>
    <cellStyle name="Notiz 2 8 7 2 2 4 3" xfId="34232"/>
    <cellStyle name="Notiz 2 8 7 2 2 5" xfId="21132"/>
    <cellStyle name="Notiz 2 8 7 2 2 5 2" xfId="35447"/>
    <cellStyle name="Notiz 2 8 7 2 2 6" xfId="28269"/>
    <cellStyle name="Notiz 2 8 7 2 3" xfId="16044"/>
    <cellStyle name="Notiz 2 8 7 2 3 2" xfId="23203"/>
    <cellStyle name="Notiz 2 8 7 2 3 2 2" xfId="37518"/>
    <cellStyle name="Notiz 2 8 7 2 3 3" xfId="30359"/>
    <cellStyle name="Notiz 2 8 7 2 4" xfId="18398"/>
    <cellStyle name="Notiz 2 8 7 2 4 2" xfId="25535"/>
    <cellStyle name="Notiz 2 8 7 2 4 2 2" xfId="39850"/>
    <cellStyle name="Notiz 2 8 7 2 4 3" xfId="32713"/>
    <cellStyle name="Notiz 2 8 8" xfId="13428"/>
    <cellStyle name="Notiz 2 8 8 2" xfId="14174"/>
    <cellStyle name="Notiz 2 8 8 2 2" xfId="16543"/>
    <cellStyle name="Notiz 2 8 8 2 2 2" xfId="23702"/>
    <cellStyle name="Notiz 2 8 8 2 2 2 2" xfId="38017"/>
    <cellStyle name="Notiz 2 8 8 2 2 3" xfId="30858"/>
    <cellStyle name="Notiz 2 8 8 2 3" xfId="18897"/>
    <cellStyle name="Notiz 2 8 8 2 3 2" xfId="26034"/>
    <cellStyle name="Notiz 2 8 8 2 3 2 2" xfId="40349"/>
    <cellStyle name="Notiz 2 8 8 2 3 3" xfId="33212"/>
    <cellStyle name="Notiz 2 8 8 2 4" xfId="20230"/>
    <cellStyle name="Notiz 2 8 8 2 4 2" xfId="27367"/>
    <cellStyle name="Notiz 2 8 8 2 4 2 2" xfId="41682"/>
    <cellStyle name="Notiz 2 8 8 2 4 3" xfId="34545"/>
    <cellStyle name="Notiz 2 8 8 2 5" xfId="21445"/>
    <cellStyle name="Notiz 2 8 8 2 5 2" xfId="35760"/>
    <cellStyle name="Notiz 2 8 8 2 6" xfId="28582"/>
    <cellStyle name="Notiz 2 8 8 3" xfId="15797"/>
    <cellStyle name="Notiz 2 8 8 3 2" xfId="22956"/>
    <cellStyle name="Notiz 2 8 8 3 2 2" xfId="37271"/>
    <cellStyle name="Notiz 2 8 8 3 3" xfId="30112"/>
    <cellStyle name="Notiz 2 8 8 4" xfId="18151"/>
    <cellStyle name="Notiz 2 8 8 4 2" xfId="25288"/>
    <cellStyle name="Notiz 2 8 8 4 2 2" xfId="39603"/>
    <cellStyle name="Notiz 2 8 8 4 3" xfId="32466"/>
    <cellStyle name="Notiz 2 9" xfId="1455"/>
    <cellStyle name="Notiz 2 9 2" xfId="3494"/>
    <cellStyle name="Notiz 2 9 2 2" xfId="13811"/>
    <cellStyle name="Notiz 2 9 2 2 2" xfId="14341"/>
    <cellStyle name="Notiz 2 9 2 2 2 2" xfId="16710"/>
    <cellStyle name="Notiz 2 9 2 2 2 2 2" xfId="23869"/>
    <cellStyle name="Notiz 2 9 2 2 2 2 2 2" xfId="38184"/>
    <cellStyle name="Notiz 2 9 2 2 2 2 3" xfId="31025"/>
    <cellStyle name="Notiz 2 9 2 2 2 3" xfId="19064"/>
    <cellStyle name="Notiz 2 9 2 2 2 3 2" xfId="26201"/>
    <cellStyle name="Notiz 2 9 2 2 2 3 2 2" xfId="40516"/>
    <cellStyle name="Notiz 2 9 2 2 2 3 3" xfId="33379"/>
    <cellStyle name="Notiz 2 9 2 2 2 4" xfId="20371"/>
    <cellStyle name="Notiz 2 9 2 2 2 4 2" xfId="27508"/>
    <cellStyle name="Notiz 2 9 2 2 2 4 2 2" xfId="41823"/>
    <cellStyle name="Notiz 2 9 2 2 2 4 3" xfId="34686"/>
    <cellStyle name="Notiz 2 9 2 2 2 5" xfId="21586"/>
    <cellStyle name="Notiz 2 9 2 2 2 5 2" xfId="35901"/>
    <cellStyle name="Notiz 2 9 2 2 2 6" xfId="28723"/>
    <cellStyle name="Notiz 2 9 2 2 3" xfId="16180"/>
    <cellStyle name="Notiz 2 9 2 2 3 2" xfId="23339"/>
    <cellStyle name="Notiz 2 9 2 2 3 2 2" xfId="37654"/>
    <cellStyle name="Notiz 2 9 2 2 3 3" xfId="30495"/>
    <cellStyle name="Notiz 2 9 2 2 4" xfId="18534"/>
    <cellStyle name="Notiz 2 9 2 2 4 2" xfId="25671"/>
    <cellStyle name="Notiz 2 9 2 2 4 2 2" xfId="39986"/>
    <cellStyle name="Notiz 2 9 2 2 4 3" xfId="32849"/>
    <cellStyle name="Notiz 2 9 3" xfId="11504"/>
    <cellStyle name="Notiz 2 9 3 2" xfId="13680"/>
    <cellStyle name="Notiz 2 9 3 2 2" xfId="14195"/>
    <cellStyle name="Notiz 2 9 3 2 2 2" xfId="16564"/>
    <cellStyle name="Notiz 2 9 3 2 2 2 2" xfId="23723"/>
    <cellStyle name="Notiz 2 9 3 2 2 2 2 2" xfId="38038"/>
    <cellStyle name="Notiz 2 9 3 2 2 2 3" xfId="30879"/>
    <cellStyle name="Notiz 2 9 3 2 2 3" xfId="18918"/>
    <cellStyle name="Notiz 2 9 3 2 2 3 2" xfId="26055"/>
    <cellStyle name="Notiz 2 9 3 2 2 3 2 2" xfId="40370"/>
    <cellStyle name="Notiz 2 9 3 2 2 3 3" xfId="33233"/>
    <cellStyle name="Notiz 2 9 3 2 2 4" xfId="20251"/>
    <cellStyle name="Notiz 2 9 3 2 2 4 2" xfId="27388"/>
    <cellStyle name="Notiz 2 9 3 2 2 4 2 2" xfId="41703"/>
    <cellStyle name="Notiz 2 9 3 2 2 4 3" xfId="34566"/>
    <cellStyle name="Notiz 2 9 3 2 2 5" xfId="21466"/>
    <cellStyle name="Notiz 2 9 3 2 2 5 2" xfId="35781"/>
    <cellStyle name="Notiz 2 9 3 2 2 6" xfId="28603"/>
    <cellStyle name="Notiz 2 9 3 2 3" xfId="16049"/>
    <cellStyle name="Notiz 2 9 3 2 3 2" xfId="23208"/>
    <cellStyle name="Notiz 2 9 3 2 3 2 2" xfId="37523"/>
    <cellStyle name="Notiz 2 9 3 2 3 3" xfId="30364"/>
    <cellStyle name="Notiz 2 9 3 2 4" xfId="18403"/>
    <cellStyle name="Notiz 2 9 3 2 4 2" xfId="25540"/>
    <cellStyle name="Notiz 2 9 3 2 4 2 2" xfId="39855"/>
    <cellStyle name="Notiz 2 9 3 2 4 3" xfId="32718"/>
    <cellStyle name="Notiz 2 9 4" xfId="13433"/>
    <cellStyle name="Notiz 2 9 4 2" xfId="14492"/>
    <cellStyle name="Notiz 2 9 4 2 2" xfId="16855"/>
    <cellStyle name="Notiz 2 9 4 2 2 2" xfId="24014"/>
    <cellStyle name="Notiz 2 9 4 2 2 2 2" xfId="38329"/>
    <cellStyle name="Notiz 2 9 4 2 2 3" xfId="31170"/>
    <cellStyle name="Notiz 2 9 4 2 3" xfId="19209"/>
    <cellStyle name="Notiz 2 9 4 2 3 2" xfId="26346"/>
    <cellStyle name="Notiz 2 9 4 2 3 2 2" xfId="40661"/>
    <cellStyle name="Notiz 2 9 4 2 3 3" xfId="33524"/>
    <cellStyle name="Notiz 2 9 4 2 4" xfId="20507"/>
    <cellStyle name="Notiz 2 9 4 2 4 2" xfId="27644"/>
    <cellStyle name="Notiz 2 9 4 2 4 2 2" xfId="41959"/>
    <cellStyle name="Notiz 2 9 4 2 4 3" xfId="34822"/>
    <cellStyle name="Notiz 2 9 4 2 5" xfId="21722"/>
    <cellStyle name="Notiz 2 9 4 2 5 2" xfId="36037"/>
    <cellStyle name="Notiz 2 9 4 2 6" xfId="28859"/>
    <cellStyle name="Notiz 2 9 4 3" xfId="15802"/>
    <cellStyle name="Notiz 2 9 4 3 2" xfId="22961"/>
    <cellStyle name="Notiz 2 9 4 3 2 2" xfId="37276"/>
    <cellStyle name="Notiz 2 9 4 3 3" xfId="30117"/>
    <cellStyle name="Notiz 2 9 4 4" xfId="18156"/>
    <cellStyle name="Notiz 2 9 4 4 2" xfId="25293"/>
    <cellStyle name="Notiz 2 9 4 4 2 2" xfId="39608"/>
    <cellStyle name="Notiz 2 9 4 4 3" xfId="32471"/>
    <cellStyle name="Notiz 3" xfId="77"/>
    <cellStyle name="Notiz 3 10" xfId="3495"/>
    <cellStyle name="Notiz 3 10 2" xfId="11672"/>
    <cellStyle name="Notiz 3 10 2 2" xfId="13812"/>
    <cellStyle name="Notiz 3 10 2 2 2" xfId="13251"/>
    <cellStyle name="Notiz 3 10 2 2 2 2" xfId="15620"/>
    <cellStyle name="Notiz 3 10 2 2 2 2 2" xfId="22779"/>
    <cellStyle name="Notiz 3 10 2 2 2 2 2 2" xfId="37094"/>
    <cellStyle name="Notiz 3 10 2 2 2 2 3" xfId="29935"/>
    <cellStyle name="Notiz 3 10 2 2 2 3" xfId="17974"/>
    <cellStyle name="Notiz 3 10 2 2 2 3 2" xfId="25111"/>
    <cellStyle name="Notiz 3 10 2 2 2 3 2 2" xfId="39426"/>
    <cellStyle name="Notiz 3 10 2 2 2 3 3" xfId="32289"/>
    <cellStyle name="Notiz 3 10 2 2 2 4" xfId="19678"/>
    <cellStyle name="Notiz 3 10 2 2 2 4 2" xfId="26815"/>
    <cellStyle name="Notiz 3 10 2 2 2 4 2 2" xfId="41130"/>
    <cellStyle name="Notiz 3 10 2 2 2 4 3" xfId="33993"/>
    <cellStyle name="Notiz 3 10 2 2 2 5" xfId="20893"/>
    <cellStyle name="Notiz 3 10 2 2 2 5 2" xfId="35208"/>
    <cellStyle name="Notiz 3 10 2 2 2 6" xfId="28030"/>
    <cellStyle name="Notiz 3 10 2 2 3" xfId="16181"/>
    <cellStyle name="Notiz 3 10 2 2 3 2" xfId="23340"/>
    <cellStyle name="Notiz 3 10 2 2 3 2 2" xfId="37655"/>
    <cellStyle name="Notiz 3 10 2 2 3 3" xfId="30496"/>
    <cellStyle name="Notiz 3 10 2 2 4" xfId="18535"/>
    <cellStyle name="Notiz 3 10 2 2 4 2" xfId="25672"/>
    <cellStyle name="Notiz 3 10 2 2 4 2 2" xfId="39987"/>
    <cellStyle name="Notiz 3 10 2 2 4 3" xfId="32850"/>
    <cellStyle name="Notiz 3 10 3" xfId="11258"/>
    <cellStyle name="Notiz 3 11" xfId="8700"/>
    <cellStyle name="Notiz 3 12" xfId="13434"/>
    <cellStyle name="Notiz 3 12 2" xfId="13272"/>
    <cellStyle name="Notiz 3 12 2 2" xfId="15641"/>
    <cellStyle name="Notiz 3 12 2 2 2" xfId="22800"/>
    <cellStyle name="Notiz 3 12 2 2 2 2" xfId="37115"/>
    <cellStyle name="Notiz 3 12 2 2 3" xfId="29956"/>
    <cellStyle name="Notiz 3 12 2 3" xfId="17995"/>
    <cellStyle name="Notiz 3 12 2 3 2" xfId="25132"/>
    <cellStyle name="Notiz 3 12 2 3 2 2" xfId="39447"/>
    <cellStyle name="Notiz 3 12 2 3 3" xfId="32310"/>
    <cellStyle name="Notiz 3 12 2 4" xfId="19699"/>
    <cellStyle name="Notiz 3 12 2 4 2" xfId="26836"/>
    <cellStyle name="Notiz 3 12 2 4 2 2" xfId="41151"/>
    <cellStyle name="Notiz 3 12 2 4 3" xfId="34014"/>
    <cellStyle name="Notiz 3 12 2 5" xfId="20914"/>
    <cellStyle name="Notiz 3 12 2 5 2" xfId="35229"/>
    <cellStyle name="Notiz 3 12 2 6" xfId="28051"/>
    <cellStyle name="Notiz 3 12 3" xfId="15803"/>
    <cellStyle name="Notiz 3 12 3 2" xfId="22962"/>
    <cellStyle name="Notiz 3 12 3 2 2" xfId="37277"/>
    <cellStyle name="Notiz 3 12 3 3" xfId="30118"/>
    <cellStyle name="Notiz 3 12 4" xfId="18157"/>
    <cellStyle name="Notiz 3 12 4 2" xfId="25294"/>
    <cellStyle name="Notiz 3 12 4 2 2" xfId="39609"/>
    <cellStyle name="Notiz 3 12 4 3" xfId="32472"/>
    <cellStyle name="Notiz 3 2" xfId="1457"/>
    <cellStyle name="Notiz 3 2 2" xfId="1458"/>
    <cellStyle name="Notiz 3 2 2 2" xfId="1459"/>
    <cellStyle name="Notiz 3 2 2 2 2" xfId="3497"/>
    <cellStyle name="Notiz 3 2 2 2 2 2" xfId="13814"/>
    <cellStyle name="Notiz 3 2 2 2 2 2 2" xfId="13524"/>
    <cellStyle name="Notiz 3 2 2 2 2 2 2 2" xfId="15893"/>
    <cellStyle name="Notiz 3 2 2 2 2 2 2 2 2" xfId="23052"/>
    <cellStyle name="Notiz 3 2 2 2 2 2 2 2 2 2" xfId="37367"/>
    <cellStyle name="Notiz 3 2 2 2 2 2 2 2 3" xfId="30208"/>
    <cellStyle name="Notiz 3 2 2 2 2 2 2 3" xfId="18247"/>
    <cellStyle name="Notiz 3 2 2 2 2 2 2 3 2" xfId="25384"/>
    <cellStyle name="Notiz 3 2 2 2 2 2 2 3 2 2" xfId="39699"/>
    <cellStyle name="Notiz 3 2 2 2 2 2 2 3 3" xfId="32562"/>
    <cellStyle name="Notiz 3 2 2 2 2 2 2 4" xfId="19773"/>
    <cellStyle name="Notiz 3 2 2 2 2 2 2 4 2" xfId="26910"/>
    <cellStyle name="Notiz 3 2 2 2 2 2 2 4 2 2" xfId="41225"/>
    <cellStyle name="Notiz 3 2 2 2 2 2 2 4 3" xfId="34088"/>
    <cellStyle name="Notiz 3 2 2 2 2 2 2 5" xfId="20988"/>
    <cellStyle name="Notiz 3 2 2 2 2 2 2 5 2" xfId="35303"/>
    <cellStyle name="Notiz 3 2 2 2 2 2 2 6" xfId="28125"/>
    <cellStyle name="Notiz 3 2 2 2 2 2 3" xfId="16183"/>
    <cellStyle name="Notiz 3 2 2 2 2 2 3 2" xfId="23342"/>
    <cellStyle name="Notiz 3 2 2 2 2 2 3 2 2" xfId="37657"/>
    <cellStyle name="Notiz 3 2 2 2 2 2 3 3" xfId="30498"/>
    <cellStyle name="Notiz 3 2 2 2 2 2 4" xfId="18537"/>
    <cellStyle name="Notiz 3 2 2 2 2 2 4 2" xfId="25674"/>
    <cellStyle name="Notiz 3 2 2 2 2 2 4 2 2" xfId="39989"/>
    <cellStyle name="Notiz 3 2 2 2 2 2 4 3" xfId="32852"/>
    <cellStyle name="Notiz 3 2 2 2 3" xfId="11507"/>
    <cellStyle name="Notiz 3 2 2 2 3 2" xfId="13683"/>
    <cellStyle name="Notiz 3 2 2 2 3 2 2" xfId="14196"/>
    <cellStyle name="Notiz 3 2 2 2 3 2 2 2" xfId="16565"/>
    <cellStyle name="Notiz 3 2 2 2 3 2 2 2 2" xfId="23724"/>
    <cellStyle name="Notiz 3 2 2 2 3 2 2 2 2 2" xfId="38039"/>
    <cellStyle name="Notiz 3 2 2 2 3 2 2 2 3" xfId="30880"/>
    <cellStyle name="Notiz 3 2 2 2 3 2 2 3" xfId="18919"/>
    <cellStyle name="Notiz 3 2 2 2 3 2 2 3 2" xfId="26056"/>
    <cellStyle name="Notiz 3 2 2 2 3 2 2 3 2 2" xfId="40371"/>
    <cellStyle name="Notiz 3 2 2 2 3 2 2 3 3" xfId="33234"/>
    <cellStyle name="Notiz 3 2 2 2 3 2 2 4" xfId="20252"/>
    <cellStyle name="Notiz 3 2 2 2 3 2 2 4 2" xfId="27389"/>
    <cellStyle name="Notiz 3 2 2 2 3 2 2 4 2 2" xfId="41704"/>
    <cellStyle name="Notiz 3 2 2 2 3 2 2 4 3" xfId="34567"/>
    <cellStyle name="Notiz 3 2 2 2 3 2 2 5" xfId="21467"/>
    <cellStyle name="Notiz 3 2 2 2 3 2 2 5 2" xfId="35782"/>
    <cellStyle name="Notiz 3 2 2 2 3 2 2 6" xfId="28604"/>
    <cellStyle name="Notiz 3 2 2 2 3 2 3" xfId="16052"/>
    <cellStyle name="Notiz 3 2 2 2 3 2 3 2" xfId="23211"/>
    <cellStyle name="Notiz 3 2 2 2 3 2 3 2 2" xfId="37526"/>
    <cellStyle name="Notiz 3 2 2 2 3 2 3 3" xfId="30367"/>
    <cellStyle name="Notiz 3 2 2 2 3 2 4" xfId="18406"/>
    <cellStyle name="Notiz 3 2 2 2 3 2 4 2" xfId="25543"/>
    <cellStyle name="Notiz 3 2 2 2 3 2 4 2 2" xfId="39858"/>
    <cellStyle name="Notiz 3 2 2 2 3 2 4 3" xfId="32721"/>
    <cellStyle name="Notiz 3 2 2 2 4" xfId="13436"/>
    <cellStyle name="Notiz 3 2 2 2 4 2" xfId="14414"/>
    <cellStyle name="Notiz 3 2 2 2 4 2 2" xfId="16777"/>
    <cellStyle name="Notiz 3 2 2 2 4 2 2 2" xfId="23936"/>
    <cellStyle name="Notiz 3 2 2 2 4 2 2 2 2" xfId="38251"/>
    <cellStyle name="Notiz 3 2 2 2 4 2 2 3" xfId="31092"/>
    <cellStyle name="Notiz 3 2 2 2 4 2 3" xfId="19131"/>
    <cellStyle name="Notiz 3 2 2 2 4 2 3 2" xfId="26268"/>
    <cellStyle name="Notiz 3 2 2 2 4 2 3 2 2" xfId="40583"/>
    <cellStyle name="Notiz 3 2 2 2 4 2 3 3" xfId="33446"/>
    <cellStyle name="Notiz 3 2 2 2 4 2 4" xfId="20429"/>
    <cellStyle name="Notiz 3 2 2 2 4 2 4 2" xfId="27566"/>
    <cellStyle name="Notiz 3 2 2 2 4 2 4 2 2" xfId="41881"/>
    <cellStyle name="Notiz 3 2 2 2 4 2 4 3" xfId="34744"/>
    <cellStyle name="Notiz 3 2 2 2 4 2 5" xfId="21644"/>
    <cellStyle name="Notiz 3 2 2 2 4 2 5 2" xfId="35959"/>
    <cellStyle name="Notiz 3 2 2 2 4 2 6" xfId="28781"/>
    <cellStyle name="Notiz 3 2 2 2 4 3" xfId="15805"/>
    <cellStyle name="Notiz 3 2 2 2 4 3 2" xfId="22964"/>
    <cellStyle name="Notiz 3 2 2 2 4 3 2 2" xfId="37279"/>
    <cellStyle name="Notiz 3 2 2 2 4 3 3" xfId="30120"/>
    <cellStyle name="Notiz 3 2 2 2 4 4" xfId="18159"/>
    <cellStyle name="Notiz 3 2 2 2 4 4 2" xfId="25296"/>
    <cellStyle name="Notiz 3 2 2 2 4 4 2 2" xfId="39611"/>
    <cellStyle name="Notiz 3 2 2 2 4 4 3" xfId="32474"/>
    <cellStyle name="Notiz 3 2 2 3" xfId="1460"/>
    <cellStyle name="Notiz 3 2 2 3 2" xfId="3498"/>
    <cellStyle name="Notiz 3 2 2 3 2 2" xfId="13815"/>
    <cellStyle name="Notiz 3 2 2 3 2 2 2" xfId="13252"/>
    <cellStyle name="Notiz 3 2 2 3 2 2 2 2" xfId="15621"/>
    <cellStyle name="Notiz 3 2 2 3 2 2 2 2 2" xfId="22780"/>
    <cellStyle name="Notiz 3 2 2 3 2 2 2 2 2 2" xfId="37095"/>
    <cellStyle name="Notiz 3 2 2 3 2 2 2 2 3" xfId="29936"/>
    <cellStyle name="Notiz 3 2 2 3 2 2 2 3" xfId="17975"/>
    <cellStyle name="Notiz 3 2 2 3 2 2 2 3 2" xfId="25112"/>
    <cellStyle name="Notiz 3 2 2 3 2 2 2 3 2 2" xfId="39427"/>
    <cellStyle name="Notiz 3 2 2 3 2 2 2 3 3" xfId="32290"/>
    <cellStyle name="Notiz 3 2 2 3 2 2 2 4" xfId="19679"/>
    <cellStyle name="Notiz 3 2 2 3 2 2 2 4 2" xfId="26816"/>
    <cellStyle name="Notiz 3 2 2 3 2 2 2 4 2 2" xfId="41131"/>
    <cellStyle name="Notiz 3 2 2 3 2 2 2 4 3" xfId="33994"/>
    <cellStyle name="Notiz 3 2 2 3 2 2 2 5" xfId="20894"/>
    <cellStyle name="Notiz 3 2 2 3 2 2 2 5 2" xfId="35209"/>
    <cellStyle name="Notiz 3 2 2 3 2 2 2 6" xfId="28031"/>
    <cellStyle name="Notiz 3 2 2 3 2 2 3" xfId="16184"/>
    <cellStyle name="Notiz 3 2 2 3 2 2 3 2" xfId="23343"/>
    <cellStyle name="Notiz 3 2 2 3 2 2 3 2 2" xfId="37658"/>
    <cellStyle name="Notiz 3 2 2 3 2 2 3 3" xfId="30499"/>
    <cellStyle name="Notiz 3 2 2 3 2 2 4" xfId="18538"/>
    <cellStyle name="Notiz 3 2 2 3 2 2 4 2" xfId="25675"/>
    <cellStyle name="Notiz 3 2 2 3 2 2 4 2 2" xfId="39990"/>
    <cellStyle name="Notiz 3 2 2 3 2 2 4 3" xfId="32853"/>
    <cellStyle name="Notiz 3 2 2 3 3" xfId="11508"/>
    <cellStyle name="Notiz 3 2 2 3 3 2" xfId="13684"/>
    <cellStyle name="Notiz 3 2 2 3 3 2 2" xfId="14231"/>
    <cellStyle name="Notiz 3 2 2 3 3 2 2 2" xfId="16600"/>
    <cellStyle name="Notiz 3 2 2 3 3 2 2 2 2" xfId="23759"/>
    <cellStyle name="Notiz 3 2 2 3 3 2 2 2 2 2" xfId="38074"/>
    <cellStyle name="Notiz 3 2 2 3 3 2 2 2 3" xfId="30915"/>
    <cellStyle name="Notiz 3 2 2 3 3 2 2 3" xfId="18954"/>
    <cellStyle name="Notiz 3 2 2 3 3 2 2 3 2" xfId="26091"/>
    <cellStyle name="Notiz 3 2 2 3 3 2 2 3 2 2" xfId="40406"/>
    <cellStyle name="Notiz 3 2 2 3 3 2 2 3 3" xfId="33269"/>
    <cellStyle name="Notiz 3 2 2 3 3 2 2 4" xfId="20287"/>
    <cellStyle name="Notiz 3 2 2 3 3 2 2 4 2" xfId="27424"/>
    <cellStyle name="Notiz 3 2 2 3 3 2 2 4 2 2" xfId="41739"/>
    <cellStyle name="Notiz 3 2 2 3 3 2 2 4 3" xfId="34602"/>
    <cellStyle name="Notiz 3 2 2 3 3 2 2 5" xfId="21502"/>
    <cellStyle name="Notiz 3 2 2 3 3 2 2 5 2" xfId="35817"/>
    <cellStyle name="Notiz 3 2 2 3 3 2 2 6" xfId="28639"/>
    <cellStyle name="Notiz 3 2 2 3 3 2 3" xfId="16053"/>
    <cellStyle name="Notiz 3 2 2 3 3 2 3 2" xfId="23212"/>
    <cellStyle name="Notiz 3 2 2 3 3 2 3 2 2" xfId="37527"/>
    <cellStyle name="Notiz 3 2 2 3 3 2 3 3" xfId="30368"/>
    <cellStyle name="Notiz 3 2 2 3 3 2 4" xfId="18407"/>
    <cellStyle name="Notiz 3 2 2 3 3 2 4 2" xfId="25544"/>
    <cellStyle name="Notiz 3 2 2 3 3 2 4 2 2" xfId="39859"/>
    <cellStyle name="Notiz 3 2 2 3 3 2 4 3" xfId="32722"/>
    <cellStyle name="Notiz 3 2 2 3 4" xfId="13437"/>
    <cellStyle name="Notiz 3 2 2 3 4 2" xfId="14176"/>
    <cellStyle name="Notiz 3 2 2 3 4 2 2" xfId="16545"/>
    <cellStyle name="Notiz 3 2 2 3 4 2 2 2" xfId="23704"/>
    <cellStyle name="Notiz 3 2 2 3 4 2 2 2 2" xfId="38019"/>
    <cellStyle name="Notiz 3 2 2 3 4 2 2 3" xfId="30860"/>
    <cellStyle name="Notiz 3 2 2 3 4 2 3" xfId="18899"/>
    <cellStyle name="Notiz 3 2 2 3 4 2 3 2" xfId="26036"/>
    <cellStyle name="Notiz 3 2 2 3 4 2 3 2 2" xfId="40351"/>
    <cellStyle name="Notiz 3 2 2 3 4 2 3 3" xfId="33214"/>
    <cellStyle name="Notiz 3 2 2 3 4 2 4" xfId="20232"/>
    <cellStyle name="Notiz 3 2 2 3 4 2 4 2" xfId="27369"/>
    <cellStyle name="Notiz 3 2 2 3 4 2 4 2 2" xfId="41684"/>
    <cellStyle name="Notiz 3 2 2 3 4 2 4 3" xfId="34547"/>
    <cellStyle name="Notiz 3 2 2 3 4 2 5" xfId="21447"/>
    <cellStyle name="Notiz 3 2 2 3 4 2 5 2" xfId="35762"/>
    <cellStyle name="Notiz 3 2 2 3 4 2 6" xfId="28584"/>
    <cellStyle name="Notiz 3 2 2 3 4 3" xfId="15806"/>
    <cellStyle name="Notiz 3 2 2 3 4 3 2" xfId="22965"/>
    <cellStyle name="Notiz 3 2 2 3 4 3 2 2" xfId="37280"/>
    <cellStyle name="Notiz 3 2 2 3 4 3 3" xfId="30121"/>
    <cellStyle name="Notiz 3 2 2 3 4 4" xfId="18160"/>
    <cellStyle name="Notiz 3 2 2 3 4 4 2" xfId="25297"/>
    <cellStyle name="Notiz 3 2 2 3 4 4 2 2" xfId="39612"/>
    <cellStyle name="Notiz 3 2 2 3 4 4 3" xfId="32475"/>
    <cellStyle name="Notiz 3 2 2 4" xfId="1461"/>
    <cellStyle name="Notiz 3 2 2 4 2" xfId="3499"/>
    <cellStyle name="Notiz 3 2 2 4 2 2" xfId="13816"/>
    <cellStyle name="Notiz 3 2 2 4 2 2 2" xfId="13892"/>
    <cellStyle name="Notiz 3 2 2 4 2 2 2 2" xfId="16261"/>
    <cellStyle name="Notiz 3 2 2 4 2 2 2 2 2" xfId="23420"/>
    <cellStyle name="Notiz 3 2 2 4 2 2 2 2 2 2" xfId="37735"/>
    <cellStyle name="Notiz 3 2 2 4 2 2 2 2 3" xfId="30576"/>
    <cellStyle name="Notiz 3 2 2 4 2 2 2 3" xfId="18615"/>
    <cellStyle name="Notiz 3 2 2 4 2 2 2 3 2" xfId="25752"/>
    <cellStyle name="Notiz 3 2 2 4 2 2 2 3 2 2" xfId="40067"/>
    <cellStyle name="Notiz 3 2 2 4 2 2 2 3 3" xfId="32930"/>
    <cellStyle name="Notiz 3 2 2 4 2 2 2 4" xfId="19975"/>
    <cellStyle name="Notiz 3 2 2 4 2 2 2 4 2" xfId="27112"/>
    <cellStyle name="Notiz 3 2 2 4 2 2 2 4 2 2" xfId="41427"/>
    <cellStyle name="Notiz 3 2 2 4 2 2 2 4 3" xfId="34290"/>
    <cellStyle name="Notiz 3 2 2 4 2 2 2 5" xfId="21190"/>
    <cellStyle name="Notiz 3 2 2 4 2 2 2 5 2" xfId="35505"/>
    <cellStyle name="Notiz 3 2 2 4 2 2 2 6" xfId="28327"/>
    <cellStyle name="Notiz 3 2 2 4 2 2 3" xfId="16185"/>
    <cellStyle name="Notiz 3 2 2 4 2 2 3 2" xfId="23344"/>
    <cellStyle name="Notiz 3 2 2 4 2 2 3 2 2" xfId="37659"/>
    <cellStyle name="Notiz 3 2 2 4 2 2 3 3" xfId="30500"/>
    <cellStyle name="Notiz 3 2 2 4 2 2 4" xfId="18539"/>
    <cellStyle name="Notiz 3 2 2 4 2 2 4 2" xfId="25676"/>
    <cellStyle name="Notiz 3 2 2 4 2 2 4 2 2" xfId="39991"/>
    <cellStyle name="Notiz 3 2 2 4 2 2 4 3" xfId="32854"/>
    <cellStyle name="Notiz 3 2 2 4 3" xfId="11509"/>
    <cellStyle name="Notiz 3 2 2 4 3 2" xfId="13685"/>
    <cellStyle name="Notiz 3 2 2 4 3 2 2" xfId="14488"/>
    <cellStyle name="Notiz 3 2 2 4 3 2 2 2" xfId="16851"/>
    <cellStyle name="Notiz 3 2 2 4 3 2 2 2 2" xfId="24010"/>
    <cellStyle name="Notiz 3 2 2 4 3 2 2 2 2 2" xfId="38325"/>
    <cellStyle name="Notiz 3 2 2 4 3 2 2 2 3" xfId="31166"/>
    <cellStyle name="Notiz 3 2 2 4 3 2 2 3" xfId="19205"/>
    <cellStyle name="Notiz 3 2 2 4 3 2 2 3 2" xfId="26342"/>
    <cellStyle name="Notiz 3 2 2 4 3 2 2 3 2 2" xfId="40657"/>
    <cellStyle name="Notiz 3 2 2 4 3 2 2 3 3" xfId="33520"/>
    <cellStyle name="Notiz 3 2 2 4 3 2 2 4" xfId="20503"/>
    <cellStyle name="Notiz 3 2 2 4 3 2 2 4 2" xfId="27640"/>
    <cellStyle name="Notiz 3 2 2 4 3 2 2 4 2 2" xfId="41955"/>
    <cellStyle name="Notiz 3 2 2 4 3 2 2 4 3" xfId="34818"/>
    <cellStyle name="Notiz 3 2 2 4 3 2 2 5" xfId="21718"/>
    <cellStyle name="Notiz 3 2 2 4 3 2 2 5 2" xfId="36033"/>
    <cellStyle name="Notiz 3 2 2 4 3 2 2 6" xfId="28855"/>
    <cellStyle name="Notiz 3 2 2 4 3 2 3" xfId="16054"/>
    <cellStyle name="Notiz 3 2 2 4 3 2 3 2" xfId="23213"/>
    <cellStyle name="Notiz 3 2 2 4 3 2 3 2 2" xfId="37528"/>
    <cellStyle name="Notiz 3 2 2 4 3 2 3 3" xfId="30369"/>
    <cellStyle name="Notiz 3 2 2 4 3 2 4" xfId="18408"/>
    <cellStyle name="Notiz 3 2 2 4 3 2 4 2" xfId="25545"/>
    <cellStyle name="Notiz 3 2 2 4 3 2 4 2 2" xfId="39860"/>
    <cellStyle name="Notiz 3 2 2 4 3 2 4 3" xfId="32723"/>
    <cellStyle name="Notiz 3 2 2 4 4" xfId="13438"/>
    <cellStyle name="Notiz 3 2 2 4 4 2" xfId="13744"/>
    <cellStyle name="Notiz 3 2 2 4 4 2 2" xfId="16113"/>
    <cellStyle name="Notiz 3 2 2 4 4 2 2 2" xfId="23272"/>
    <cellStyle name="Notiz 3 2 2 4 4 2 2 2 2" xfId="37587"/>
    <cellStyle name="Notiz 3 2 2 4 4 2 2 3" xfId="30428"/>
    <cellStyle name="Notiz 3 2 2 4 4 2 3" xfId="18467"/>
    <cellStyle name="Notiz 3 2 2 4 4 2 3 2" xfId="25604"/>
    <cellStyle name="Notiz 3 2 2 4 4 2 3 2 2" xfId="39919"/>
    <cellStyle name="Notiz 3 2 2 4 4 2 3 3" xfId="32782"/>
    <cellStyle name="Notiz 3 2 2 4 4 2 4" xfId="19908"/>
    <cellStyle name="Notiz 3 2 2 4 4 2 4 2" xfId="27045"/>
    <cellStyle name="Notiz 3 2 2 4 4 2 4 2 2" xfId="41360"/>
    <cellStyle name="Notiz 3 2 2 4 4 2 4 3" xfId="34223"/>
    <cellStyle name="Notiz 3 2 2 4 4 2 5" xfId="21123"/>
    <cellStyle name="Notiz 3 2 2 4 4 2 5 2" xfId="35438"/>
    <cellStyle name="Notiz 3 2 2 4 4 2 6" xfId="28260"/>
    <cellStyle name="Notiz 3 2 2 4 4 3" xfId="15807"/>
    <cellStyle name="Notiz 3 2 2 4 4 3 2" xfId="22966"/>
    <cellStyle name="Notiz 3 2 2 4 4 3 2 2" xfId="37281"/>
    <cellStyle name="Notiz 3 2 2 4 4 3 3" xfId="30122"/>
    <cellStyle name="Notiz 3 2 2 4 4 4" xfId="18161"/>
    <cellStyle name="Notiz 3 2 2 4 4 4 2" xfId="25298"/>
    <cellStyle name="Notiz 3 2 2 4 4 4 2 2" xfId="39613"/>
    <cellStyle name="Notiz 3 2 2 4 4 4 3" xfId="32476"/>
    <cellStyle name="Notiz 3 2 2 5" xfId="1462"/>
    <cellStyle name="Notiz 3 2 2 5 2" xfId="3500"/>
    <cellStyle name="Notiz 3 2 2 5 2 2" xfId="13817"/>
    <cellStyle name="Notiz 3 2 2 5 2 2 2" xfId="13525"/>
    <cellStyle name="Notiz 3 2 2 5 2 2 2 2" xfId="15894"/>
    <cellStyle name="Notiz 3 2 2 5 2 2 2 2 2" xfId="23053"/>
    <cellStyle name="Notiz 3 2 2 5 2 2 2 2 2 2" xfId="37368"/>
    <cellStyle name="Notiz 3 2 2 5 2 2 2 2 3" xfId="30209"/>
    <cellStyle name="Notiz 3 2 2 5 2 2 2 3" xfId="18248"/>
    <cellStyle name="Notiz 3 2 2 5 2 2 2 3 2" xfId="25385"/>
    <cellStyle name="Notiz 3 2 2 5 2 2 2 3 2 2" xfId="39700"/>
    <cellStyle name="Notiz 3 2 2 5 2 2 2 3 3" xfId="32563"/>
    <cellStyle name="Notiz 3 2 2 5 2 2 2 4" xfId="19774"/>
    <cellStyle name="Notiz 3 2 2 5 2 2 2 4 2" xfId="26911"/>
    <cellStyle name="Notiz 3 2 2 5 2 2 2 4 2 2" xfId="41226"/>
    <cellStyle name="Notiz 3 2 2 5 2 2 2 4 3" xfId="34089"/>
    <cellStyle name="Notiz 3 2 2 5 2 2 2 5" xfId="20989"/>
    <cellStyle name="Notiz 3 2 2 5 2 2 2 5 2" xfId="35304"/>
    <cellStyle name="Notiz 3 2 2 5 2 2 2 6" xfId="28126"/>
    <cellStyle name="Notiz 3 2 2 5 2 2 3" xfId="16186"/>
    <cellStyle name="Notiz 3 2 2 5 2 2 3 2" xfId="23345"/>
    <cellStyle name="Notiz 3 2 2 5 2 2 3 2 2" xfId="37660"/>
    <cellStyle name="Notiz 3 2 2 5 2 2 3 3" xfId="30501"/>
    <cellStyle name="Notiz 3 2 2 5 2 2 4" xfId="18540"/>
    <cellStyle name="Notiz 3 2 2 5 2 2 4 2" xfId="25677"/>
    <cellStyle name="Notiz 3 2 2 5 2 2 4 2 2" xfId="39992"/>
    <cellStyle name="Notiz 3 2 2 5 2 2 4 3" xfId="32855"/>
    <cellStyle name="Notiz 3 2 2 5 3" xfId="11510"/>
    <cellStyle name="Notiz 3 2 2 5 3 2" xfId="13686"/>
    <cellStyle name="Notiz 3 2 2 5 3 2 2" xfId="13577"/>
    <cellStyle name="Notiz 3 2 2 5 3 2 2 2" xfId="15946"/>
    <cellStyle name="Notiz 3 2 2 5 3 2 2 2 2" xfId="23105"/>
    <cellStyle name="Notiz 3 2 2 5 3 2 2 2 2 2" xfId="37420"/>
    <cellStyle name="Notiz 3 2 2 5 3 2 2 2 3" xfId="30261"/>
    <cellStyle name="Notiz 3 2 2 5 3 2 2 3" xfId="18300"/>
    <cellStyle name="Notiz 3 2 2 5 3 2 2 3 2" xfId="25437"/>
    <cellStyle name="Notiz 3 2 2 5 3 2 2 3 2 2" xfId="39752"/>
    <cellStyle name="Notiz 3 2 2 5 3 2 2 3 3" xfId="32615"/>
    <cellStyle name="Notiz 3 2 2 5 3 2 2 4" xfId="19826"/>
    <cellStyle name="Notiz 3 2 2 5 3 2 2 4 2" xfId="26963"/>
    <cellStyle name="Notiz 3 2 2 5 3 2 2 4 2 2" xfId="41278"/>
    <cellStyle name="Notiz 3 2 2 5 3 2 2 4 3" xfId="34141"/>
    <cellStyle name="Notiz 3 2 2 5 3 2 2 5" xfId="21041"/>
    <cellStyle name="Notiz 3 2 2 5 3 2 2 5 2" xfId="35356"/>
    <cellStyle name="Notiz 3 2 2 5 3 2 2 6" xfId="28178"/>
    <cellStyle name="Notiz 3 2 2 5 3 2 3" xfId="16055"/>
    <cellStyle name="Notiz 3 2 2 5 3 2 3 2" xfId="23214"/>
    <cellStyle name="Notiz 3 2 2 5 3 2 3 2 2" xfId="37529"/>
    <cellStyle name="Notiz 3 2 2 5 3 2 3 3" xfId="30370"/>
    <cellStyle name="Notiz 3 2 2 5 3 2 4" xfId="18409"/>
    <cellStyle name="Notiz 3 2 2 5 3 2 4 2" xfId="25546"/>
    <cellStyle name="Notiz 3 2 2 5 3 2 4 2 2" xfId="39861"/>
    <cellStyle name="Notiz 3 2 2 5 3 2 4 3" xfId="32724"/>
    <cellStyle name="Notiz 3 2 2 5 4" xfId="13439"/>
    <cellStyle name="Notiz 3 2 2 5 4 2" xfId="14177"/>
    <cellStyle name="Notiz 3 2 2 5 4 2 2" xfId="16546"/>
    <cellStyle name="Notiz 3 2 2 5 4 2 2 2" xfId="23705"/>
    <cellStyle name="Notiz 3 2 2 5 4 2 2 2 2" xfId="38020"/>
    <cellStyle name="Notiz 3 2 2 5 4 2 2 3" xfId="30861"/>
    <cellStyle name="Notiz 3 2 2 5 4 2 3" xfId="18900"/>
    <cellStyle name="Notiz 3 2 2 5 4 2 3 2" xfId="26037"/>
    <cellStyle name="Notiz 3 2 2 5 4 2 3 2 2" xfId="40352"/>
    <cellStyle name="Notiz 3 2 2 5 4 2 3 3" xfId="33215"/>
    <cellStyle name="Notiz 3 2 2 5 4 2 4" xfId="20233"/>
    <cellStyle name="Notiz 3 2 2 5 4 2 4 2" xfId="27370"/>
    <cellStyle name="Notiz 3 2 2 5 4 2 4 2 2" xfId="41685"/>
    <cellStyle name="Notiz 3 2 2 5 4 2 4 3" xfId="34548"/>
    <cellStyle name="Notiz 3 2 2 5 4 2 5" xfId="21448"/>
    <cellStyle name="Notiz 3 2 2 5 4 2 5 2" xfId="35763"/>
    <cellStyle name="Notiz 3 2 2 5 4 2 6" xfId="28585"/>
    <cellStyle name="Notiz 3 2 2 5 4 3" xfId="15808"/>
    <cellStyle name="Notiz 3 2 2 5 4 3 2" xfId="22967"/>
    <cellStyle name="Notiz 3 2 2 5 4 3 2 2" xfId="37282"/>
    <cellStyle name="Notiz 3 2 2 5 4 3 3" xfId="30123"/>
    <cellStyle name="Notiz 3 2 2 5 4 4" xfId="18162"/>
    <cellStyle name="Notiz 3 2 2 5 4 4 2" xfId="25299"/>
    <cellStyle name="Notiz 3 2 2 5 4 4 2 2" xfId="39614"/>
    <cellStyle name="Notiz 3 2 2 5 4 4 3" xfId="32477"/>
    <cellStyle name="Notiz 3 2 2 6" xfId="3496"/>
    <cellStyle name="Notiz 3 2 2 6 2" xfId="13813"/>
    <cellStyle name="Notiz 3 2 2 6 2 2" xfId="14026"/>
    <cellStyle name="Notiz 3 2 2 6 2 2 2" xfId="16395"/>
    <cellStyle name="Notiz 3 2 2 6 2 2 2 2" xfId="23554"/>
    <cellStyle name="Notiz 3 2 2 6 2 2 2 2 2" xfId="37869"/>
    <cellStyle name="Notiz 3 2 2 6 2 2 2 3" xfId="30710"/>
    <cellStyle name="Notiz 3 2 2 6 2 2 3" xfId="18749"/>
    <cellStyle name="Notiz 3 2 2 6 2 2 3 2" xfId="25886"/>
    <cellStyle name="Notiz 3 2 2 6 2 2 3 2 2" xfId="40201"/>
    <cellStyle name="Notiz 3 2 2 6 2 2 3 3" xfId="33064"/>
    <cellStyle name="Notiz 3 2 2 6 2 2 4" xfId="20083"/>
    <cellStyle name="Notiz 3 2 2 6 2 2 4 2" xfId="27220"/>
    <cellStyle name="Notiz 3 2 2 6 2 2 4 2 2" xfId="41535"/>
    <cellStyle name="Notiz 3 2 2 6 2 2 4 3" xfId="34398"/>
    <cellStyle name="Notiz 3 2 2 6 2 2 5" xfId="21298"/>
    <cellStyle name="Notiz 3 2 2 6 2 2 5 2" xfId="35613"/>
    <cellStyle name="Notiz 3 2 2 6 2 2 6" xfId="28435"/>
    <cellStyle name="Notiz 3 2 2 6 2 3" xfId="16182"/>
    <cellStyle name="Notiz 3 2 2 6 2 3 2" xfId="23341"/>
    <cellStyle name="Notiz 3 2 2 6 2 3 2 2" xfId="37656"/>
    <cellStyle name="Notiz 3 2 2 6 2 3 3" xfId="30497"/>
    <cellStyle name="Notiz 3 2 2 6 2 4" xfId="18536"/>
    <cellStyle name="Notiz 3 2 2 6 2 4 2" xfId="25673"/>
    <cellStyle name="Notiz 3 2 2 6 2 4 2 2" xfId="39988"/>
    <cellStyle name="Notiz 3 2 2 6 2 4 3" xfId="32851"/>
    <cellStyle name="Notiz 3 2 2 7" xfId="7874"/>
    <cellStyle name="Notiz 3 2 2 7 2" xfId="13914"/>
    <cellStyle name="Notiz 3 2 2 7 2 2" xfId="14784"/>
    <cellStyle name="Notiz 3 2 2 7 2 2 2" xfId="17141"/>
    <cellStyle name="Notiz 3 2 2 7 2 2 2 2" xfId="24278"/>
    <cellStyle name="Notiz 3 2 2 7 2 2 2 2 2" xfId="38593"/>
    <cellStyle name="Notiz 3 2 2 7 2 2 2 3" xfId="31456"/>
    <cellStyle name="Notiz 3 2 2 7 2 2 3" xfId="19495"/>
    <cellStyle name="Notiz 3 2 2 7 2 2 3 2" xfId="26632"/>
    <cellStyle name="Notiz 3 2 2 7 2 2 3 2 2" xfId="40947"/>
    <cellStyle name="Notiz 3 2 2 7 2 2 3 3" xfId="33810"/>
    <cellStyle name="Notiz 3 2 2 7 2 2 4" xfId="20771"/>
    <cellStyle name="Notiz 3 2 2 7 2 2 4 2" xfId="27908"/>
    <cellStyle name="Notiz 3 2 2 7 2 2 4 2 2" xfId="42223"/>
    <cellStyle name="Notiz 3 2 2 7 2 2 4 3" xfId="35086"/>
    <cellStyle name="Notiz 3 2 2 7 2 2 5" xfId="21947"/>
    <cellStyle name="Notiz 3 2 2 7 2 2 5 2" xfId="36262"/>
    <cellStyle name="Notiz 3 2 2 7 2 2 6" xfId="29103"/>
    <cellStyle name="Notiz 3 2 2 7 2 3" xfId="16283"/>
    <cellStyle name="Notiz 3 2 2 7 2 3 2" xfId="23442"/>
    <cellStyle name="Notiz 3 2 2 7 2 3 2 2" xfId="37757"/>
    <cellStyle name="Notiz 3 2 2 7 2 3 3" xfId="30598"/>
    <cellStyle name="Notiz 3 2 2 7 2 4" xfId="18637"/>
    <cellStyle name="Notiz 3 2 2 7 2 4 2" xfId="25774"/>
    <cellStyle name="Notiz 3 2 2 7 2 4 2 2" xfId="40089"/>
    <cellStyle name="Notiz 3 2 2 7 2 4 3" xfId="32952"/>
    <cellStyle name="Notiz 3 2 2 8" xfId="11506"/>
    <cellStyle name="Notiz 3 2 2 8 2" xfId="13682"/>
    <cellStyle name="Notiz 3 2 2 8 2 2" xfId="13274"/>
    <cellStyle name="Notiz 3 2 2 8 2 2 2" xfId="15643"/>
    <cellStyle name="Notiz 3 2 2 8 2 2 2 2" xfId="22802"/>
    <cellStyle name="Notiz 3 2 2 8 2 2 2 2 2" xfId="37117"/>
    <cellStyle name="Notiz 3 2 2 8 2 2 2 3" xfId="29958"/>
    <cellStyle name="Notiz 3 2 2 8 2 2 3" xfId="17997"/>
    <cellStyle name="Notiz 3 2 2 8 2 2 3 2" xfId="25134"/>
    <cellStyle name="Notiz 3 2 2 8 2 2 3 2 2" xfId="39449"/>
    <cellStyle name="Notiz 3 2 2 8 2 2 3 3" xfId="32312"/>
    <cellStyle name="Notiz 3 2 2 8 2 2 4" xfId="19701"/>
    <cellStyle name="Notiz 3 2 2 8 2 2 4 2" xfId="26838"/>
    <cellStyle name="Notiz 3 2 2 8 2 2 4 2 2" xfId="41153"/>
    <cellStyle name="Notiz 3 2 2 8 2 2 4 3" xfId="34016"/>
    <cellStyle name="Notiz 3 2 2 8 2 2 5" xfId="20916"/>
    <cellStyle name="Notiz 3 2 2 8 2 2 5 2" xfId="35231"/>
    <cellStyle name="Notiz 3 2 2 8 2 2 6" xfId="28053"/>
    <cellStyle name="Notiz 3 2 2 8 2 3" xfId="16051"/>
    <cellStyle name="Notiz 3 2 2 8 2 3 2" xfId="23210"/>
    <cellStyle name="Notiz 3 2 2 8 2 3 2 2" xfId="37525"/>
    <cellStyle name="Notiz 3 2 2 8 2 3 3" xfId="30366"/>
    <cellStyle name="Notiz 3 2 2 8 2 4" xfId="18405"/>
    <cellStyle name="Notiz 3 2 2 8 2 4 2" xfId="25542"/>
    <cellStyle name="Notiz 3 2 2 8 2 4 2 2" xfId="39857"/>
    <cellStyle name="Notiz 3 2 2 8 2 4 3" xfId="32720"/>
    <cellStyle name="Notiz 3 2 2 9" xfId="13435"/>
    <cellStyle name="Notiz 3 2 2 9 2" xfId="14178"/>
    <cellStyle name="Notiz 3 2 2 9 2 2" xfId="16547"/>
    <cellStyle name="Notiz 3 2 2 9 2 2 2" xfId="23706"/>
    <cellStyle name="Notiz 3 2 2 9 2 2 2 2" xfId="38021"/>
    <cellStyle name="Notiz 3 2 2 9 2 2 3" xfId="30862"/>
    <cellStyle name="Notiz 3 2 2 9 2 3" xfId="18901"/>
    <cellStyle name="Notiz 3 2 2 9 2 3 2" xfId="26038"/>
    <cellStyle name="Notiz 3 2 2 9 2 3 2 2" xfId="40353"/>
    <cellStyle name="Notiz 3 2 2 9 2 3 3" xfId="33216"/>
    <cellStyle name="Notiz 3 2 2 9 2 4" xfId="20234"/>
    <cellStyle name="Notiz 3 2 2 9 2 4 2" xfId="27371"/>
    <cellStyle name="Notiz 3 2 2 9 2 4 2 2" xfId="41686"/>
    <cellStyle name="Notiz 3 2 2 9 2 4 3" xfId="34549"/>
    <cellStyle name="Notiz 3 2 2 9 2 5" xfId="21449"/>
    <cellStyle name="Notiz 3 2 2 9 2 5 2" xfId="35764"/>
    <cellStyle name="Notiz 3 2 2 9 2 6" xfId="28586"/>
    <cellStyle name="Notiz 3 2 2 9 3" xfId="15804"/>
    <cellStyle name="Notiz 3 2 2 9 3 2" xfId="22963"/>
    <cellStyle name="Notiz 3 2 2 9 3 2 2" xfId="37278"/>
    <cellStyle name="Notiz 3 2 2 9 3 3" xfId="30119"/>
    <cellStyle name="Notiz 3 2 2 9 4" xfId="18158"/>
    <cellStyle name="Notiz 3 2 2 9 4 2" xfId="25295"/>
    <cellStyle name="Notiz 3 2 2 9 4 2 2" xfId="39610"/>
    <cellStyle name="Notiz 3 2 2 9 4 3" xfId="32473"/>
    <cellStyle name="Notiz 3 2 3" xfId="1463"/>
    <cellStyle name="Notiz 3 2 3 2" xfId="3501"/>
    <cellStyle name="Notiz 3 2 3 2 2" xfId="13818"/>
    <cellStyle name="Notiz 3 2 3 2 2 2" xfId="13253"/>
    <cellStyle name="Notiz 3 2 3 2 2 2 2" xfId="15622"/>
    <cellStyle name="Notiz 3 2 3 2 2 2 2 2" xfId="22781"/>
    <cellStyle name="Notiz 3 2 3 2 2 2 2 2 2" xfId="37096"/>
    <cellStyle name="Notiz 3 2 3 2 2 2 2 3" xfId="29937"/>
    <cellStyle name="Notiz 3 2 3 2 2 2 3" xfId="17976"/>
    <cellStyle name="Notiz 3 2 3 2 2 2 3 2" xfId="25113"/>
    <cellStyle name="Notiz 3 2 3 2 2 2 3 2 2" xfId="39428"/>
    <cellStyle name="Notiz 3 2 3 2 2 2 3 3" xfId="32291"/>
    <cellStyle name="Notiz 3 2 3 2 2 2 4" xfId="19680"/>
    <cellStyle name="Notiz 3 2 3 2 2 2 4 2" xfId="26817"/>
    <cellStyle name="Notiz 3 2 3 2 2 2 4 2 2" xfId="41132"/>
    <cellStyle name="Notiz 3 2 3 2 2 2 4 3" xfId="33995"/>
    <cellStyle name="Notiz 3 2 3 2 2 2 5" xfId="20895"/>
    <cellStyle name="Notiz 3 2 3 2 2 2 5 2" xfId="35210"/>
    <cellStyle name="Notiz 3 2 3 2 2 2 6" xfId="28032"/>
    <cellStyle name="Notiz 3 2 3 2 2 3" xfId="16187"/>
    <cellStyle name="Notiz 3 2 3 2 2 3 2" xfId="23346"/>
    <cellStyle name="Notiz 3 2 3 2 2 3 2 2" xfId="37661"/>
    <cellStyle name="Notiz 3 2 3 2 2 3 3" xfId="30502"/>
    <cellStyle name="Notiz 3 2 3 2 2 4" xfId="18541"/>
    <cellStyle name="Notiz 3 2 3 2 2 4 2" xfId="25678"/>
    <cellStyle name="Notiz 3 2 3 2 2 4 2 2" xfId="39993"/>
    <cellStyle name="Notiz 3 2 3 2 2 4 3" xfId="32856"/>
    <cellStyle name="Notiz 3 2 3 3" xfId="11511"/>
    <cellStyle name="Notiz 3 2 3 3 2" xfId="13687"/>
    <cellStyle name="Notiz 3 2 3 3 2 2" xfId="14199"/>
    <cellStyle name="Notiz 3 2 3 3 2 2 2" xfId="16568"/>
    <cellStyle name="Notiz 3 2 3 3 2 2 2 2" xfId="23727"/>
    <cellStyle name="Notiz 3 2 3 3 2 2 2 2 2" xfId="38042"/>
    <cellStyle name="Notiz 3 2 3 3 2 2 2 3" xfId="30883"/>
    <cellStyle name="Notiz 3 2 3 3 2 2 3" xfId="18922"/>
    <cellStyle name="Notiz 3 2 3 3 2 2 3 2" xfId="26059"/>
    <cellStyle name="Notiz 3 2 3 3 2 2 3 2 2" xfId="40374"/>
    <cellStyle name="Notiz 3 2 3 3 2 2 3 3" xfId="33237"/>
    <cellStyle name="Notiz 3 2 3 3 2 2 4" xfId="20255"/>
    <cellStyle name="Notiz 3 2 3 3 2 2 4 2" xfId="27392"/>
    <cellStyle name="Notiz 3 2 3 3 2 2 4 2 2" xfId="41707"/>
    <cellStyle name="Notiz 3 2 3 3 2 2 4 3" xfId="34570"/>
    <cellStyle name="Notiz 3 2 3 3 2 2 5" xfId="21470"/>
    <cellStyle name="Notiz 3 2 3 3 2 2 5 2" xfId="35785"/>
    <cellStyle name="Notiz 3 2 3 3 2 2 6" xfId="28607"/>
    <cellStyle name="Notiz 3 2 3 3 2 3" xfId="16056"/>
    <cellStyle name="Notiz 3 2 3 3 2 3 2" xfId="23215"/>
    <cellStyle name="Notiz 3 2 3 3 2 3 2 2" xfId="37530"/>
    <cellStyle name="Notiz 3 2 3 3 2 3 3" xfId="30371"/>
    <cellStyle name="Notiz 3 2 3 3 2 4" xfId="18410"/>
    <cellStyle name="Notiz 3 2 3 3 2 4 2" xfId="25547"/>
    <cellStyle name="Notiz 3 2 3 3 2 4 2 2" xfId="39862"/>
    <cellStyle name="Notiz 3 2 3 3 2 4 3" xfId="32725"/>
    <cellStyle name="Notiz 3 2 3 4" xfId="13440"/>
    <cellStyle name="Notiz 3 2 3 4 2" xfId="14230"/>
    <cellStyle name="Notiz 3 2 3 4 2 2" xfId="16599"/>
    <cellStyle name="Notiz 3 2 3 4 2 2 2" xfId="23758"/>
    <cellStyle name="Notiz 3 2 3 4 2 2 2 2" xfId="38073"/>
    <cellStyle name="Notiz 3 2 3 4 2 2 3" xfId="30914"/>
    <cellStyle name="Notiz 3 2 3 4 2 3" xfId="18953"/>
    <cellStyle name="Notiz 3 2 3 4 2 3 2" xfId="26090"/>
    <cellStyle name="Notiz 3 2 3 4 2 3 2 2" xfId="40405"/>
    <cellStyle name="Notiz 3 2 3 4 2 3 3" xfId="33268"/>
    <cellStyle name="Notiz 3 2 3 4 2 4" xfId="20286"/>
    <cellStyle name="Notiz 3 2 3 4 2 4 2" xfId="27423"/>
    <cellStyle name="Notiz 3 2 3 4 2 4 2 2" xfId="41738"/>
    <cellStyle name="Notiz 3 2 3 4 2 4 3" xfId="34601"/>
    <cellStyle name="Notiz 3 2 3 4 2 5" xfId="21501"/>
    <cellStyle name="Notiz 3 2 3 4 2 5 2" xfId="35816"/>
    <cellStyle name="Notiz 3 2 3 4 2 6" xfId="28638"/>
    <cellStyle name="Notiz 3 2 3 4 3" xfId="15809"/>
    <cellStyle name="Notiz 3 2 3 4 3 2" xfId="22968"/>
    <cellStyle name="Notiz 3 2 3 4 3 2 2" xfId="37283"/>
    <cellStyle name="Notiz 3 2 3 4 3 3" xfId="30124"/>
    <cellStyle name="Notiz 3 2 3 4 4" xfId="18163"/>
    <cellStyle name="Notiz 3 2 3 4 4 2" xfId="25300"/>
    <cellStyle name="Notiz 3 2 3 4 4 2 2" xfId="39615"/>
    <cellStyle name="Notiz 3 2 3 4 4 3" xfId="32478"/>
    <cellStyle name="Notiz 3 2 4" xfId="1464"/>
    <cellStyle name="Notiz 3 2 4 2" xfId="3502"/>
    <cellStyle name="Notiz 3 2 4 2 2" xfId="13819"/>
    <cellStyle name="Notiz 3 2 4 2 2 2" xfId="13192"/>
    <cellStyle name="Notiz 3 2 4 2 2 2 2" xfId="15561"/>
    <cellStyle name="Notiz 3 2 4 2 2 2 2 2" xfId="22720"/>
    <cellStyle name="Notiz 3 2 4 2 2 2 2 2 2" xfId="37035"/>
    <cellStyle name="Notiz 3 2 4 2 2 2 2 3" xfId="29876"/>
    <cellStyle name="Notiz 3 2 4 2 2 2 3" xfId="17915"/>
    <cellStyle name="Notiz 3 2 4 2 2 2 3 2" xfId="25052"/>
    <cellStyle name="Notiz 3 2 4 2 2 2 3 2 2" xfId="39367"/>
    <cellStyle name="Notiz 3 2 4 2 2 2 3 3" xfId="32230"/>
    <cellStyle name="Notiz 3 2 4 2 2 2 4" xfId="19619"/>
    <cellStyle name="Notiz 3 2 4 2 2 2 4 2" xfId="26756"/>
    <cellStyle name="Notiz 3 2 4 2 2 2 4 2 2" xfId="41071"/>
    <cellStyle name="Notiz 3 2 4 2 2 2 4 3" xfId="33934"/>
    <cellStyle name="Notiz 3 2 4 2 2 2 5" xfId="20834"/>
    <cellStyle name="Notiz 3 2 4 2 2 2 5 2" xfId="35149"/>
    <cellStyle name="Notiz 3 2 4 2 2 2 6" xfId="27971"/>
    <cellStyle name="Notiz 3 2 4 2 2 3" xfId="16188"/>
    <cellStyle name="Notiz 3 2 4 2 2 3 2" xfId="23347"/>
    <cellStyle name="Notiz 3 2 4 2 2 3 2 2" xfId="37662"/>
    <cellStyle name="Notiz 3 2 4 2 2 3 3" xfId="30503"/>
    <cellStyle name="Notiz 3 2 4 2 2 4" xfId="18542"/>
    <cellStyle name="Notiz 3 2 4 2 2 4 2" xfId="25679"/>
    <cellStyle name="Notiz 3 2 4 2 2 4 2 2" xfId="39994"/>
    <cellStyle name="Notiz 3 2 4 2 2 4 3" xfId="32857"/>
    <cellStyle name="Notiz 3 2 4 3" xfId="11512"/>
    <cellStyle name="Notiz 3 2 4 3 2" xfId="13688"/>
    <cellStyle name="Notiz 3 2 4 3 2 2" xfId="14409"/>
    <cellStyle name="Notiz 3 2 4 3 2 2 2" xfId="16772"/>
    <cellStyle name="Notiz 3 2 4 3 2 2 2 2" xfId="23931"/>
    <cellStyle name="Notiz 3 2 4 3 2 2 2 2 2" xfId="38246"/>
    <cellStyle name="Notiz 3 2 4 3 2 2 2 3" xfId="31087"/>
    <cellStyle name="Notiz 3 2 4 3 2 2 3" xfId="19126"/>
    <cellStyle name="Notiz 3 2 4 3 2 2 3 2" xfId="26263"/>
    <cellStyle name="Notiz 3 2 4 3 2 2 3 2 2" xfId="40578"/>
    <cellStyle name="Notiz 3 2 4 3 2 2 3 3" xfId="33441"/>
    <cellStyle name="Notiz 3 2 4 3 2 2 4" xfId="20424"/>
    <cellStyle name="Notiz 3 2 4 3 2 2 4 2" xfId="27561"/>
    <cellStyle name="Notiz 3 2 4 3 2 2 4 2 2" xfId="41876"/>
    <cellStyle name="Notiz 3 2 4 3 2 2 4 3" xfId="34739"/>
    <cellStyle name="Notiz 3 2 4 3 2 2 5" xfId="21639"/>
    <cellStyle name="Notiz 3 2 4 3 2 2 5 2" xfId="35954"/>
    <cellStyle name="Notiz 3 2 4 3 2 2 6" xfId="28776"/>
    <cellStyle name="Notiz 3 2 4 3 2 3" xfId="16057"/>
    <cellStyle name="Notiz 3 2 4 3 2 3 2" xfId="23216"/>
    <cellStyle name="Notiz 3 2 4 3 2 3 2 2" xfId="37531"/>
    <cellStyle name="Notiz 3 2 4 3 2 3 3" xfId="30372"/>
    <cellStyle name="Notiz 3 2 4 3 2 4" xfId="18411"/>
    <cellStyle name="Notiz 3 2 4 3 2 4 2" xfId="25548"/>
    <cellStyle name="Notiz 3 2 4 3 2 4 2 2" xfId="39863"/>
    <cellStyle name="Notiz 3 2 4 3 2 4 3" xfId="32726"/>
    <cellStyle name="Notiz 3 2 4 4" xfId="13441"/>
    <cellStyle name="Notiz 3 2 4 4 2" xfId="14491"/>
    <cellStyle name="Notiz 3 2 4 4 2 2" xfId="16854"/>
    <cellStyle name="Notiz 3 2 4 4 2 2 2" xfId="24013"/>
    <cellStyle name="Notiz 3 2 4 4 2 2 2 2" xfId="38328"/>
    <cellStyle name="Notiz 3 2 4 4 2 2 3" xfId="31169"/>
    <cellStyle name="Notiz 3 2 4 4 2 3" xfId="19208"/>
    <cellStyle name="Notiz 3 2 4 4 2 3 2" xfId="26345"/>
    <cellStyle name="Notiz 3 2 4 4 2 3 2 2" xfId="40660"/>
    <cellStyle name="Notiz 3 2 4 4 2 3 3" xfId="33523"/>
    <cellStyle name="Notiz 3 2 4 4 2 4" xfId="20506"/>
    <cellStyle name="Notiz 3 2 4 4 2 4 2" xfId="27643"/>
    <cellStyle name="Notiz 3 2 4 4 2 4 2 2" xfId="41958"/>
    <cellStyle name="Notiz 3 2 4 4 2 4 3" xfId="34821"/>
    <cellStyle name="Notiz 3 2 4 4 2 5" xfId="21721"/>
    <cellStyle name="Notiz 3 2 4 4 2 5 2" xfId="36036"/>
    <cellStyle name="Notiz 3 2 4 4 2 6" xfId="28858"/>
    <cellStyle name="Notiz 3 2 4 4 3" xfId="15810"/>
    <cellStyle name="Notiz 3 2 4 4 3 2" xfId="22969"/>
    <cellStyle name="Notiz 3 2 4 4 3 2 2" xfId="37284"/>
    <cellStyle name="Notiz 3 2 4 4 3 3" xfId="30125"/>
    <cellStyle name="Notiz 3 2 4 4 4" xfId="18164"/>
    <cellStyle name="Notiz 3 2 4 4 4 2" xfId="25301"/>
    <cellStyle name="Notiz 3 2 4 4 4 2 2" xfId="39616"/>
    <cellStyle name="Notiz 3 2 4 4 4 3" xfId="32479"/>
    <cellStyle name="Notiz 3 2 5" xfId="1465"/>
    <cellStyle name="Notiz 3 2 5 2" xfId="3503"/>
    <cellStyle name="Notiz 3 2 5 2 2" xfId="13820"/>
    <cellStyle name="Notiz 3 2 5 2 2 2" xfId="13526"/>
    <cellStyle name="Notiz 3 2 5 2 2 2 2" xfId="15895"/>
    <cellStyle name="Notiz 3 2 5 2 2 2 2 2" xfId="23054"/>
    <cellStyle name="Notiz 3 2 5 2 2 2 2 2 2" xfId="37369"/>
    <cellStyle name="Notiz 3 2 5 2 2 2 2 3" xfId="30210"/>
    <cellStyle name="Notiz 3 2 5 2 2 2 3" xfId="18249"/>
    <cellStyle name="Notiz 3 2 5 2 2 2 3 2" xfId="25386"/>
    <cellStyle name="Notiz 3 2 5 2 2 2 3 2 2" xfId="39701"/>
    <cellStyle name="Notiz 3 2 5 2 2 2 3 3" xfId="32564"/>
    <cellStyle name="Notiz 3 2 5 2 2 2 4" xfId="19775"/>
    <cellStyle name="Notiz 3 2 5 2 2 2 4 2" xfId="26912"/>
    <cellStyle name="Notiz 3 2 5 2 2 2 4 2 2" xfId="41227"/>
    <cellStyle name="Notiz 3 2 5 2 2 2 4 3" xfId="34090"/>
    <cellStyle name="Notiz 3 2 5 2 2 2 5" xfId="20990"/>
    <cellStyle name="Notiz 3 2 5 2 2 2 5 2" xfId="35305"/>
    <cellStyle name="Notiz 3 2 5 2 2 2 6" xfId="28127"/>
    <cellStyle name="Notiz 3 2 5 2 2 3" xfId="16189"/>
    <cellStyle name="Notiz 3 2 5 2 2 3 2" xfId="23348"/>
    <cellStyle name="Notiz 3 2 5 2 2 3 2 2" xfId="37663"/>
    <cellStyle name="Notiz 3 2 5 2 2 3 3" xfId="30504"/>
    <cellStyle name="Notiz 3 2 5 2 2 4" xfId="18543"/>
    <cellStyle name="Notiz 3 2 5 2 2 4 2" xfId="25680"/>
    <cellStyle name="Notiz 3 2 5 2 2 4 2 2" xfId="39995"/>
    <cellStyle name="Notiz 3 2 5 2 2 4 3" xfId="32858"/>
    <cellStyle name="Notiz 3 2 5 3" xfId="11513"/>
    <cellStyle name="Notiz 3 2 5 3 2" xfId="13689"/>
    <cellStyle name="Notiz 3 2 5 3 2 2" xfId="14197"/>
    <cellStyle name="Notiz 3 2 5 3 2 2 2" xfId="16566"/>
    <cellStyle name="Notiz 3 2 5 3 2 2 2 2" xfId="23725"/>
    <cellStyle name="Notiz 3 2 5 3 2 2 2 2 2" xfId="38040"/>
    <cellStyle name="Notiz 3 2 5 3 2 2 2 3" xfId="30881"/>
    <cellStyle name="Notiz 3 2 5 3 2 2 3" xfId="18920"/>
    <cellStyle name="Notiz 3 2 5 3 2 2 3 2" xfId="26057"/>
    <cellStyle name="Notiz 3 2 5 3 2 2 3 2 2" xfId="40372"/>
    <cellStyle name="Notiz 3 2 5 3 2 2 3 3" xfId="33235"/>
    <cellStyle name="Notiz 3 2 5 3 2 2 4" xfId="20253"/>
    <cellStyle name="Notiz 3 2 5 3 2 2 4 2" xfId="27390"/>
    <cellStyle name="Notiz 3 2 5 3 2 2 4 2 2" xfId="41705"/>
    <cellStyle name="Notiz 3 2 5 3 2 2 4 3" xfId="34568"/>
    <cellStyle name="Notiz 3 2 5 3 2 2 5" xfId="21468"/>
    <cellStyle name="Notiz 3 2 5 3 2 2 5 2" xfId="35783"/>
    <cellStyle name="Notiz 3 2 5 3 2 2 6" xfId="28605"/>
    <cellStyle name="Notiz 3 2 5 3 2 3" xfId="16058"/>
    <cellStyle name="Notiz 3 2 5 3 2 3 2" xfId="23217"/>
    <cellStyle name="Notiz 3 2 5 3 2 3 2 2" xfId="37532"/>
    <cellStyle name="Notiz 3 2 5 3 2 3 3" xfId="30373"/>
    <cellStyle name="Notiz 3 2 5 3 2 4" xfId="18412"/>
    <cellStyle name="Notiz 3 2 5 3 2 4 2" xfId="25549"/>
    <cellStyle name="Notiz 3 2 5 3 2 4 2 2" xfId="39864"/>
    <cellStyle name="Notiz 3 2 5 3 2 4 3" xfId="32727"/>
    <cellStyle name="Notiz 3 2 5 4" xfId="13442"/>
    <cellStyle name="Notiz 3 2 5 4 2" xfId="13273"/>
    <cellStyle name="Notiz 3 2 5 4 2 2" xfId="15642"/>
    <cellStyle name="Notiz 3 2 5 4 2 2 2" xfId="22801"/>
    <cellStyle name="Notiz 3 2 5 4 2 2 2 2" xfId="37116"/>
    <cellStyle name="Notiz 3 2 5 4 2 2 3" xfId="29957"/>
    <cellStyle name="Notiz 3 2 5 4 2 3" xfId="17996"/>
    <cellStyle name="Notiz 3 2 5 4 2 3 2" xfId="25133"/>
    <cellStyle name="Notiz 3 2 5 4 2 3 2 2" xfId="39448"/>
    <cellStyle name="Notiz 3 2 5 4 2 3 3" xfId="32311"/>
    <cellStyle name="Notiz 3 2 5 4 2 4" xfId="19700"/>
    <cellStyle name="Notiz 3 2 5 4 2 4 2" xfId="26837"/>
    <cellStyle name="Notiz 3 2 5 4 2 4 2 2" xfId="41152"/>
    <cellStyle name="Notiz 3 2 5 4 2 4 3" xfId="34015"/>
    <cellStyle name="Notiz 3 2 5 4 2 5" xfId="20915"/>
    <cellStyle name="Notiz 3 2 5 4 2 5 2" xfId="35230"/>
    <cellStyle name="Notiz 3 2 5 4 2 6" xfId="28052"/>
    <cellStyle name="Notiz 3 2 5 4 3" xfId="15811"/>
    <cellStyle name="Notiz 3 2 5 4 3 2" xfId="22970"/>
    <cellStyle name="Notiz 3 2 5 4 3 2 2" xfId="37285"/>
    <cellStyle name="Notiz 3 2 5 4 3 3" xfId="30126"/>
    <cellStyle name="Notiz 3 2 5 4 4" xfId="18165"/>
    <cellStyle name="Notiz 3 2 5 4 4 2" xfId="25302"/>
    <cellStyle name="Notiz 3 2 5 4 4 2 2" xfId="39617"/>
    <cellStyle name="Notiz 3 2 5 4 4 3" xfId="32480"/>
    <cellStyle name="Notiz 3 2 6" xfId="1466"/>
    <cellStyle name="Notiz 3 2 6 2" xfId="3504"/>
    <cellStyle name="Notiz 3 2 6 2 2" xfId="13821"/>
    <cellStyle name="Notiz 3 2 6 2 2 2" xfId="13254"/>
    <cellStyle name="Notiz 3 2 6 2 2 2 2" xfId="15623"/>
    <cellStyle name="Notiz 3 2 6 2 2 2 2 2" xfId="22782"/>
    <cellStyle name="Notiz 3 2 6 2 2 2 2 2 2" xfId="37097"/>
    <cellStyle name="Notiz 3 2 6 2 2 2 2 3" xfId="29938"/>
    <cellStyle name="Notiz 3 2 6 2 2 2 3" xfId="17977"/>
    <cellStyle name="Notiz 3 2 6 2 2 2 3 2" xfId="25114"/>
    <cellStyle name="Notiz 3 2 6 2 2 2 3 2 2" xfId="39429"/>
    <cellStyle name="Notiz 3 2 6 2 2 2 3 3" xfId="32292"/>
    <cellStyle name="Notiz 3 2 6 2 2 2 4" xfId="19681"/>
    <cellStyle name="Notiz 3 2 6 2 2 2 4 2" xfId="26818"/>
    <cellStyle name="Notiz 3 2 6 2 2 2 4 2 2" xfId="41133"/>
    <cellStyle name="Notiz 3 2 6 2 2 2 4 3" xfId="33996"/>
    <cellStyle name="Notiz 3 2 6 2 2 2 5" xfId="20896"/>
    <cellStyle name="Notiz 3 2 6 2 2 2 5 2" xfId="35211"/>
    <cellStyle name="Notiz 3 2 6 2 2 2 6" xfId="28033"/>
    <cellStyle name="Notiz 3 2 6 2 2 3" xfId="16190"/>
    <cellStyle name="Notiz 3 2 6 2 2 3 2" xfId="23349"/>
    <cellStyle name="Notiz 3 2 6 2 2 3 2 2" xfId="37664"/>
    <cellStyle name="Notiz 3 2 6 2 2 3 3" xfId="30505"/>
    <cellStyle name="Notiz 3 2 6 2 2 4" xfId="18544"/>
    <cellStyle name="Notiz 3 2 6 2 2 4 2" xfId="25681"/>
    <cellStyle name="Notiz 3 2 6 2 2 4 2 2" xfId="39996"/>
    <cellStyle name="Notiz 3 2 6 2 2 4 3" xfId="32859"/>
    <cellStyle name="Notiz 3 2 6 3" xfId="11514"/>
    <cellStyle name="Notiz 3 2 6 3 2" xfId="13690"/>
    <cellStyle name="Notiz 3 2 6 3 2 2" xfId="13204"/>
    <cellStyle name="Notiz 3 2 6 3 2 2 2" xfId="15573"/>
    <cellStyle name="Notiz 3 2 6 3 2 2 2 2" xfId="22732"/>
    <cellStyle name="Notiz 3 2 6 3 2 2 2 2 2" xfId="37047"/>
    <cellStyle name="Notiz 3 2 6 3 2 2 2 3" xfId="29888"/>
    <cellStyle name="Notiz 3 2 6 3 2 2 3" xfId="17927"/>
    <cellStyle name="Notiz 3 2 6 3 2 2 3 2" xfId="25064"/>
    <cellStyle name="Notiz 3 2 6 3 2 2 3 2 2" xfId="39379"/>
    <cellStyle name="Notiz 3 2 6 3 2 2 3 3" xfId="32242"/>
    <cellStyle name="Notiz 3 2 6 3 2 2 4" xfId="19631"/>
    <cellStyle name="Notiz 3 2 6 3 2 2 4 2" xfId="26768"/>
    <cellStyle name="Notiz 3 2 6 3 2 2 4 2 2" xfId="41083"/>
    <cellStyle name="Notiz 3 2 6 3 2 2 4 3" xfId="33946"/>
    <cellStyle name="Notiz 3 2 6 3 2 2 5" xfId="20846"/>
    <cellStyle name="Notiz 3 2 6 3 2 2 5 2" xfId="35161"/>
    <cellStyle name="Notiz 3 2 6 3 2 2 6" xfId="27983"/>
    <cellStyle name="Notiz 3 2 6 3 2 3" xfId="16059"/>
    <cellStyle name="Notiz 3 2 6 3 2 3 2" xfId="23218"/>
    <cellStyle name="Notiz 3 2 6 3 2 3 2 2" xfId="37533"/>
    <cellStyle name="Notiz 3 2 6 3 2 3 3" xfId="30374"/>
    <cellStyle name="Notiz 3 2 6 3 2 4" xfId="18413"/>
    <cellStyle name="Notiz 3 2 6 3 2 4 2" xfId="25550"/>
    <cellStyle name="Notiz 3 2 6 3 2 4 2 2" xfId="39865"/>
    <cellStyle name="Notiz 3 2 6 3 2 4 3" xfId="32728"/>
    <cellStyle name="Notiz 3 2 6 4" xfId="13443"/>
    <cellStyle name="Notiz 3 2 6 4 2" xfId="13512"/>
    <cellStyle name="Notiz 3 2 6 4 2 2" xfId="15881"/>
    <cellStyle name="Notiz 3 2 6 4 2 2 2" xfId="23040"/>
    <cellStyle name="Notiz 3 2 6 4 2 2 2 2" xfId="37355"/>
    <cellStyle name="Notiz 3 2 6 4 2 2 3" xfId="30196"/>
    <cellStyle name="Notiz 3 2 6 4 2 3" xfId="18235"/>
    <cellStyle name="Notiz 3 2 6 4 2 3 2" xfId="25372"/>
    <cellStyle name="Notiz 3 2 6 4 2 3 2 2" xfId="39687"/>
    <cellStyle name="Notiz 3 2 6 4 2 3 3" xfId="32550"/>
    <cellStyle name="Notiz 3 2 6 4 2 4" xfId="19761"/>
    <cellStyle name="Notiz 3 2 6 4 2 4 2" xfId="26898"/>
    <cellStyle name="Notiz 3 2 6 4 2 4 2 2" xfId="41213"/>
    <cellStyle name="Notiz 3 2 6 4 2 4 3" xfId="34076"/>
    <cellStyle name="Notiz 3 2 6 4 2 5" xfId="20976"/>
    <cellStyle name="Notiz 3 2 6 4 2 5 2" xfId="35291"/>
    <cellStyle name="Notiz 3 2 6 4 2 6" xfId="28113"/>
    <cellStyle name="Notiz 3 2 6 4 3" xfId="15812"/>
    <cellStyle name="Notiz 3 2 6 4 3 2" xfId="22971"/>
    <cellStyle name="Notiz 3 2 6 4 3 2 2" xfId="37286"/>
    <cellStyle name="Notiz 3 2 6 4 3 3" xfId="30127"/>
    <cellStyle name="Notiz 3 2 6 4 4" xfId="18166"/>
    <cellStyle name="Notiz 3 2 6 4 4 2" xfId="25303"/>
    <cellStyle name="Notiz 3 2 6 4 4 2 2" xfId="39618"/>
    <cellStyle name="Notiz 3 2 6 4 4 3" xfId="32481"/>
    <cellStyle name="Notiz 3 2 7" xfId="1467"/>
    <cellStyle name="Notiz 3 2 7 2" xfId="3505"/>
    <cellStyle name="Notiz 3 2 7 2 2" xfId="13822"/>
    <cellStyle name="Notiz 3 2 7 2 2 2" xfId="14203"/>
    <cellStyle name="Notiz 3 2 7 2 2 2 2" xfId="16572"/>
    <cellStyle name="Notiz 3 2 7 2 2 2 2 2" xfId="23731"/>
    <cellStyle name="Notiz 3 2 7 2 2 2 2 2 2" xfId="38046"/>
    <cellStyle name="Notiz 3 2 7 2 2 2 2 3" xfId="30887"/>
    <cellStyle name="Notiz 3 2 7 2 2 2 3" xfId="18926"/>
    <cellStyle name="Notiz 3 2 7 2 2 2 3 2" xfId="26063"/>
    <cellStyle name="Notiz 3 2 7 2 2 2 3 2 2" xfId="40378"/>
    <cellStyle name="Notiz 3 2 7 2 2 2 3 3" xfId="33241"/>
    <cellStyle name="Notiz 3 2 7 2 2 2 4" xfId="20259"/>
    <cellStyle name="Notiz 3 2 7 2 2 2 4 2" xfId="27396"/>
    <cellStyle name="Notiz 3 2 7 2 2 2 4 2 2" xfId="41711"/>
    <cellStyle name="Notiz 3 2 7 2 2 2 4 3" xfId="34574"/>
    <cellStyle name="Notiz 3 2 7 2 2 2 5" xfId="21474"/>
    <cellStyle name="Notiz 3 2 7 2 2 2 5 2" xfId="35789"/>
    <cellStyle name="Notiz 3 2 7 2 2 2 6" xfId="28611"/>
    <cellStyle name="Notiz 3 2 7 2 2 3" xfId="16191"/>
    <cellStyle name="Notiz 3 2 7 2 2 3 2" xfId="23350"/>
    <cellStyle name="Notiz 3 2 7 2 2 3 2 2" xfId="37665"/>
    <cellStyle name="Notiz 3 2 7 2 2 3 3" xfId="30506"/>
    <cellStyle name="Notiz 3 2 7 2 2 4" xfId="18545"/>
    <cellStyle name="Notiz 3 2 7 2 2 4 2" xfId="25682"/>
    <cellStyle name="Notiz 3 2 7 2 2 4 2 2" xfId="39997"/>
    <cellStyle name="Notiz 3 2 7 2 2 4 3" xfId="32860"/>
    <cellStyle name="Notiz 3 2 7 3" xfId="11515"/>
    <cellStyle name="Notiz 3 2 7 3 2" xfId="13691"/>
    <cellStyle name="Notiz 3 2 7 3 2 2" xfId="14198"/>
    <cellStyle name="Notiz 3 2 7 3 2 2 2" xfId="16567"/>
    <cellStyle name="Notiz 3 2 7 3 2 2 2 2" xfId="23726"/>
    <cellStyle name="Notiz 3 2 7 3 2 2 2 2 2" xfId="38041"/>
    <cellStyle name="Notiz 3 2 7 3 2 2 2 3" xfId="30882"/>
    <cellStyle name="Notiz 3 2 7 3 2 2 3" xfId="18921"/>
    <cellStyle name="Notiz 3 2 7 3 2 2 3 2" xfId="26058"/>
    <cellStyle name="Notiz 3 2 7 3 2 2 3 2 2" xfId="40373"/>
    <cellStyle name="Notiz 3 2 7 3 2 2 3 3" xfId="33236"/>
    <cellStyle name="Notiz 3 2 7 3 2 2 4" xfId="20254"/>
    <cellStyle name="Notiz 3 2 7 3 2 2 4 2" xfId="27391"/>
    <cellStyle name="Notiz 3 2 7 3 2 2 4 2 2" xfId="41706"/>
    <cellStyle name="Notiz 3 2 7 3 2 2 4 3" xfId="34569"/>
    <cellStyle name="Notiz 3 2 7 3 2 2 5" xfId="21469"/>
    <cellStyle name="Notiz 3 2 7 3 2 2 5 2" xfId="35784"/>
    <cellStyle name="Notiz 3 2 7 3 2 2 6" xfId="28606"/>
    <cellStyle name="Notiz 3 2 7 3 2 3" xfId="16060"/>
    <cellStyle name="Notiz 3 2 7 3 2 3 2" xfId="23219"/>
    <cellStyle name="Notiz 3 2 7 3 2 3 2 2" xfId="37534"/>
    <cellStyle name="Notiz 3 2 7 3 2 3 3" xfId="30375"/>
    <cellStyle name="Notiz 3 2 7 3 2 4" xfId="18414"/>
    <cellStyle name="Notiz 3 2 7 3 2 4 2" xfId="25551"/>
    <cellStyle name="Notiz 3 2 7 3 2 4 2 2" xfId="39866"/>
    <cellStyle name="Notiz 3 2 7 3 2 4 3" xfId="32729"/>
    <cellStyle name="Notiz 3 2 7 4" xfId="13444"/>
    <cellStyle name="Notiz 3 2 7 4 2" xfId="13209"/>
    <cellStyle name="Notiz 3 2 7 4 2 2" xfId="15578"/>
    <cellStyle name="Notiz 3 2 7 4 2 2 2" xfId="22737"/>
    <cellStyle name="Notiz 3 2 7 4 2 2 2 2" xfId="37052"/>
    <cellStyle name="Notiz 3 2 7 4 2 2 3" xfId="29893"/>
    <cellStyle name="Notiz 3 2 7 4 2 3" xfId="17932"/>
    <cellStyle name="Notiz 3 2 7 4 2 3 2" xfId="25069"/>
    <cellStyle name="Notiz 3 2 7 4 2 3 2 2" xfId="39384"/>
    <cellStyle name="Notiz 3 2 7 4 2 3 3" xfId="32247"/>
    <cellStyle name="Notiz 3 2 7 4 2 4" xfId="19636"/>
    <cellStyle name="Notiz 3 2 7 4 2 4 2" xfId="26773"/>
    <cellStyle name="Notiz 3 2 7 4 2 4 2 2" xfId="41088"/>
    <cellStyle name="Notiz 3 2 7 4 2 4 3" xfId="33951"/>
    <cellStyle name="Notiz 3 2 7 4 2 5" xfId="20851"/>
    <cellStyle name="Notiz 3 2 7 4 2 5 2" xfId="35166"/>
    <cellStyle name="Notiz 3 2 7 4 2 6" xfId="27988"/>
    <cellStyle name="Notiz 3 2 7 4 3" xfId="15813"/>
    <cellStyle name="Notiz 3 2 7 4 3 2" xfId="22972"/>
    <cellStyle name="Notiz 3 2 7 4 3 2 2" xfId="37287"/>
    <cellStyle name="Notiz 3 2 7 4 3 3" xfId="30128"/>
    <cellStyle name="Notiz 3 2 7 4 4" xfId="18167"/>
    <cellStyle name="Notiz 3 2 7 4 4 2" xfId="25304"/>
    <cellStyle name="Notiz 3 2 7 4 4 2 2" xfId="39619"/>
    <cellStyle name="Notiz 3 2 7 4 4 3" xfId="32482"/>
    <cellStyle name="Notiz 3 2 8" xfId="3506"/>
    <cellStyle name="Notiz 3 2 9" xfId="8915"/>
    <cellStyle name="Notiz 3 3" xfId="1468"/>
    <cellStyle name="Notiz 3 3 2" xfId="1469"/>
    <cellStyle name="Notiz 3 3 2 2" xfId="3508"/>
    <cellStyle name="Notiz 3 3 2 2 2" xfId="13824"/>
    <cellStyle name="Notiz 3 3 2 2 2 2" xfId="14025"/>
    <cellStyle name="Notiz 3 3 2 2 2 2 2" xfId="16394"/>
    <cellStyle name="Notiz 3 3 2 2 2 2 2 2" xfId="23553"/>
    <cellStyle name="Notiz 3 3 2 2 2 2 2 2 2" xfId="37868"/>
    <cellStyle name="Notiz 3 3 2 2 2 2 2 3" xfId="30709"/>
    <cellStyle name="Notiz 3 3 2 2 2 2 3" xfId="18748"/>
    <cellStyle name="Notiz 3 3 2 2 2 2 3 2" xfId="25885"/>
    <cellStyle name="Notiz 3 3 2 2 2 2 3 2 2" xfId="40200"/>
    <cellStyle name="Notiz 3 3 2 2 2 2 3 3" xfId="33063"/>
    <cellStyle name="Notiz 3 3 2 2 2 2 4" xfId="20082"/>
    <cellStyle name="Notiz 3 3 2 2 2 2 4 2" xfId="27219"/>
    <cellStyle name="Notiz 3 3 2 2 2 2 4 2 2" xfId="41534"/>
    <cellStyle name="Notiz 3 3 2 2 2 2 4 3" xfId="34397"/>
    <cellStyle name="Notiz 3 3 2 2 2 2 5" xfId="21297"/>
    <cellStyle name="Notiz 3 3 2 2 2 2 5 2" xfId="35612"/>
    <cellStyle name="Notiz 3 3 2 2 2 2 6" xfId="28434"/>
    <cellStyle name="Notiz 3 3 2 2 2 3" xfId="16193"/>
    <cellStyle name="Notiz 3 3 2 2 2 3 2" xfId="23352"/>
    <cellStyle name="Notiz 3 3 2 2 2 3 2 2" xfId="37667"/>
    <cellStyle name="Notiz 3 3 2 2 2 3 3" xfId="30508"/>
    <cellStyle name="Notiz 3 3 2 2 2 4" xfId="18547"/>
    <cellStyle name="Notiz 3 3 2 2 2 4 2" xfId="25684"/>
    <cellStyle name="Notiz 3 3 2 2 2 4 2 2" xfId="39999"/>
    <cellStyle name="Notiz 3 3 2 2 2 4 3" xfId="32862"/>
    <cellStyle name="Notiz 3 3 2 3" xfId="11517"/>
    <cellStyle name="Notiz 3 3 2 3 2" xfId="13693"/>
    <cellStyle name="Notiz 3 3 2 3 2 2" xfId="14487"/>
    <cellStyle name="Notiz 3 3 2 3 2 2 2" xfId="16850"/>
    <cellStyle name="Notiz 3 3 2 3 2 2 2 2" xfId="24009"/>
    <cellStyle name="Notiz 3 3 2 3 2 2 2 2 2" xfId="38324"/>
    <cellStyle name="Notiz 3 3 2 3 2 2 2 3" xfId="31165"/>
    <cellStyle name="Notiz 3 3 2 3 2 2 3" xfId="19204"/>
    <cellStyle name="Notiz 3 3 2 3 2 2 3 2" xfId="26341"/>
    <cellStyle name="Notiz 3 3 2 3 2 2 3 2 2" xfId="40656"/>
    <cellStyle name="Notiz 3 3 2 3 2 2 3 3" xfId="33519"/>
    <cellStyle name="Notiz 3 3 2 3 2 2 4" xfId="20502"/>
    <cellStyle name="Notiz 3 3 2 3 2 2 4 2" xfId="27639"/>
    <cellStyle name="Notiz 3 3 2 3 2 2 4 2 2" xfId="41954"/>
    <cellStyle name="Notiz 3 3 2 3 2 2 4 3" xfId="34817"/>
    <cellStyle name="Notiz 3 3 2 3 2 2 5" xfId="21717"/>
    <cellStyle name="Notiz 3 3 2 3 2 2 5 2" xfId="36032"/>
    <cellStyle name="Notiz 3 3 2 3 2 2 6" xfId="28854"/>
    <cellStyle name="Notiz 3 3 2 3 2 3" xfId="16062"/>
    <cellStyle name="Notiz 3 3 2 3 2 3 2" xfId="23221"/>
    <cellStyle name="Notiz 3 3 2 3 2 3 2 2" xfId="37536"/>
    <cellStyle name="Notiz 3 3 2 3 2 3 3" xfId="30377"/>
    <cellStyle name="Notiz 3 3 2 3 2 4" xfId="18416"/>
    <cellStyle name="Notiz 3 3 2 3 2 4 2" xfId="25553"/>
    <cellStyle name="Notiz 3 3 2 3 2 4 2 2" xfId="39868"/>
    <cellStyle name="Notiz 3 3 2 3 2 4 3" xfId="32731"/>
    <cellStyle name="Notiz 3 3 2 4" xfId="13446"/>
    <cellStyle name="Notiz 3 3 2 4 2" xfId="13599"/>
    <cellStyle name="Notiz 3 3 2 4 2 2" xfId="15968"/>
    <cellStyle name="Notiz 3 3 2 4 2 2 2" xfId="23127"/>
    <cellStyle name="Notiz 3 3 2 4 2 2 2 2" xfId="37442"/>
    <cellStyle name="Notiz 3 3 2 4 2 2 3" xfId="30283"/>
    <cellStyle name="Notiz 3 3 2 4 2 3" xfId="18322"/>
    <cellStyle name="Notiz 3 3 2 4 2 3 2" xfId="25459"/>
    <cellStyle name="Notiz 3 3 2 4 2 3 2 2" xfId="39774"/>
    <cellStyle name="Notiz 3 3 2 4 2 3 3" xfId="32637"/>
    <cellStyle name="Notiz 3 3 2 4 2 4" xfId="19847"/>
    <cellStyle name="Notiz 3 3 2 4 2 4 2" xfId="26984"/>
    <cellStyle name="Notiz 3 3 2 4 2 4 2 2" xfId="41299"/>
    <cellStyle name="Notiz 3 3 2 4 2 4 3" xfId="34162"/>
    <cellStyle name="Notiz 3 3 2 4 2 5" xfId="21062"/>
    <cellStyle name="Notiz 3 3 2 4 2 5 2" xfId="35377"/>
    <cellStyle name="Notiz 3 3 2 4 2 6" xfId="28199"/>
    <cellStyle name="Notiz 3 3 2 4 3" xfId="15815"/>
    <cellStyle name="Notiz 3 3 2 4 3 2" xfId="22974"/>
    <cellStyle name="Notiz 3 3 2 4 3 2 2" xfId="37289"/>
    <cellStyle name="Notiz 3 3 2 4 3 3" xfId="30130"/>
    <cellStyle name="Notiz 3 3 2 4 4" xfId="18169"/>
    <cellStyle name="Notiz 3 3 2 4 4 2" xfId="25306"/>
    <cellStyle name="Notiz 3 3 2 4 4 2 2" xfId="39621"/>
    <cellStyle name="Notiz 3 3 2 4 4 3" xfId="32484"/>
    <cellStyle name="Notiz 3 3 3" xfId="1470"/>
    <cellStyle name="Notiz 3 3 3 2" xfId="3509"/>
    <cellStyle name="Notiz 3 3 3 2 2" xfId="13825"/>
    <cellStyle name="Notiz 3 3 3 2 2 2" xfId="14325"/>
    <cellStyle name="Notiz 3 3 3 2 2 2 2" xfId="16694"/>
    <cellStyle name="Notiz 3 3 3 2 2 2 2 2" xfId="23853"/>
    <cellStyle name="Notiz 3 3 3 2 2 2 2 2 2" xfId="38168"/>
    <cellStyle name="Notiz 3 3 3 2 2 2 2 3" xfId="31009"/>
    <cellStyle name="Notiz 3 3 3 2 2 2 3" xfId="19048"/>
    <cellStyle name="Notiz 3 3 3 2 2 2 3 2" xfId="26185"/>
    <cellStyle name="Notiz 3 3 3 2 2 2 3 2 2" xfId="40500"/>
    <cellStyle name="Notiz 3 3 3 2 2 2 3 3" xfId="33363"/>
    <cellStyle name="Notiz 3 3 3 2 2 2 4" xfId="20355"/>
    <cellStyle name="Notiz 3 3 3 2 2 2 4 2" xfId="27492"/>
    <cellStyle name="Notiz 3 3 3 2 2 2 4 2 2" xfId="41807"/>
    <cellStyle name="Notiz 3 3 3 2 2 2 4 3" xfId="34670"/>
    <cellStyle name="Notiz 3 3 3 2 2 2 5" xfId="21570"/>
    <cellStyle name="Notiz 3 3 3 2 2 2 5 2" xfId="35885"/>
    <cellStyle name="Notiz 3 3 3 2 2 2 6" xfId="28707"/>
    <cellStyle name="Notiz 3 3 3 2 2 3" xfId="16194"/>
    <cellStyle name="Notiz 3 3 3 2 2 3 2" xfId="23353"/>
    <cellStyle name="Notiz 3 3 3 2 2 3 2 2" xfId="37668"/>
    <cellStyle name="Notiz 3 3 3 2 2 3 3" xfId="30509"/>
    <cellStyle name="Notiz 3 3 3 2 2 4" xfId="18548"/>
    <cellStyle name="Notiz 3 3 3 2 2 4 2" xfId="25685"/>
    <cellStyle name="Notiz 3 3 3 2 2 4 2 2" xfId="40000"/>
    <cellStyle name="Notiz 3 3 3 2 2 4 3" xfId="32863"/>
    <cellStyle name="Notiz 3 3 3 3" xfId="11518"/>
    <cellStyle name="Notiz 3 3 3 3 2" xfId="13694"/>
    <cellStyle name="Notiz 3 3 3 3 2 2" xfId="13275"/>
    <cellStyle name="Notiz 3 3 3 3 2 2 2" xfId="15644"/>
    <cellStyle name="Notiz 3 3 3 3 2 2 2 2" xfId="22803"/>
    <cellStyle name="Notiz 3 3 3 3 2 2 2 2 2" xfId="37118"/>
    <cellStyle name="Notiz 3 3 3 3 2 2 2 3" xfId="29959"/>
    <cellStyle name="Notiz 3 3 3 3 2 2 3" xfId="17998"/>
    <cellStyle name="Notiz 3 3 3 3 2 2 3 2" xfId="25135"/>
    <cellStyle name="Notiz 3 3 3 3 2 2 3 2 2" xfId="39450"/>
    <cellStyle name="Notiz 3 3 3 3 2 2 3 3" xfId="32313"/>
    <cellStyle name="Notiz 3 3 3 3 2 2 4" xfId="19702"/>
    <cellStyle name="Notiz 3 3 3 3 2 2 4 2" xfId="26839"/>
    <cellStyle name="Notiz 3 3 3 3 2 2 4 2 2" xfId="41154"/>
    <cellStyle name="Notiz 3 3 3 3 2 2 4 3" xfId="34017"/>
    <cellStyle name="Notiz 3 3 3 3 2 2 5" xfId="20917"/>
    <cellStyle name="Notiz 3 3 3 3 2 2 5 2" xfId="35232"/>
    <cellStyle name="Notiz 3 3 3 3 2 2 6" xfId="28054"/>
    <cellStyle name="Notiz 3 3 3 3 2 3" xfId="16063"/>
    <cellStyle name="Notiz 3 3 3 3 2 3 2" xfId="23222"/>
    <cellStyle name="Notiz 3 3 3 3 2 3 2 2" xfId="37537"/>
    <cellStyle name="Notiz 3 3 3 3 2 3 3" xfId="30378"/>
    <cellStyle name="Notiz 3 3 3 3 2 4" xfId="18417"/>
    <cellStyle name="Notiz 3 3 3 3 2 4 2" xfId="25554"/>
    <cellStyle name="Notiz 3 3 3 3 2 4 2 2" xfId="39869"/>
    <cellStyle name="Notiz 3 3 3 3 2 4 3" xfId="32732"/>
    <cellStyle name="Notiz 3 3 3 4" xfId="13447"/>
    <cellStyle name="Notiz 3 3 3 4 2" xfId="14180"/>
    <cellStyle name="Notiz 3 3 3 4 2 2" xfId="16549"/>
    <cellStyle name="Notiz 3 3 3 4 2 2 2" xfId="23708"/>
    <cellStyle name="Notiz 3 3 3 4 2 2 2 2" xfId="38023"/>
    <cellStyle name="Notiz 3 3 3 4 2 2 3" xfId="30864"/>
    <cellStyle name="Notiz 3 3 3 4 2 3" xfId="18903"/>
    <cellStyle name="Notiz 3 3 3 4 2 3 2" xfId="26040"/>
    <cellStyle name="Notiz 3 3 3 4 2 3 2 2" xfId="40355"/>
    <cellStyle name="Notiz 3 3 3 4 2 3 3" xfId="33218"/>
    <cellStyle name="Notiz 3 3 3 4 2 4" xfId="20236"/>
    <cellStyle name="Notiz 3 3 3 4 2 4 2" xfId="27373"/>
    <cellStyle name="Notiz 3 3 3 4 2 4 2 2" xfId="41688"/>
    <cellStyle name="Notiz 3 3 3 4 2 4 3" xfId="34551"/>
    <cellStyle name="Notiz 3 3 3 4 2 5" xfId="21451"/>
    <cellStyle name="Notiz 3 3 3 4 2 5 2" xfId="35766"/>
    <cellStyle name="Notiz 3 3 3 4 2 6" xfId="28588"/>
    <cellStyle name="Notiz 3 3 3 4 3" xfId="15816"/>
    <cellStyle name="Notiz 3 3 3 4 3 2" xfId="22975"/>
    <cellStyle name="Notiz 3 3 3 4 3 2 2" xfId="37290"/>
    <cellStyle name="Notiz 3 3 3 4 3 3" xfId="30131"/>
    <cellStyle name="Notiz 3 3 3 4 4" xfId="18170"/>
    <cellStyle name="Notiz 3 3 3 4 4 2" xfId="25307"/>
    <cellStyle name="Notiz 3 3 3 4 4 2 2" xfId="39622"/>
    <cellStyle name="Notiz 3 3 3 4 4 3" xfId="32485"/>
    <cellStyle name="Notiz 3 3 4" xfId="1471"/>
    <cellStyle name="Notiz 3 3 4 2" xfId="3510"/>
    <cellStyle name="Notiz 3 3 4 2 2" xfId="13826"/>
    <cellStyle name="Notiz 3 3 4 2 2 2" xfId="14024"/>
    <cellStyle name="Notiz 3 3 4 2 2 2 2" xfId="16393"/>
    <cellStyle name="Notiz 3 3 4 2 2 2 2 2" xfId="23552"/>
    <cellStyle name="Notiz 3 3 4 2 2 2 2 2 2" xfId="37867"/>
    <cellStyle name="Notiz 3 3 4 2 2 2 2 3" xfId="30708"/>
    <cellStyle name="Notiz 3 3 4 2 2 2 3" xfId="18747"/>
    <cellStyle name="Notiz 3 3 4 2 2 2 3 2" xfId="25884"/>
    <cellStyle name="Notiz 3 3 4 2 2 2 3 2 2" xfId="40199"/>
    <cellStyle name="Notiz 3 3 4 2 2 2 3 3" xfId="33062"/>
    <cellStyle name="Notiz 3 3 4 2 2 2 4" xfId="20081"/>
    <cellStyle name="Notiz 3 3 4 2 2 2 4 2" xfId="27218"/>
    <cellStyle name="Notiz 3 3 4 2 2 2 4 2 2" xfId="41533"/>
    <cellStyle name="Notiz 3 3 4 2 2 2 4 3" xfId="34396"/>
    <cellStyle name="Notiz 3 3 4 2 2 2 5" xfId="21296"/>
    <cellStyle name="Notiz 3 3 4 2 2 2 5 2" xfId="35611"/>
    <cellStyle name="Notiz 3 3 4 2 2 2 6" xfId="28433"/>
    <cellStyle name="Notiz 3 3 4 2 2 3" xfId="16195"/>
    <cellStyle name="Notiz 3 3 4 2 2 3 2" xfId="23354"/>
    <cellStyle name="Notiz 3 3 4 2 2 3 2 2" xfId="37669"/>
    <cellStyle name="Notiz 3 3 4 2 2 3 3" xfId="30510"/>
    <cellStyle name="Notiz 3 3 4 2 2 4" xfId="18549"/>
    <cellStyle name="Notiz 3 3 4 2 2 4 2" xfId="25686"/>
    <cellStyle name="Notiz 3 3 4 2 2 4 2 2" xfId="40001"/>
    <cellStyle name="Notiz 3 3 4 2 2 4 3" xfId="32864"/>
    <cellStyle name="Notiz 3 3 4 3" xfId="11519"/>
    <cellStyle name="Notiz 3 3 4 3 2" xfId="13695"/>
    <cellStyle name="Notiz 3 3 4 3 2 2" xfId="13517"/>
    <cellStyle name="Notiz 3 3 4 3 2 2 2" xfId="15886"/>
    <cellStyle name="Notiz 3 3 4 3 2 2 2 2" xfId="23045"/>
    <cellStyle name="Notiz 3 3 4 3 2 2 2 2 2" xfId="37360"/>
    <cellStyle name="Notiz 3 3 4 3 2 2 2 3" xfId="30201"/>
    <cellStyle name="Notiz 3 3 4 3 2 2 3" xfId="18240"/>
    <cellStyle name="Notiz 3 3 4 3 2 2 3 2" xfId="25377"/>
    <cellStyle name="Notiz 3 3 4 3 2 2 3 2 2" xfId="39692"/>
    <cellStyle name="Notiz 3 3 4 3 2 2 3 3" xfId="32555"/>
    <cellStyle name="Notiz 3 3 4 3 2 2 4" xfId="19766"/>
    <cellStyle name="Notiz 3 3 4 3 2 2 4 2" xfId="26903"/>
    <cellStyle name="Notiz 3 3 4 3 2 2 4 2 2" xfId="41218"/>
    <cellStyle name="Notiz 3 3 4 3 2 2 4 3" xfId="34081"/>
    <cellStyle name="Notiz 3 3 4 3 2 2 5" xfId="20981"/>
    <cellStyle name="Notiz 3 3 4 3 2 2 5 2" xfId="35296"/>
    <cellStyle name="Notiz 3 3 4 3 2 2 6" xfId="28118"/>
    <cellStyle name="Notiz 3 3 4 3 2 3" xfId="16064"/>
    <cellStyle name="Notiz 3 3 4 3 2 3 2" xfId="23223"/>
    <cellStyle name="Notiz 3 3 4 3 2 3 2 2" xfId="37538"/>
    <cellStyle name="Notiz 3 3 4 3 2 3 3" xfId="30379"/>
    <cellStyle name="Notiz 3 3 4 3 2 4" xfId="18418"/>
    <cellStyle name="Notiz 3 3 4 3 2 4 2" xfId="25555"/>
    <cellStyle name="Notiz 3 3 4 3 2 4 2 2" xfId="39870"/>
    <cellStyle name="Notiz 3 3 4 3 2 4 3" xfId="32733"/>
    <cellStyle name="Notiz 3 3 4 4" xfId="13448"/>
    <cellStyle name="Notiz 3 3 4 4 2" xfId="13259"/>
    <cellStyle name="Notiz 3 3 4 4 2 2" xfId="15628"/>
    <cellStyle name="Notiz 3 3 4 4 2 2 2" xfId="22787"/>
    <cellStyle name="Notiz 3 3 4 4 2 2 2 2" xfId="37102"/>
    <cellStyle name="Notiz 3 3 4 4 2 2 3" xfId="29943"/>
    <cellStyle name="Notiz 3 3 4 4 2 3" xfId="17982"/>
    <cellStyle name="Notiz 3 3 4 4 2 3 2" xfId="25119"/>
    <cellStyle name="Notiz 3 3 4 4 2 3 2 2" xfId="39434"/>
    <cellStyle name="Notiz 3 3 4 4 2 3 3" xfId="32297"/>
    <cellStyle name="Notiz 3 3 4 4 2 4" xfId="19686"/>
    <cellStyle name="Notiz 3 3 4 4 2 4 2" xfId="26823"/>
    <cellStyle name="Notiz 3 3 4 4 2 4 2 2" xfId="41138"/>
    <cellStyle name="Notiz 3 3 4 4 2 4 3" xfId="34001"/>
    <cellStyle name="Notiz 3 3 4 4 2 5" xfId="20901"/>
    <cellStyle name="Notiz 3 3 4 4 2 5 2" xfId="35216"/>
    <cellStyle name="Notiz 3 3 4 4 2 6" xfId="28038"/>
    <cellStyle name="Notiz 3 3 4 4 3" xfId="15817"/>
    <cellStyle name="Notiz 3 3 4 4 3 2" xfId="22976"/>
    <cellStyle name="Notiz 3 3 4 4 3 2 2" xfId="37291"/>
    <cellStyle name="Notiz 3 3 4 4 3 3" xfId="30132"/>
    <cellStyle name="Notiz 3 3 4 4 4" xfId="18171"/>
    <cellStyle name="Notiz 3 3 4 4 4 2" xfId="25308"/>
    <cellStyle name="Notiz 3 3 4 4 4 2 2" xfId="39623"/>
    <cellStyle name="Notiz 3 3 4 4 4 3" xfId="32486"/>
    <cellStyle name="Notiz 3 3 5" xfId="1472"/>
    <cellStyle name="Notiz 3 3 5 2" xfId="3511"/>
    <cellStyle name="Notiz 3 3 5 2 2" xfId="13827"/>
    <cellStyle name="Notiz 3 3 5 2 2 2" xfId="13611"/>
    <cellStyle name="Notiz 3 3 5 2 2 2 2" xfId="15980"/>
    <cellStyle name="Notiz 3 3 5 2 2 2 2 2" xfId="23139"/>
    <cellStyle name="Notiz 3 3 5 2 2 2 2 2 2" xfId="37454"/>
    <cellStyle name="Notiz 3 3 5 2 2 2 2 3" xfId="30295"/>
    <cellStyle name="Notiz 3 3 5 2 2 2 3" xfId="18334"/>
    <cellStyle name="Notiz 3 3 5 2 2 2 3 2" xfId="25471"/>
    <cellStyle name="Notiz 3 3 5 2 2 2 3 2 2" xfId="39786"/>
    <cellStyle name="Notiz 3 3 5 2 2 2 3 3" xfId="32649"/>
    <cellStyle name="Notiz 3 3 5 2 2 2 4" xfId="19859"/>
    <cellStyle name="Notiz 3 3 5 2 2 2 4 2" xfId="26996"/>
    <cellStyle name="Notiz 3 3 5 2 2 2 4 2 2" xfId="41311"/>
    <cellStyle name="Notiz 3 3 5 2 2 2 4 3" xfId="34174"/>
    <cellStyle name="Notiz 3 3 5 2 2 2 5" xfId="21074"/>
    <cellStyle name="Notiz 3 3 5 2 2 2 5 2" xfId="35389"/>
    <cellStyle name="Notiz 3 3 5 2 2 2 6" xfId="28211"/>
    <cellStyle name="Notiz 3 3 5 2 2 3" xfId="16196"/>
    <cellStyle name="Notiz 3 3 5 2 2 3 2" xfId="23355"/>
    <cellStyle name="Notiz 3 3 5 2 2 3 2 2" xfId="37670"/>
    <cellStyle name="Notiz 3 3 5 2 2 3 3" xfId="30511"/>
    <cellStyle name="Notiz 3 3 5 2 2 4" xfId="18550"/>
    <cellStyle name="Notiz 3 3 5 2 2 4 2" xfId="25687"/>
    <cellStyle name="Notiz 3 3 5 2 2 4 2 2" xfId="40002"/>
    <cellStyle name="Notiz 3 3 5 2 2 4 3" xfId="32865"/>
    <cellStyle name="Notiz 3 3 5 3" xfId="11520"/>
    <cellStyle name="Notiz 3 3 5 3 2" xfId="13696"/>
    <cellStyle name="Notiz 3 3 5 3 2 2" xfId="13211"/>
    <cellStyle name="Notiz 3 3 5 3 2 2 2" xfId="15580"/>
    <cellStyle name="Notiz 3 3 5 3 2 2 2 2" xfId="22739"/>
    <cellStyle name="Notiz 3 3 5 3 2 2 2 2 2" xfId="37054"/>
    <cellStyle name="Notiz 3 3 5 3 2 2 2 3" xfId="29895"/>
    <cellStyle name="Notiz 3 3 5 3 2 2 3" xfId="17934"/>
    <cellStyle name="Notiz 3 3 5 3 2 2 3 2" xfId="25071"/>
    <cellStyle name="Notiz 3 3 5 3 2 2 3 2 2" xfId="39386"/>
    <cellStyle name="Notiz 3 3 5 3 2 2 3 3" xfId="32249"/>
    <cellStyle name="Notiz 3 3 5 3 2 2 4" xfId="19638"/>
    <cellStyle name="Notiz 3 3 5 3 2 2 4 2" xfId="26775"/>
    <cellStyle name="Notiz 3 3 5 3 2 2 4 2 2" xfId="41090"/>
    <cellStyle name="Notiz 3 3 5 3 2 2 4 3" xfId="33953"/>
    <cellStyle name="Notiz 3 3 5 3 2 2 5" xfId="20853"/>
    <cellStyle name="Notiz 3 3 5 3 2 2 5 2" xfId="35168"/>
    <cellStyle name="Notiz 3 3 5 3 2 2 6" xfId="27990"/>
    <cellStyle name="Notiz 3 3 5 3 2 3" xfId="16065"/>
    <cellStyle name="Notiz 3 3 5 3 2 3 2" xfId="23224"/>
    <cellStyle name="Notiz 3 3 5 3 2 3 2 2" xfId="37539"/>
    <cellStyle name="Notiz 3 3 5 3 2 3 3" xfId="30380"/>
    <cellStyle name="Notiz 3 3 5 3 2 4" xfId="18419"/>
    <cellStyle name="Notiz 3 3 5 3 2 4 2" xfId="25556"/>
    <cellStyle name="Notiz 3 3 5 3 2 4 2 2" xfId="39871"/>
    <cellStyle name="Notiz 3 3 5 3 2 4 3" xfId="32734"/>
    <cellStyle name="Notiz 3 3 5 4" xfId="13449"/>
    <cellStyle name="Notiz 3 3 5 4 2" xfId="13511"/>
    <cellStyle name="Notiz 3 3 5 4 2 2" xfId="15880"/>
    <cellStyle name="Notiz 3 3 5 4 2 2 2" xfId="23039"/>
    <cellStyle name="Notiz 3 3 5 4 2 2 2 2" xfId="37354"/>
    <cellStyle name="Notiz 3 3 5 4 2 2 3" xfId="30195"/>
    <cellStyle name="Notiz 3 3 5 4 2 3" xfId="18234"/>
    <cellStyle name="Notiz 3 3 5 4 2 3 2" xfId="25371"/>
    <cellStyle name="Notiz 3 3 5 4 2 3 2 2" xfId="39686"/>
    <cellStyle name="Notiz 3 3 5 4 2 3 3" xfId="32549"/>
    <cellStyle name="Notiz 3 3 5 4 2 4" xfId="19760"/>
    <cellStyle name="Notiz 3 3 5 4 2 4 2" xfId="26897"/>
    <cellStyle name="Notiz 3 3 5 4 2 4 2 2" xfId="41212"/>
    <cellStyle name="Notiz 3 3 5 4 2 4 3" xfId="34075"/>
    <cellStyle name="Notiz 3 3 5 4 2 5" xfId="20975"/>
    <cellStyle name="Notiz 3 3 5 4 2 5 2" xfId="35290"/>
    <cellStyle name="Notiz 3 3 5 4 2 6" xfId="28112"/>
    <cellStyle name="Notiz 3 3 5 4 3" xfId="15818"/>
    <cellStyle name="Notiz 3 3 5 4 3 2" xfId="22977"/>
    <cellStyle name="Notiz 3 3 5 4 3 2 2" xfId="37292"/>
    <cellStyle name="Notiz 3 3 5 4 3 3" xfId="30133"/>
    <cellStyle name="Notiz 3 3 5 4 4" xfId="18172"/>
    <cellStyle name="Notiz 3 3 5 4 4 2" xfId="25309"/>
    <cellStyle name="Notiz 3 3 5 4 4 2 2" xfId="39624"/>
    <cellStyle name="Notiz 3 3 5 4 4 3" xfId="32487"/>
    <cellStyle name="Notiz 3 3 6" xfId="3507"/>
    <cellStyle name="Notiz 3 3 6 2" xfId="13823"/>
    <cellStyle name="Notiz 3 3 6 2 2" xfId="13954"/>
    <cellStyle name="Notiz 3 3 6 2 2 2" xfId="16323"/>
    <cellStyle name="Notiz 3 3 6 2 2 2 2" xfId="23482"/>
    <cellStyle name="Notiz 3 3 6 2 2 2 2 2" xfId="37797"/>
    <cellStyle name="Notiz 3 3 6 2 2 2 3" xfId="30638"/>
    <cellStyle name="Notiz 3 3 6 2 2 3" xfId="18677"/>
    <cellStyle name="Notiz 3 3 6 2 2 3 2" xfId="25814"/>
    <cellStyle name="Notiz 3 3 6 2 2 3 2 2" xfId="40129"/>
    <cellStyle name="Notiz 3 3 6 2 2 3 3" xfId="32992"/>
    <cellStyle name="Notiz 3 3 6 2 2 4" xfId="20014"/>
    <cellStyle name="Notiz 3 3 6 2 2 4 2" xfId="27151"/>
    <cellStyle name="Notiz 3 3 6 2 2 4 2 2" xfId="41466"/>
    <cellStyle name="Notiz 3 3 6 2 2 4 3" xfId="34329"/>
    <cellStyle name="Notiz 3 3 6 2 2 5" xfId="21229"/>
    <cellStyle name="Notiz 3 3 6 2 2 5 2" xfId="35544"/>
    <cellStyle name="Notiz 3 3 6 2 2 6" xfId="28366"/>
    <cellStyle name="Notiz 3 3 6 2 3" xfId="16192"/>
    <cellStyle name="Notiz 3 3 6 2 3 2" xfId="23351"/>
    <cellStyle name="Notiz 3 3 6 2 3 2 2" xfId="37666"/>
    <cellStyle name="Notiz 3 3 6 2 3 3" xfId="30507"/>
    <cellStyle name="Notiz 3 3 6 2 4" xfId="18546"/>
    <cellStyle name="Notiz 3 3 6 2 4 2" xfId="25683"/>
    <cellStyle name="Notiz 3 3 6 2 4 2 2" xfId="39998"/>
    <cellStyle name="Notiz 3 3 6 2 4 3" xfId="32861"/>
    <cellStyle name="Notiz 3 3 7" xfId="7875"/>
    <cellStyle name="Notiz 3 3 7 2" xfId="13915"/>
    <cellStyle name="Notiz 3 3 7 2 2" xfId="14785"/>
    <cellStyle name="Notiz 3 3 7 2 2 2" xfId="17142"/>
    <cellStyle name="Notiz 3 3 7 2 2 2 2" xfId="24279"/>
    <cellStyle name="Notiz 3 3 7 2 2 2 2 2" xfId="38594"/>
    <cellStyle name="Notiz 3 3 7 2 2 2 3" xfId="31457"/>
    <cellStyle name="Notiz 3 3 7 2 2 3" xfId="19496"/>
    <cellStyle name="Notiz 3 3 7 2 2 3 2" xfId="26633"/>
    <cellStyle name="Notiz 3 3 7 2 2 3 2 2" xfId="40948"/>
    <cellStyle name="Notiz 3 3 7 2 2 3 3" xfId="33811"/>
    <cellStyle name="Notiz 3 3 7 2 2 4" xfId="20772"/>
    <cellStyle name="Notiz 3 3 7 2 2 4 2" xfId="27909"/>
    <cellStyle name="Notiz 3 3 7 2 2 4 2 2" xfId="42224"/>
    <cellStyle name="Notiz 3 3 7 2 2 4 3" xfId="35087"/>
    <cellStyle name="Notiz 3 3 7 2 2 5" xfId="21948"/>
    <cellStyle name="Notiz 3 3 7 2 2 5 2" xfId="36263"/>
    <cellStyle name="Notiz 3 3 7 2 2 6" xfId="29104"/>
    <cellStyle name="Notiz 3 3 7 2 3" xfId="16284"/>
    <cellStyle name="Notiz 3 3 7 2 3 2" xfId="23443"/>
    <cellStyle name="Notiz 3 3 7 2 3 2 2" xfId="37758"/>
    <cellStyle name="Notiz 3 3 7 2 3 3" xfId="30599"/>
    <cellStyle name="Notiz 3 3 7 2 4" xfId="18638"/>
    <cellStyle name="Notiz 3 3 7 2 4 2" xfId="25775"/>
    <cellStyle name="Notiz 3 3 7 2 4 2 2" xfId="40090"/>
    <cellStyle name="Notiz 3 3 7 2 4 3" xfId="32953"/>
    <cellStyle name="Notiz 3 3 8" xfId="11516"/>
    <cellStyle name="Notiz 3 3 8 2" xfId="13692"/>
    <cellStyle name="Notiz 3 3 8 2 2" xfId="14232"/>
    <cellStyle name="Notiz 3 3 8 2 2 2" xfId="16601"/>
    <cellStyle name="Notiz 3 3 8 2 2 2 2" xfId="23760"/>
    <cellStyle name="Notiz 3 3 8 2 2 2 2 2" xfId="38075"/>
    <cellStyle name="Notiz 3 3 8 2 2 2 3" xfId="30916"/>
    <cellStyle name="Notiz 3 3 8 2 2 3" xfId="18955"/>
    <cellStyle name="Notiz 3 3 8 2 2 3 2" xfId="26092"/>
    <cellStyle name="Notiz 3 3 8 2 2 3 2 2" xfId="40407"/>
    <cellStyle name="Notiz 3 3 8 2 2 3 3" xfId="33270"/>
    <cellStyle name="Notiz 3 3 8 2 2 4" xfId="20288"/>
    <cellStyle name="Notiz 3 3 8 2 2 4 2" xfId="27425"/>
    <cellStyle name="Notiz 3 3 8 2 2 4 2 2" xfId="41740"/>
    <cellStyle name="Notiz 3 3 8 2 2 4 3" xfId="34603"/>
    <cellStyle name="Notiz 3 3 8 2 2 5" xfId="21503"/>
    <cellStyle name="Notiz 3 3 8 2 2 5 2" xfId="35818"/>
    <cellStyle name="Notiz 3 3 8 2 2 6" xfId="28640"/>
    <cellStyle name="Notiz 3 3 8 2 3" xfId="16061"/>
    <cellStyle name="Notiz 3 3 8 2 3 2" xfId="23220"/>
    <cellStyle name="Notiz 3 3 8 2 3 2 2" xfId="37535"/>
    <cellStyle name="Notiz 3 3 8 2 3 3" xfId="30376"/>
    <cellStyle name="Notiz 3 3 8 2 4" xfId="18415"/>
    <cellStyle name="Notiz 3 3 8 2 4 2" xfId="25552"/>
    <cellStyle name="Notiz 3 3 8 2 4 2 2" xfId="39867"/>
    <cellStyle name="Notiz 3 3 8 2 4 3" xfId="32730"/>
    <cellStyle name="Notiz 3 3 9" xfId="13445"/>
    <cellStyle name="Notiz 3 3 9 2" xfId="14179"/>
    <cellStyle name="Notiz 3 3 9 2 2" xfId="16548"/>
    <cellStyle name="Notiz 3 3 9 2 2 2" xfId="23707"/>
    <cellStyle name="Notiz 3 3 9 2 2 2 2" xfId="38022"/>
    <cellStyle name="Notiz 3 3 9 2 2 3" xfId="30863"/>
    <cellStyle name="Notiz 3 3 9 2 3" xfId="18902"/>
    <cellStyle name="Notiz 3 3 9 2 3 2" xfId="26039"/>
    <cellStyle name="Notiz 3 3 9 2 3 2 2" xfId="40354"/>
    <cellStyle name="Notiz 3 3 9 2 3 3" xfId="33217"/>
    <cellStyle name="Notiz 3 3 9 2 4" xfId="20235"/>
    <cellStyle name="Notiz 3 3 9 2 4 2" xfId="27372"/>
    <cellStyle name="Notiz 3 3 9 2 4 2 2" xfId="41687"/>
    <cellStyle name="Notiz 3 3 9 2 4 3" xfId="34550"/>
    <cellStyle name="Notiz 3 3 9 2 5" xfId="21450"/>
    <cellStyle name="Notiz 3 3 9 2 5 2" xfId="35765"/>
    <cellStyle name="Notiz 3 3 9 2 6" xfId="28587"/>
    <cellStyle name="Notiz 3 3 9 3" xfId="15814"/>
    <cellStyle name="Notiz 3 3 9 3 2" xfId="22973"/>
    <cellStyle name="Notiz 3 3 9 3 2 2" xfId="37288"/>
    <cellStyle name="Notiz 3 3 9 3 3" xfId="30129"/>
    <cellStyle name="Notiz 3 3 9 4" xfId="18168"/>
    <cellStyle name="Notiz 3 3 9 4 2" xfId="25305"/>
    <cellStyle name="Notiz 3 3 9 4 2 2" xfId="39620"/>
    <cellStyle name="Notiz 3 3 9 4 3" xfId="32483"/>
    <cellStyle name="Notiz 3 4" xfId="1473"/>
    <cellStyle name="Notiz 3 4 2" xfId="3512"/>
    <cellStyle name="Notiz 3 4 2 2" xfId="13828"/>
    <cellStyle name="Notiz 3 4 2 2 2" xfId="14751"/>
    <cellStyle name="Notiz 3 4 2 2 2 2" xfId="17108"/>
    <cellStyle name="Notiz 3 4 2 2 2 2 2" xfId="24245"/>
    <cellStyle name="Notiz 3 4 2 2 2 2 2 2" xfId="38560"/>
    <cellStyle name="Notiz 3 4 2 2 2 2 3" xfId="31423"/>
    <cellStyle name="Notiz 3 4 2 2 2 3" xfId="19462"/>
    <cellStyle name="Notiz 3 4 2 2 2 3 2" xfId="26599"/>
    <cellStyle name="Notiz 3 4 2 2 2 3 2 2" xfId="40914"/>
    <cellStyle name="Notiz 3 4 2 2 2 3 3" xfId="33777"/>
    <cellStyle name="Notiz 3 4 2 2 2 4" xfId="20738"/>
    <cellStyle name="Notiz 3 4 2 2 2 4 2" xfId="27875"/>
    <cellStyle name="Notiz 3 4 2 2 2 4 2 2" xfId="42190"/>
    <cellStyle name="Notiz 3 4 2 2 2 4 3" xfId="35053"/>
    <cellStyle name="Notiz 3 4 2 2 2 5" xfId="21914"/>
    <cellStyle name="Notiz 3 4 2 2 2 5 2" xfId="36229"/>
    <cellStyle name="Notiz 3 4 2 2 2 6" xfId="29070"/>
    <cellStyle name="Notiz 3 4 2 2 3" xfId="16197"/>
    <cellStyle name="Notiz 3 4 2 2 3 2" xfId="23356"/>
    <cellStyle name="Notiz 3 4 2 2 3 2 2" xfId="37671"/>
    <cellStyle name="Notiz 3 4 2 2 3 3" xfId="30512"/>
    <cellStyle name="Notiz 3 4 2 2 4" xfId="18551"/>
    <cellStyle name="Notiz 3 4 2 2 4 2" xfId="25688"/>
    <cellStyle name="Notiz 3 4 2 2 4 2 2" xfId="40003"/>
    <cellStyle name="Notiz 3 4 2 2 4 3" xfId="32866"/>
    <cellStyle name="Notiz 3 4 3" xfId="11521"/>
    <cellStyle name="Notiz 3 4 3 2" xfId="13697"/>
    <cellStyle name="Notiz 3 4 3 2 2" xfId="14200"/>
    <cellStyle name="Notiz 3 4 3 2 2 2" xfId="16569"/>
    <cellStyle name="Notiz 3 4 3 2 2 2 2" xfId="23728"/>
    <cellStyle name="Notiz 3 4 3 2 2 2 2 2" xfId="38043"/>
    <cellStyle name="Notiz 3 4 3 2 2 2 3" xfId="30884"/>
    <cellStyle name="Notiz 3 4 3 2 2 3" xfId="18923"/>
    <cellStyle name="Notiz 3 4 3 2 2 3 2" xfId="26060"/>
    <cellStyle name="Notiz 3 4 3 2 2 3 2 2" xfId="40375"/>
    <cellStyle name="Notiz 3 4 3 2 2 3 3" xfId="33238"/>
    <cellStyle name="Notiz 3 4 3 2 2 4" xfId="20256"/>
    <cellStyle name="Notiz 3 4 3 2 2 4 2" xfId="27393"/>
    <cellStyle name="Notiz 3 4 3 2 2 4 2 2" xfId="41708"/>
    <cellStyle name="Notiz 3 4 3 2 2 4 3" xfId="34571"/>
    <cellStyle name="Notiz 3 4 3 2 2 5" xfId="21471"/>
    <cellStyle name="Notiz 3 4 3 2 2 5 2" xfId="35786"/>
    <cellStyle name="Notiz 3 4 3 2 2 6" xfId="28608"/>
    <cellStyle name="Notiz 3 4 3 2 3" xfId="16066"/>
    <cellStyle name="Notiz 3 4 3 2 3 2" xfId="23225"/>
    <cellStyle name="Notiz 3 4 3 2 3 2 2" xfId="37540"/>
    <cellStyle name="Notiz 3 4 3 2 3 3" xfId="30381"/>
    <cellStyle name="Notiz 3 4 3 2 4" xfId="18420"/>
    <cellStyle name="Notiz 3 4 3 2 4 2" xfId="25557"/>
    <cellStyle name="Notiz 3 4 3 2 4 2 2" xfId="39872"/>
    <cellStyle name="Notiz 3 4 3 2 4 3" xfId="32735"/>
    <cellStyle name="Notiz 3 4 4" xfId="13450"/>
    <cellStyle name="Notiz 3 4 4 2" xfId="13936"/>
    <cellStyle name="Notiz 3 4 4 2 2" xfId="16305"/>
    <cellStyle name="Notiz 3 4 4 2 2 2" xfId="23464"/>
    <cellStyle name="Notiz 3 4 4 2 2 2 2" xfId="37779"/>
    <cellStyle name="Notiz 3 4 4 2 2 3" xfId="30620"/>
    <cellStyle name="Notiz 3 4 4 2 3" xfId="18659"/>
    <cellStyle name="Notiz 3 4 4 2 3 2" xfId="25796"/>
    <cellStyle name="Notiz 3 4 4 2 3 2 2" xfId="40111"/>
    <cellStyle name="Notiz 3 4 4 2 3 3" xfId="32974"/>
    <cellStyle name="Notiz 3 4 4 2 4" xfId="19996"/>
    <cellStyle name="Notiz 3 4 4 2 4 2" xfId="27133"/>
    <cellStyle name="Notiz 3 4 4 2 4 2 2" xfId="41448"/>
    <cellStyle name="Notiz 3 4 4 2 4 3" xfId="34311"/>
    <cellStyle name="Notiz 3 4 4 2 5" xfId="21211"/>
    <cellStyle name="Notiz 3 4 4 2 5 2" xfId="35526"/>
    <cellStyle name="Notiz 3 4 4 2 6" xfId="28348"/>
    <cellStyle name="Notiz 3 4 4 3" xfId="15819"/>
    <cellStyle name="Notiz 3 4 4 3 2" xfId="22978"/>
    <cellStyle name="Notiz 3 4 4 3 2 2" xfId="37293"/>
    <cellStyle name="Notiz 3 4 4 3 3" xfId="30134"/>
    <cellStyle name="Notiz 3 4 4 4" xfId="18173"/>
    <cellStyle name="Notiz 3 4 4 4 2" xfId="25310"/>
    <cellStyle name="Notiz 3 4 4 4 2 2" xfId="39625"/>
    <cellStyle name="Notiz 3 4 4 4 3" xfId="32488"/>
    <cellStyle name="Notiz 3 5" xfId="1474"/>
    <cellStyle name="Notiz 3 5 2" xfId="3513"/>
    <cellStyle name="Notiz 3 5 2 2" xfId="13829"/>
    <cellStyle name="Notiz 3 5 2 2 2" xfId="14752"/>
    <cellStyle name="Notiz 3 5 2 2 2 2" xfId="17109"/>
    <cellStyle name="Notiz 3 5 2 2 2 2 2" xfId="24246"/>
    <cellStyle name="Notiz 3 5 2 2 2 2 2 2" xfId="38561"/>
    <cellStyle name="Notiz 3 5 2 2 2 2 3" xfId="31424"/>
    <cellStyle name="Notiz 3 5 2 2 2 3" xfId="19463"/>
    <cellStyle name="Notiz 3 5 2 2 2 3 2" xfId="26600"/>
    <cellStyle name="Notiz 3 5 2 2 2 3 2 2" xfId="40915"/>
    <cellStyle name="Notiz 3 5 2 2 2 3 3" xfId="33778"/>
    <cellStyle name="Notiz 3 5 2 2 2 4" xfId="20739"/>
    <cellStyle name="Notiz 3 5 2 2 2 4 2" xfId="27876"/>
    <cellStyle name="Notiz 3 5 2 2 2 4 2 2" xfId="42191"/>
    <cellStyle name="Notiz 3 5 2 2 2 4 3" xfId="35054"/>
    <cellStyle name="Notiz 3 5 2 2 2 5" xfId="21915"/>
    <cellStyle name="Notiz 3 5 2 2 2 5 2" xfId="36230"/>
    <cellStyle name="Notiz 3 5 2 2 2 6" xfId="29071"/>
    <cellStyle name="Notiz 3 5 2 2 3" xfId="16198"/>
    <cellStyle name="Notiz 3 5 2 2 3 2" xfId="23357"/>
    <cellStyle name="Notiz 3 5 2 2 3 2 2" xfId="37672"/>
    <cellStyle name="Notiz 3 5 2 2 3 3" xfId="30513"/>
    <cellStyle name="Notiz 3 5 2 2 4" xfId="18552"/>
    <cellStyle name="Notiz 3 5 2 2 4 2" xfId="25689"/>
    <cellStyle name="Notiz 3 5 2 2 4 2 2" xfId="40004"/>
    <cellStyle name="Notiz 3 5 2 2 4 3" xfId="32867"/>
    <cellStyle name="Notiz 3 5 3" xfId="11522"/>
    <cellStyle name="Notiz 3 5 3 2" xfId="13698"/>
    <cellStyle name="Notiz 3 5 3 2 2" xfId="14330"/>
    <cellStyle name="Notiz 3 5 3 2 2 2" xfId="16699"/>
    <cellStyle name="Notiz 3 5 3 2 2 2 2" xfId="23858"/>
    <cellStyle name="Notiz 3 5 3 2 2 2 2 2" xfId="38173"/>
    <cellStyle name="Notiz 3 5 3 2 2 2 3" xfId="31014"/>
    <cellStyle name="Notiz 3 5 3 2 2 3" xfId="19053"/>
    <cellStyle name="Notiz 3 5 3 2 2 3 2" xfId="26190"/>
    <cellStyle name="Notiz 3 5 3 2 2 3 2 2" xfId="40505"/>
    <cellStyle name="Notiz 3 5 3 2 2 3 3" xfId="33368"/>
    <cellStyle name="Notiz 3 5 3 2 2 4" xfId="20360"/>
    <cellStyle name="Notiz 3 5 3 2 2 4 2" xfId="27497"/>
    <cellStyle name="Notiz 3 5 3 2 2 4 2 2" xfId="41812"/>
    <cellStyle name="Notiz 3 5 3 2 2 4 3" xfId="34675"/>
    <cellStyle name="Notiz 3 5 3 2 2 5" xfId="21575"/>
    <cellStyle name="Notiz 3 5 3 2 2 5 2" xfId="35890"/>
    <cellStyle name="Notiz 3 5 3 2 2 6" xfId="28712"/>
    <cellStyle name="Notiz 3 5 3 2 3" xfId="16067"/>
    <cellStyle name="Notiz 3 5 3 2 3 2" xfId="23226"/>
    <cellStyle name="Notiz 3 5 3 2 3 2 2" xfId="37541"/>
    <cellStyle name="Notiz 3 5 3 2 3 3" xfId="30382"/>
    <cellStyle name="Notiz 3 5 3 2 4" xfId="18421"/>
    <cellStyle name="Notiz 3 5 3 2 4 2" xfId="25558"/>
    <cellStyle name="Notiz 3 5 3 2 4 2 2" xfId="39873"/>
    <cellStyle name="Notiz 3 5 3 2 4 3" xfId="32736"/>
    <cellStyle name="Notiz 3 5 4" xfId="13451"/>
    <cellStyle name="Notiz 3 5 4 2" xfId="13600"/>
    <cellStyle name="Notiz 3 5 4 2 2" xfId="15969"/>
    <cellStyle name="Notiz 3 5 4 2 2 2" xfId="23128"/>
    <cellStyle name="Notiz 3 5 4 2 2 2 2" xfId="37443"/>
    <cellStyle name="Notiz 3 5 4 2 2 3" xfId="30284"/>
    <cellStyle name="Notiz 3 5 4 2 3" xfId="18323"/>
    <cellStyle name="Notiz 3 5 4 2 3 2" xfId="25460"/>
    <cellStyle name="Notiz 3 5 4 2 3 2 2" xfId="39775"/>
    <cellStyle name="Notiz 3 5 4 2 3 3" xfId="32638"/>
    <cellStyle name="Notiz 3 5 4 2 4" xfId="19848"/>
    <cellStyle name="Notiz 3 5 4 2 4 2" xfId="26985"/>
    <cellStyle name="Notiz 3 5 4 2 4 2 2" xfId="41300"/>
    <cellStyle name="Notiz 3 5 4 2 4 3" xfId="34163"/>
    <cellStyle name="Notiz 3 5 4 2 5" xfId="21063"/>
    <cellStyle name="Notiz 3 5 4 2 5 2" xfId="35378"/>
    <cellStyle name="Notiz 3 5 4 2 6" xfId="28200"/>
    <cellStyle name="Notiz 3 5 4 3" xfId="15820"/>
    <cellStyle name="Notiz 3 5 4 3 2" xfId="22979"/>
    <cellStyle name="Notiz 3 5 4 3 2 2" xfId="37294"/>
    <cellStyle name="Notiz 3 5 4 3 3" xfId="30135"/>
    <cellStyle name="Notiz 3 5 4 4" xfId="18174"/>
    <cellStyle name="Notiz 3 5 4 4 2" xfId="25311"/>
    <cellStyle name="Notiz 3 5 4 4 2 2" xfId="39626"/>
    <cellStyle name="Notiz 3 5 4 4 3" xfId="32489"/>
    <cellStyle name="Notiz 3 6" xfId="1475"/>
    <cellStyle name="Notiz 3 6 2" xfId="3514"/>
    <cellStyle name="Notiz 3 6 2 2" xfId="13830"/>
    <cellStyle name="Notiz 3 6 2 2 2" xfId="14753"/>
    <cellStyle name="Notiz 3 6 2 2 2 2" xfId="17110"/>
    <cellStyle name="Notiz 3 6 2 2 2 2 2" xfId="24247"/>
    <cellStyle name="Notiz 3 6 2 2 2 2 2 2" xfId="38562"/>
    <cellStyle name="Notiz 3 6 2 2 2 2 3" xfId="31425"/>
    <cellStyle name="Notiz 3 6 2 2 2 3" xfId="19464"/>
    <cellStyle name="Notiz 3 6 2 2 2 3 2" xfId="26601"/>
    <cellStyle name="Notiz 3 6 2 2 2 3 2 2" xfId="40916"/>
    <cellStyle name="Notiz 3 6 2 2 2 3 3" xfId="33779"/>
    <cellStyle name="Notiz 3 6 2 2 2 4" xfId="20740"/>
    <cellStyle name="Notiz 3 6 2 2 2 4 2" xfId="27877"/>
    <cellStyle name="Notiz 3 6 2 2 2 4 2 2" xfId="42192"/>
    <cellStyle name="Notiz 3 6 2 2 2 4 3" xfId="35055"/>
    <cellStyle name="Notiz 3 6 2 2 2 5" xfId="21916"/>
    <cellStyle name="Notiz 3 6 2 2 2 5 2" xfId="36231"/>
    <cellStyle name="Notiz 3 6 2 2 2 6" xfId="29072"/>
    <cellStyle name="Notiz 3 6 2 2 3" xfId="16199"/>
    <cellStyle name="Notiz 3 6 2 2 3 2" xfId="23358"/>
    <cellStyle name="Notiz 3 6 2 2 3 2 2" xfId="37673"/>
    <cellStyle name="Notiz 3 6 2 2 3 3" xfId="30514"/>
    <cellStyle name="Notiz 3 6 2 2 4" xfId="18553"/>
    <cellStyle name="Notiz 3 6 2 2 4 2" xfId="25690"/>
    <cellStyle name="Notiz 3 6 2 2 4 2 2" xfId="40005"/>
    <cellStyle name="Notiz 3 6 2 2 4 3" xfId="32868"/>
    <cellStyle name="Notiz 3 6 3" xfId="11523"/>
    <cellStyle name="Notiz 3 6 3 2" xfId="13699"/>
    <cellStyle name="Notiz 3 6 3 2 2" xfId="14201"/>
    <cellStyle name="Notiz 3 6 3 2 2 2" xfId="16570"/>
    <cellStyle name="Notiz 3 6 3 2 2 2 2" xfId="23729"/>
    <cellStyle name="Notiz 3 6 3 2 2 2 2 2" xfId="38044"/>
    <cellStyle name="Notiz 3 6 3 2 2 2 3" xfId="30885"/>
    <cellStyle name="Notiz 3 6 3 2 2 3" xfId="18924"/>
    <cellStyle name="Notiz 3 6 3 2 2 3 2" xfId="26061"/>
    <cellStyle name="Notiz 3 6 3 2 2 3 2 2" xfId="40376"/>
    <cellStyle name="Notiz 3 6 3 2 2 3 3" xfId="33239"/>
    <cellStyle name="Notiz 3 6 3 2 2 4" xfId="20257"/>
    <cellStyle name="Notiz 3 6 3 2 2 4 2" xfId="27394"/>
    <cellStyle name="Notiz 3 6 3 2 2 4 2 2" xfId="41709"/>
    <cellStyle name="Notiz 3 6 3 2 2 4 3" xfId="34572"/>
    <cellStyle name="Notiz 3 6 3 2 2 5" xfId="21472"/>
    <cellStyle name="Notiz 3 6 3 2 2 5 2" xfId="35787"/>
    <cellStyle name="Notiz 3 6 3 2 2 6" xfId="28609"/>
    <cellStyle name="Notiz 3 6 3 2 3" xfId="16068"/>
    <cellStyle name="Notiz 3 6 3 2 3 2" xfId="23227"/>
    <cellStyle name="Notiz 3 6 3 2 3 2 2" xfId="37542"/>
    <cellStyle name="Notiz 3 6 3 2 3 3" xfId="30383"/>
    <cellStyle name="Notiz 3 6 3 2 4" xfId="18422"/>
    <cellStyle name="Notiz 3 6 3 2 4 2" xfId="25559"/>
    <cellStyle name="Notiz 3 6 3 2 4 2 2" xfId="39874"/>
    <cellStyle name="Notiz 3 6 3 2 4 3" xfId="32737"/>
    <cellStyle name="Notiz 3 6 4" xfId="13452"/>
    <cellStyle name="Notiz 3 6 4 2" xfId="14182"/>
    <cellStyle name="Notiz 3 6 4 2 2" xfId="16551"/>
    <cellStyle name="Notiz 3 6 4 2 2 2" xfId="23710"/>
    <cellStyle name="Notiz 3 6 4 2 2 2 2" xfId="38025"/>
    <cellStyle name="Notiz 3 6 4 2 2 3" xfId="30866"/>
    <cellStyle name="Notiz 3 6 4 2 3" xfId="18905"/>
    <cellStyle name="Notiz 3 6 4 2 3 2" xfId="26042"/>
    <cellStyle name="Notiz 3 6 4 2 3 2 2" xfId="40357"/>
    <cellStyle name="Notiz 3 6 4 2 3 3" xfId="33220"/>
    <cellStyle name="Notiz 3 6 4 2 4" xfId="20238"/>
    <cellStyle name="Notiz 3 6 4 2 4 2" xfId="27375"/>
    <cellStyle name="Notiz 3 6 4 2 4 2 2" xfId="41690"/>
    <cellStyle name="Notiz 3 6 4 2 4 3" xfId="34553"/>
    <cellStyle name="Notiz 3 6 4 2 5" xfId="21453"/>
    <cellStyle name="Notiz 3 6 4 2 5 2" xfId="35768"/>
    <cellStyle name="Notiz 3 6 4 2 6" xfId="28590"/>
    <cellStyle name="Notiz 3 6 4 3" xfId="15821"/>
    <cellStyle name="Notiz 3 6 4 3 2" xfId="22980"/>
    <cellStyle name="Notiz 3 6 4 3 2 2" xfId="37295"/>
    <cellStyle name="Notiz 3 6 4 3 3" xfId="30136"/>
    <cellStyle name="Notiz 3 6 4 4" xfId="18175"/>
    <cellStyle name="Notiz 3 6 4 4 2" xfId="25312"/>
    <cellStyle name="Notiz 3 6 4 4 2 2" xfId="39627"/>
    <cellStyle name="Notiz 3 6 4 4 3" xfId="32490"/>
    <cellStyle name="Notiz 3 7" xfId="1476"/>
    <cellStyle name="Notiz 3 7 2" xfId="3515"/>
    <cellStyle name="Notiz 3 7 2 2" xfId="13831"/>
    <cellStyle name="Notiz 3 7 2 2 2" xfId="14754"/>
    <cellStyle name="Notiz 3 7 2 2 2 2" xfId="17111"/>
    <cellStyle name="Notiz 3 7 2 2 2 2 2" xfId="24248"/>
    <cellStyle name="Notiz 3 7 2 2 2 2 2 2" xfId="38563"/>
    <cellStyle name="Notiz 3 7 2 2 2 2 3" xfId="31426"/>
    <cellStyle name="Notiz 3 7 2 2 2 3" xfId="19465"/>
    <cellStyle name="Notiz 3 7 2 2 2 3 2" xfId="26602"/>
    <cellStyle name="Notiz 3 7 2 2 2 3 2 2" xfId="40917"/>
    <cellStyle name="Notiz 3 7 2 2 2 3 3" xfId="33780"/>
    <cellStyle name="Notiz 3 7 2 2 2 4" xfId="20741"/>
    <cellStyle name="Notiz 3 7 2 2 2 4 2" xfId="27878"/>
    <cellStyle name="Notiz 3 7 2 2 2 4 2 2" xfId="42193"/>
    <cellStyle name="Notiz 3 7 2 2 2 4 3" xfId="35056"/>
    <cellStyle name="Notiz 3 7 2 2 2 5" xfId="21917"/>
    <cellStyle name="Notiz 3 7 2 2 2 5 2" xfId="36232"/>
    <cellStyle name="Notiz 3 7 2 2 2 6" xfId="29073"/>
    <cellStyle name="Notiz 3 7 2 2 3" xfId="16200"/>
    <cellStyle name="Notiz 3 7 2 2 3 2" xfId="23359"/>
    <cellStyle name="Notiz 3 7 2 2 3 2 2" xfId="37674"/>
    <cellStyle name="Notiz 3 7 2 2 3 3" xfId="30515"/>
    <cellStyle name="Notiz 3 7 2 2 4" xfId="18554"/>
    <cellStyle name="Notiz 3 7 2 2 4 2" xfId="25691"/>
    <cellStyle name="Notiz 3 7 2 2 4 2 2" xfId="40006"/>
    <cellStyle name="Notiz 3 7 2 2 4 3" xfId="32869"/>
    <cellStyle name="Notiz 3 7 3" xfId="11524"/>
    <cellStyle name="Notiz 3 7 3 2" xfId="13700"/>
    <cellStyle name="Notiz 3 7 3 2 2" xfId="13754"/>
    <cellStyle name="Notiz 3 7 3 2 2 2" xfId="16123"/>
    <cellStyle name="Notiz 3 7 3 2 2 2 2" xfId="23282"/>
    <cellStyle name="Notiz 3 7 3 2 2 2 2 2" xfId="37597"/>
    <cellStyle name="Notiz 3 7 3 2 2 2 3" xfId="30438"/>
    <cellStyle name="Notiz 3 7 3 2 2 3" xfId="18477"/>
    <cellStyle name="Notiz 3 7 3 2 2 3 2" xfId="25614"/>
    <cellStyle name="Notiz 3 7 3 2 2 3 2 2" xfId="39929"/>
    <cellStyle name="Notiz 3 7 3 2 2 3 3" xfId="32792"/>
    <cellStyle name="Notiz 3 7 3 2 2 4" xfId="19918"/>
    <cellStyle name="Notiz 3 7 3 2 2 4 2" xfId="27055"/>
    <cellStyle name="Notiz 3 7 3 2 2 4 2 2" xfId="41370"/>
    <cellStyle name="Notiz 3 7 3 2 2 4 3" xfId="34233"/>
    <cellStyle name="Notiz 3 7 3 2 2 5" xfId="21133"/>
    <cellStyle name="Notiz 3 7 3 2 2 5 2" xfId="35448"/>
    <cellStyle name="Notiz 3 7 3 2 2 6" xfId="28270"/>
    <cellStyle name="Notiz 3 7 3 2 3" xfId="16069"/>
    <cellStyle name="Notiz 3 7 3 2 3 2" xfId="23228"/>
    <cellStyle name="Notiz 3 7 3 2 3 2 2" xfId="37543"/>
    <cellStyle name="Notiz 3 7 3 2 3 3" xfId="30384"/>
    <cellStyle name="Notiz 3 7 3 2 4" xfId="18423"/>
    <cellStyle name="Notiz 3 7 3 2 4 2" xfId="25560"/>
    <cellStyle name="Notiz 3 7 3 2 4 2 2" xfId="39875"/>
    <cellStyle name="Notiz 3 7 3 2 4 3" xfId="32738"/>
    <cellStyle name="Notiz 3 7 4" xfId="13453"/>
    <cellStyle name="Notiz 3 7 4 2" xfId="13513"/>
    <cellStyle name="Notiz 3 7 4 2 2" xfId="15882"/>
    <cellStyle name="Notiz 3 7 4 2 2 2" xfId="23041"/>
    <cellStyle name="Notiz 3 7 4 2 2 2 2" xfId="37356"/>
    <cellStyle name="Notiz 3 7 4 2 2 3" xfId="30197"/>
    <cellStyle name="Notiz 3 7 4 2 3" xfId="18236"/>
    <cellStyle name="Notiz 3 7 4 2 3 2" xfId="25373"/>
    <cellStyle name="Notiz 3 7 4 2 3 2 2" xfId="39688"/>
    <cellStyle name="Notiz 3 7 4 2 3 3" xfId="32551"/>
    <cellStyle name="Notiz 3 7 4 2 4" xfId="19762"/>
    <cellStyle name="Notiz 3 7 4 2 4 2" xfId="26899"/>
    <cellStyle name="Notiz 3 7 4 2 4 2 2" xfId="41214"/>
    <cellStyle name="Notiz 3 7 4 2 4 3" xfId="34077"/>
    <cellStyle name="Notiz 3 7 4 2 5" xfId="20977"/>
    <cellStyle name="Notiz 3 7 4 2 5 2" xfId="35292"/>
    <cellStyle name="Notiz 3 7 4 2 6" xfId="28114"/>
    <cellStyle name="Notiz 3 7 4 3" xfId="15822"/>
    <cellStyle name="Notiz 3 7 4 3 2" xfId="22981"/>
    <cellStyle name="Notiz 3 7 4 3 2 2" xfId="37296"/>
    <cellStyle name="Notiz 3 7 4 3 3" xfId="30137"/>
    <cellStyle name="Notiz 3 7 4 4" xfId="18176"/>
    <cellStyle name="Notiz 3 7 4 4 2" xfId="25313"/>
    <cellStyle name="Notiz 3 7 4 4 2 2" xfId="39628"/>
    <cellStyle name="Notiz 3 7 4 4 3" xfId="32491"/>
    <cellStyle name="Notiz 3 8" xfId="1477"/>
    <cellStyle name="Notiz 3 8 2" xfId="3516"/>
    <cellStyle name="Notiz 3 8 2 2" xfId="13832"/>
    <cellStyle name="Notiz 3 8 2 2 2" xfId="14755"/>
    <cellStyle name="Notiz 3 8 2 2 2 2" xfId="17112"/>
    <cellStyle name="Notiz 3 8 2 2 2 2 2" xfId="24249"/>
    <cellStyle name="Notiz 3 8 2 2 2 2 2 2" xfId="38564"/>
    <cellStyle name="Notiz 3 8 2 2 2 2 3" xfId="31427"/>
    <cellStyle name="Notiz 3 8 2 2 2 3" xfId="19466"/>
    <cellStyle name="Notiz 3 8 2 2 2 3 2" xfId="26603"/>
    <cellStyle name="Notiz 3 8 2 2 2 3 2 2" xfId="40918"/>
    <cellStyle name="Notiz 3 8 2 2 2 3 3" xfId="33781"/>
    <cellStyle name="Notiz 3 8 2 2 2 4" xfId="20742"/>
    <cellStyle name="Notiz 3 8 2 2 2 4 2" xfId="27879"/>
    <cellStyle name="Notiz 3 8 2 2 2 4 2 2" xfId="42194"/>
    <cellStyle name="Notiz 3 8 2 2 2 4 3" xfId="35057"/>
    <cellStyle name="Notiz 3 8 2 2 2 5" xfId="21918"/>
    <cellStyle name="Notiz 3 8 2 2 2 5 2" xfId="36233"/>
    <cellStyle name="Notiz 3 8 2 2 2 6" xfId="29074"/>
    <cellStyle name="Notiz 3 8 2 2 3" xfId="16201"/>
    <cellStyle name="Notiz 3 8 2 2 3 2" xfId="23360"/>
    <cellStyle name="Notiz 3 8 2 2 3 2 2" xfId="37675"/>
    <cellStyle name="Notiz 3 8 2 2 3 3" xfId="30516"/>
    <cellStyle name="Notiz 3 8 2 2 4" xfId="18555"/>
    <cellStyle name="Notiz 3 8 2 2 4 2" xfId="25692"/>
    <cellStyle name="Notiz 3 8 2 2 4 2 2" xfId="40007"/>
    <cellStyle name="Notiz 3 8 2 2 4 3" xfId="32870"/>
    <cellStyle name="Notiz 3 8 3" xfId="11525"/>
    <cellStyle name="Notiz 3 8 3 2" xfId="13701"/>
    <cellStyle name="Notiz 3 8 3 2 2" xfId="14202"/>
    <cellStyle name="Notiz 3 8 3 2 2 2" xfId="16571"/>
    <cellStyle name="Notiz 3 8 3 2 2 2 2" xfId="23730"/>
    <cellStyle name="Notiz 3 8 3 2 2 2 2 2" xfId="38045"/>
    <cellStyle name="Notiz 3 8 3 2 2 2 3" xfId="30886"/>
    <cellStyle name="Notiz 3 8 3 2 2 3" xfId="18925"/>
    <cellStyle name="Notiz 3 8 3 2 2 3 2" xfId="26062"/>
    <cellStyle name="Notiz 3 8 3 2 2 3 2 2" xfId="40377"/>
    <cellStyle name="Notiz 3 8 3 2 2 3 3" xfId="33240"/>
    <cellStyle name="Notiz 3 8 3 2 2 4" xfId="20258"/>
    <cellStyle name="Notiz 3 8 3 2 2 4 2" xfId="27395"/>
    <cellStyle name="Notiz 3 8 3 2 2 4 2 2" xfId="41710"/>
    <cellStyle name="Notiz 3 8 3 2 2 4 3" xfId="34573"/>
    <cellStyle name="Notiz 3 8 3 2 2 5" xfId="21473"/>
    <cellStyle name="Notiz 3 8 3 2 2 5 2" xfId="35788"/>
    <cellStyle name="Notiz 3 8 3 2 2 6" xfId="28610"/>
    <cellStyle name="Notiz 3 8 3 2 3" xfId="16070"/>
    <cellStyle name="Notiz 3 8 3 2 3 2" xfId="23229"/>
    <cellStyle name="Notiz 3 8 3 2 3 2 2" xfId="37544"/>
    <cellStyle name="Notiz 3 8 3 2 3 3" xfId="30385"/>
    <cellStyle name="Notiz 3 8 3 2 4" xfId="18424"/>
    <cellStyle name="Notiz 3 8 3 2 4 2" xfId="25561"/>
    <cellStyle name="Notiz 3 8 3 2 4 2 2" xfId="39876"/>
    <cellStyle name="Notiz 3 8 3 2 4 3" xfId="32739"/>
    <cellStyle name="Notiz 3 8 4" xfId="13454"/>
    <cellStyle name="Notiz 3 8 4 2" xfId="14490"/>
    <cellStyle name="Notiz 3 8 4 2 2" xfId="16853"/>
    <cellStyle name="Notiz 3 8 4 2 2 2" xfId="24012"/>
    <cellStyle name="Notiz 3 8 4 2 2 2 2" xfId="38327"/>
    <cellStyle name="Notiz 3 8 4 2 2 3" xfId="31168"/>
    <cellStyle name="Notiz 3 8 4 2 3" xfId="19207"/>
    <cellStyle name="Notiz 3 8 4 2 3 2" xfId="26344"/>
    <cellStyle name="Notiz 3 8 4 2 3 2 2" xfId="40659"/>
    <cellStyle name="Notiz 3 8 4 2 3 3" xfId="33522"/>
    <cellStyle name="Notiz 3 8 4 2 4" xfId="20505"/>
    <cellStyle name="Notiz 3 8 4 2 4 2" xfId="27642"/>
    <cellStyle name="Notiz 3 8 4 2 4 2 2" xfId="41957"/>
    <cellStyle name="Notiz 3 8 4 2 4 3" xfId="34820"/>
    <cellStyle name="Notiz 3 8 4 2 5" xfId="21720"/>
    <cellStyle name="Notiz 3 8 4 2 5 2" xfId="36035"/>
    <cellStyle name="Notiz 3 8 4 2 6" xfId="28857"/>
    <cellStyle name="Notiz 3 8 4 3" xfId="15823"/>
    <cellStyle name="Notiz 3 8 4 3 2" xfId="22982"/>
    <cellStyle name="Notiz 3 8 4 3 2 2" xfId="37297"/>
    <cellStyle name="Notiz 3 8 4 3 3" xfId="30138"/>
    <cellStyle name="Notiz 3 8 4 4" xfId="18177"/>
    <cellStyle name="Notiz 3 8 4 4 2" xfId="25314"/>
    <cellStyle name="Notiz 3 8 4 4 2 2" xfId="39629"/>
    <cellStyle name="Notiz 3 8 4 4 3" xfId="32492"/>
    <cellStyle name="Notiz 3 9" xfId="1456"/>
    <cellStyle name="Notiz 3 9 2" xfId="2752"/>
    <cellStyle name="Notiz 3 9 2 2" xfId="3883"/>
    <cellStyle name="Notiz 3 9 2 2 2" xfId="13845"/>
    <cellStyle name="Notiz 3 9 2 2 2 2" xfId="14757"/>
    <cellStyle name="Notiz 3 9 2 2 2 2 2" xfId="17114"/>
    <cellStyle name="Notiz 3 9 2 2 2 2 2 2" xfId="24251"/>
    <cellStyle name="Notiz 3 9 2 2 2 2 2 2 2" xfId="38566"/>
    <cellStyle name="Notiz 3 9 2 2 2 2 2 3" xfId="31429"/>
    <cellStyle name="Notiz 3 9 2 2 2 2 3" xfId="19468"/>
    <cellStyle name="Notiz 3 9 2 2 2 2 3 2" xfId="26605"/>
    <cellStyle name="Notiz 3 9 2 2 2 2 3 2 2" xfId="40920"/>
    <cellStyle name="Notiz 3 9 2 2 2 2 3 3" xfId="33783"/>
    <cellStyle name="Notiz 3 9 2 2 2 2 4" xfId="20744"/>
    <cellStyle name="Notiz 3 9 2 2 2 2 4 2" xfId="27881"/>
    <cellStyle name="Notiz 3 9 2 2 2 2 4 2 2" xfId="42196"/>
    <cellStyle name="Notiz 3 9 2 2 2 2 4 3" xfId="35059"/>
    <cellStyle name="Notiz 3 9 2 2 2 2 5" xfId="21920"/>
    <cellStyle name="Notiz 3 9 2 2 2 2 5 2" xfId="36235"/>
    <cellStyle name="Notiz 3 9 2 2 2 2 6" xfId="29076"/>
    <cellStyle name="Notiz 3 9 2 2 2 3" xfId="16214"/>
    <cellStyle name="Notiz 3 9 2 2 2 3 2" xfId="23373"/>
    <cellStyle name="Notiz 3 9 2 2 2 3 2 2" xfId="37688"/>
    <cellStyle name="Notiz 3 9 2 2 2 3 3" xfId="30529"/>
    <cellStyle name="Notiz 3 9 2 2 2 4" xfId="18568"/>
    <cellStyle name="Notiz 3 9 2 2 2 4 2" xfId="25705"/>
    <cellStyle name="Notiz 3 9 2 2 2 4 2 2" xfId="40020"/>
    <cellStyle name="Notiz 3 9 2 2 2 4 3" xfId="32883"/>
    <cellStyle name="Notiz 3 9 2 3" xfId="11608"/>
    <cellStyle name="Notiz 3 9 2 3 2" xfId="13739"/>
    <cellStyle name="Notiz 3 9 2 3 2 2" xfId="13212"/>
    <cellStyle name="Notiz 3 9 2 3 2 2 2" xfId="15581"/>
    <cellStyle name="Notiz 3 9 2 3 2 2 2 2" xfId="22740"/>
    <cellStyle name="Notiz 3 9 2 3 2 2 2 2 2" xfId="37055"/>
    <cellStyle name="Notiz 3 9 2 3 2 2 2 3" xfId="29896"/>
    <cellStyle name="Notiz 3 9 2 3 2 2 3" xfId="17935"/>
    <cellStyle name="Notiz 3 9 2 3 2 2 3 2" xfId="25072"/>
    <cellStyle name="Notiz 3 9 2 3 2 2 3 2 2" xfId="39387"/>
    <cellStyle name="Notiz 3 9 2 3 2 2 3 3" xfId="32250"/>
    <cellStyle name="Notiz 3 9 2 3 2 2 4" xfId="19639"/>
    <cellStyle name="Notiz 3 9 2 3 2 2 4 2" xfId="26776"/>
    <cellStyle name="Notiz 3 9 2 3 2 2 4 2 2" xfId="41091"/>
    <cellStyle name="Notiz 3 9 2 3 2 2 4 3" xfId="33954"/>
    <cellStyle name="Notiz 3 9 2 3 2 2 5" xfId="20854"/>
    <cellStyle name="Notiz 3 9 2 3 2 2 5 2" xfId="35169"/>
    <cellStyle name="Notiz 3 9 2 3 2 2 6" xfId="27991"/>
    <cellStyle name="Notiz 3 9 2 3 2 3" xfId="16108"/>
    <cellStyle name="Notiz 3 9 2 3 2 3 2" xfId="23267"/>
    <cellStyle name="Notiz 3 9 2 3 2 3 2 2" xfId="37582"/>
    <cellStyle name="Notiz 3 9 2 3 2 3 3" xfId="30423"/>
    <cellStyle name="Notiz 3 9 2 3 2 4" xfId="18462"/>
    <cellStyle name="Notiz 3 9 2 3 2 4 2" xfId="25599"/>
    <cellStyle name="Notiz 3 9 2 3 2 4 2 2" xfId="39914"/>
    <cellStyle name="Notiz 3 9 2 3 2 4 3" xfId="32777"/>
    <cellStyle name="Notiz 3 9 2 4" xfId="13579"/>
    <cellStyle name="Notiz 3 9 2 4 2" xfId="14521"/>
    <cellStyle name="Notiz 3 9 2 4 2 2" xfId="16884"/>
    <cellStyle name="Notiz 3 9 2 4 2 2 2" xfId="24043"/>
    <cellStyle name="Notiz 3 9 2 4 2 2 2 2" xfId="38358"/>
    <cellStyle name="Notiz 3 9 2 4 2 2 3" xfId="31199"/>
    <cellStyle name="Notiz 3 9 2 4 2 3" xfId="19238"/>
    <cellStyle name="Notiz 3 9 2 4 2 3 2" xfId="26375"/>
    <cellStyle name="Notiz 3 9 2 4 2 3 2 2" xfId="40690"/>
    <cellStyle name="Notiz 3 9 2 4 2 3 3" xfId="33553"/>
    <cellStyle name="Notiz 3 9 2 4 2 4" xfId="20536"/>
    <cellStyle name="Notiz 3 9 2 4 2 4 2" xfId="27673"/>
    <cellStyle name="Notiz 3 9 2 4 2 4 2 2" xfId="41988"/>
    <cellStyle name="Notiz 3 9 2 4 2 4 3" xfId="34851"/>
    <cellStyle name="Notiz 3 9 2 4 2 5" xfId="21751"/>
    <cellStyle name="Notiz 3 9 2 4 2 5 2" xfId="36066"/>
    <cellStyle name="Notiz 3 9 2 4 2 6" xfId="28888"/>
    <cellStyle name="Notiz 3 9 2 4 3" xfId="15948"/>
    <cellStyle name="Notiz 3 9 2 4 3 2" xfId="23107"/>
    <cellStyle name="Notiz 3 9 2 4 3 2 2" xfId="37422"/>
    <cellStyle name="Notiz 3 9 2 4 3 3" xfId="30263"/>
    <cellStyle name="Notiz 3 9 2 4 4" xfId="18302"/>
    <cellStyle name="Notiz 3 9 2 4 4 2" xfId="25439"/>
    <cellStyle name="Notiz 3 9 2 4 4 2 2" xfId="39754"/>
    <cellStyle name="Notiz 3 9 2 4 4 3" xfId="32617"/>
    <cellStyle name="Notiz 3 9 3" xfId="8596"/>
    <cellStyle name="Notiz 3 9 3 2" xfId="14047"/>
    <cellStyle name="Notiz 3 9 3 2 2" xfId="14792"/>
    <cellStyle name="Notiz 3 9 3 2 2 2" xfId="17149"/>
    <cellStyle name="Notiz 3 9 3 2 2 2 2" xfId="24286"/>
    <cellStyle name="Notiz 3 9 3 2 2 2 2 2" xfId="38601"/>
    <cellStyle name="Notiz 3 9 3 2 2 2 3" xfId="31464"/>
    <cellStyle name="Notiz 3 9 3 2 2 3" xfId="19503"/>
    <cellStyle name="Notiz 3 9 3 2 2 3 2" xfId="26640"/>
    <cellStyle name="Notiz 3 9 3 2 2 3 2 2" xfId="40955"/>
    <cellStyle name="Notiz 3 9 3 2 2 3 3" xfId="33818"/>
    <cellStyle name="Notiz 3 9 3 2 2 4" xfId="20779"/>
    <cellStyle name="Notiz 3 9 3 2 2 4 2" xfId="27916"/>
    <cellStyle name="Notiz 3 9 3 2 2 4 2 2" xfId="42231"/>
    <cellStyle name="Notiz 3 9 3 2 2 4 3" xfId="35094"/>
    <cellStyle name="Notiz 3 9 3 2 2 5" xfId="21955"/>
    <cellStyle name="Notiz 3 9 3 2 2 5 2" xfId="36270"/>
    <cellStyle name="Notiz 3 9 3 2 2 6" xfId="29111"/>
    <cellStyle name="Notiz 3 9 3 2 3" xfId="16416"/>
    <cellStyle name="Notiz 3 9 3 2 3 2" xfId="23575"/>
    <cellStyle name="Notiz 3 9 3 2 3 2 2" xfId="37890"/>
    <cellStyle name="Notiz 3 9 3 2 3 3" xfId="30731"/>
    <cellStyle name="Notiz 3 9 3 2 4" xfId="18770"/>
    <cellStyle name="Notiz 3 9 3 2 4 2" xfId="25907"/>
    <cellStyle name="Notiz 3 9 3 2 4 2 2" xfId="40222"/>
    <cellStyle name="Notiz 3 9 3 2 4 3" xfId="33085"/>
    <cellStyle name="Notiz 3 9 4" xfId="3517"/>
    <cellStyle name="Notiz 3 9 4 2" xfId="13833"/>
    <cellStyle name="Notiz 3 9 4 2 2" xfId="14756"/>
    <cellStyle name="Notiz 3 9 4 2 2 2" xfId="17113"/>
    <cellStyle name="Notiz 3 9 4 2 2 2 2" xfId="24250"/>
    <cellStyle name="Notiz 3 9 4 2 2 2 2 2" xfId="38565"/>
    <cellStyle name="Notiz 3 9 4 2 2 2 3" xfId="31428"/>
    <cellStyle name="Notiz 3 9 4 2 2 3" xfId="19467"/>
    <cellStyle name="Notiz 3 9 4 2 2 3 2" xfId="26604"/>
    <cellStyle name="Notiz 3 9 4 2 2 3 2 2" xfId="40919"/>
    <cellStyle name="Notiz 3 9 4 2 2 3 3" xfId="33782"/>
    <cellStyle name="Notiz 3 9 4 2 2 4" xfId="20743"/>
    <cellStyle name="Notiz 3 9 4 2 2 4 2" xfId="27880"/>
    <cellStyle name="Notiz 3 9 4 2 2 4 2 2" xfId="42195"/>
    <cellStyle name="Notiz 3 9 4 2 2 4 3" xfId="35058"/>
    <cellStyle name="Notiz 3 9 4 2 2 5" xfId="21919"/>
    <cellStyle name="Notiz 3 9 4 2 2 5 2" xfId="36234"/>
    <cellStyle name="Notiz 3 9 4 2 2 6" xfId="29075"/>
    <cellStyle name="Notiz 3 9 4 2 3" xfId="16202"/>
    <cellStyle name="Notiz 3 9 4 2 3 2" xfId="23361"/>
    <cellStyle name="Notiz 3 9 4 2 3 2 2" xfId="37676"/>
    <cellStyle name="Notiz 3 9 4 2 3 3" xfId="30517"/>
    <cellStyle name="Notiz 3 9 4 2 4" xfId="18556"/>
    <cellStyle name="Notiz 3 9 4 2 4 2" xfId="25693"/>
    <cellStyle name="Notiz 3 9 4 2 4 2 2" xfId="40008"/>
    <cellStyle name="Notiz 3 9 4 2 4 3" xfId="32871"/>
    <cellStyle name="Notiz 3 9 5" xfId="2751"/>
    <cellStyle name="Notiz 3 9 5 2" xfId="13738"/>
    <cellStyle name="Notiz 3 9 5 2 2" xfId="14486"/>
    <cellStyle name="Notiz 3 9 5 2 2 2" xfId="16849"/>
    <cellStyle name="Notiz 3 9 5 2 2 2 2" xfId="24008"/>
    <cellStyle name="Notiz 3 9 5 2 2 2 2 2" xfId="38323"/>
    <cellStyle name="Notiz 3 9 5 2 2 2 3" xfId="31164"/>
    <cellStyle name="Notiz 3 9 5 2 2 3" xfId="19203"/>
    <cellStyle name="Notiz 3 9 5 2 2 3 2" xfId="26340"/>
    <cellStyle name="Notiz 3 9 5 2 2 3 2 2" xfId="40655"/>
    <cellStyle name="Notiz 3 9 5 2 2 3 3" xfId="33518"/>
    <cellStyle name="Notiz 3 9 5 2 2 4" xfId="20501"/>
    <cellStyle name="Notiz 3 9 5 2 2 4 2" xfId="27638"/>
    <cellStyle name="Notiz 3 9 5 2 2 4 2 2" xfId="41953"/>
    <cellStyle name="Notiz 3 9 5 2 2 4 3" xfId="34816"/>
    <cellStyle name="Notiz 3 9 5 2 2 5" xfId="21716"/>
    <cellStyle name="Notiz 3 9 5 2 2 5 2" xfId="36031"/>
    <cellStyle name="Notiz 3 9 5 2 2 6" xfId="28853"/>
    <cellStyle name="Notiz 3 9 5 2 3" xfId="16107"/>
    <cellStyle name="Notiz 3 9 5 2 3 2" xfId="23266"/>
    <cellStyle name="Notiz 3 9 5 2 3 2 2" xfId="37581"/>
    <cellStyle name="Notiz 3 9 5 2 3 3" xfId="30422"/>
    <cellStyle name="Notiz 3 9 5 2 4" xfId="18461"/>
    <cellStyle name="Notiz 3 9 5 2 4 2" xfId="25598"/>
    <cellStyle name="Notiz 3 9 5 2 4 2 2" xfId="39913"/>
    <cellStyle name="Notiz 3 9 5 2 4 3" xfId="32776"/>
    <cellStyle name="Notiz 3 9 6" xfId="11505"/>
    <cellStyle name="Notiz 3 9 6 2" xfId="13681"/>
    <cellStyle name="Notiz 3 9 6 2 2" xfId="14489"/>
    <cellStyle name="Notiz 3 9 6 2 2 2" xfId="16852"/>
    <cellStyle name="Notiz 3 9 6 2 2 2 2" xfId="24011"/>
    <cellStyle name="Notiz 3 9 6 2 2 2 2 2" xfId="38326"/>
    <cellStyle name="Notiz 3 9 6 2 2 2 3" xfId="31167"/>
    <cellStyle name="Notiz 3 9 6 2 2 3" xfId="19206"/>
    <cellStyle name="Notiz 3 9 6 2 2 3 2" xfId="26343"/>
    <cellStyle name="Notiz 3 9 6 2 2 3 2 2" xfId="40658"/>
    <cellStyle name="Notiz 3 9 6 2 2 3 3" xfId="33521"/>
    <cellStyle name="Notiz 3 9 6 2 2 4" xfId="20504"/>
    <cellStyle name="Notiz 3 9 6 2 2 4 2" xfId="27641"/>
    <cellStyle name="Notiz 3 9 6 2 2 4 2 2" xfId="41956"/>
    <cellStyle name="Notiz 3 9 6 2 2 4 3" xfId="34819"/>
    <cellStyle name="Notiz 3 9 6 2 2 5" xfId="21719"/>
    <cellStyle name="Notiz 3 9 6 2 2 5 2" xfId="36034"/>
    <cellStyle name="Notiz 3 9 6 2 2 6" xfId="28856"/>
    <cellStyle name="Notiz 3 9 6 2 3" xfId="16050"/>
    <cellStyle name="Notiz 3 9 6 2 3 2" xfId="23209"/>
    <cellStyle name="Notiz 3 9 6 2 3 2 2" xfId="37524"/>
    <cellStyle name="Notiz 3 9 6 2 3 3" xfId="30365"/>
    <cellStyle name="Notiz 3 9 6 2 4" xfId="18404"/>
    <cellStyle name="Notiz 3 9 6 2 4 2" xfId="25541"/>
    <cellStyle name="Notiz 3 9 6 2 4 2 2" xfId="39856"/>
    <cellStyle name="Notiz 3 9 6 2 4 3" xfId="32719"/>
    <cellStyle name="Notiz 3 9 7" xfId="13455"/>
    <cellStyle name="Notiz 3 9 7 2" xfId="13210"/>
    <cellStyle name="Notiz 3 9 7 2 2" xfId="15579"/>
    <cellStyle name="Notiz 3 9 7 2 2 2" xfId="22738"/>
    <cellStyle name="Notiz 3 9 7 2 2 2 2" xfId="37053"/>
    <cellStyle name="Notiz 3 9 7 2 2 3" xfId="29894"/>
    <cellStyle name="Notiz 3 9 7 2 3" xfId="17933"/>
    <cellStyle name="Notiz 3 9 7 2 3 2" xfId="25070"/>
    <cellStyle name="Notiz 3 9 7 2 3 2 2" xfId="39385"/>
    <cellStyle name="Notiz 3 9 7 2 3 3" xfId="32248"/>
    <cellStyle name="Notiz 3 9 7 2 4" xfId="19637"/>
    <cellStyle name="Notiz 3 9 7 2 4 2" xfId="26774"/>
    <cellStyle name="Notiz 3 9 7 2 4 2 2" xfId="41089"/>
    <cellStyle name="Notiz 3 9 7 2 4 3" xfId="33952"/>
    <cellStyle name="Notiz 3 9 7 2 5" xfId="20852"/>
    <cellStyle name="Notiz 3 9 7 2 5 2" xfId="35167"/>
    <cellStyle name="Notiz 3 9 7 2 6" xfId="27989"/>
    <cellStyle name="Notiz 3 9 7 3" xfId="15824"/>
    <cellStyle name="Notiz 3 9 7 3 2" xfId="22983"/>
    <cellStyle name="Notiz 3 9 7 3 2 2" xfId="37298"/>
    <cellStyle name="Notiz 3 9 7 3 3" xfId="30139"/>
    <cellStyle name="Notiz 3 9 7 4" xfId="18178"/>
    <cellStyle name="Notiz 3 9 7 4 2" xfId="25315"/>
    <cellStyle name="Notiz 3 9 7 4 2 2" xfId="39630"/>
    <cellStyle name="Notiz 3 9 7 4 3" xfId="32493"/>
    <cellStyle name="Notiz 4" xfId="1478"/>
    <cellStyle name="Notiz 4 10" xfId="12113"/>
    <cellStyle name="Notiz 4 10 2" xfId="14363"/>
    <cellStyle name="Notiz 4 10 2 2" xfId="14826"/>
    <cellStyle name="Notiz 4 10 2 2 2" xfId="17183"/>
    <cellStyle name="Notiz 4 10 2 2 2 2" xfId="24320"/>
    <cellStyle name="Notiz 4 10 2 2 2 2 2" xfId="38635"/>
    <cellStyle name="Notiz 4 10 2 2 2 3" xfId="31498"/>
    <cellStyle name="Notiz 4 10 2 2 3" xfId="19537"/>
    <cellStyle name="Notiz 4 10 2 2 3 2" xfId="26674"/>
    <cellStyle name="Notiz 4 10 2 2 3 2 2" xfId="40989"/>
    <cellStyle name="Notiz 4 10 2 2 3 3" xfId="33852"/>
    <cellStyle name="Notiz 4 10 2 2 4" xfId="20813"/>
    <cellStyle name="Notiz 4 10 2 2 4 2" xfId="27950"/>
    <cellStyle name="Notiz 4 10 2 2 4 2 2" xfId="42265"/>
    <cellStyle name="Notiz 4 10 2 2 4 3" xfId="35128"/>
    <cellStyle name="Notiz 4 10 2 2 5" xfId="21989"/>
    <cellStyle name="Notiz 4 10 2 2 5 2" xfId="36304"/>
    <cellStyle name="Notiz 4 10 2 2 6" xfId="29145"/>
    <cellStyle name="Notiz 4 10 2 3" xfId="16732"/>
    <cellStyle name="Notiz 4 10 2 3 2" xfId="23891"/>
    <cellStyle name="Notiz 4 10 2 3 2 2" xfId="38206"/>
    <cellStyle name="Notiz 4 10 2 3 3" xfId="31047"/>
    <cellStyle name="Notiz 4 10 2 4" xfId="19086"/>
    <cellStyle name="Notiz 4 10 2 4 2" xfId="26223"/>
    <cellStyle name="Notiz 4 10 2 4 2 2" xfId="40538"/>
    <cellStyle name="Notiz 4 10 2 4 3" xfId="33401"/>
    <cellStyle name="Notiz 4 2" xfId="1479"/>
    <cellStyle name="Notiz 4 2 2" xfId="7877"/>
    <cellStyle name="Notiz 4 2 2 2" xfId="13916"/>
    <cellStyle name="Notiz 4 2 2 2 2" xfId="14786"/>
    <cellStyle name="Notiz 4 2 2 2 2 2" xfId="17143"/>
    <cellStyle name="Notiz 4 2 2 2 2 2 2" xfId="24280"/>
    <cellStyle name="Notiz 4 2 2 2 2 2 2 2" xfId="38595"/>
    <cellStyle name="Notiz 4 2 2 2 2 2 3" xfId="31458"/>
    <cellStyle name="Notiz 4 2 2 2 2 3" xfId="19497"/>
    <cellStyle name="Notiz 4 2 2 2 2 3 2" xfId="26634"/>
    <cellStyle name="Notiz 4 2 2 2 2 3 2 2" xfId="40949"/>
    <cellStyle name="Notiz 4 2 2 2 2 3 3" xfId="33812"/>
    <cellStyle name="Notiz 4 2 2 2 2 4" xfId="20773"/>
    <cellStyle name="Notiz 4 2 2 2 2 4 2" xfId="27910"/>
    <cellStyle name="Notiz 4 2 2 2 2 4 2 2" xfId="42225"/>
    <cellStyle name="Notiz 4 2 2 2 2 4 3" xfId="35088"/>
    <cellStyle name="Notiz 4 2 2 2 2 5" xfId="21949"/>
    <cellStyle name="Notiz 4 2 2 2 2 5 2" xfId="36264"/>
    <cellStyle name="Notiz 4 2 2 2 2 6" xfId="29105"/>
    <cellStyle name="Notiz 4 2 2 2 3" xfId="16285"/>
    <cellStyle name="Notiz 4 2 2 2 3 2" xfId="23444"/>
    <cellStyle name="Notiz 4 2 2 2 3 2 2" xfId="37759"/>
    <cellStyle name="Notiz 4 2 2 2 3 3" xfId="30600"/>
    <cellStyle name="Notiz 4 2 2 2 4" xfId="18639"/>
    <cellStyle name="Notiz 4 2 2 2 4 2" xfId="25776"/>
    <cellStyle name="Notiz 4 2 2 2 4 2 2" xfId="40091"/>
    <cellStyle name="Notiz 4 2 2 2 4 3" xfId="32954"/>
    <cellStyle name="Notiz 4 2 3" xfId="8941"/>
    <cellStyle name="Notiz 4 2 4" xfId="13456"/>
    <cellStyle name="Notiz 4 2 4 2" xfId="14181"/>
    <cellStyle name="Notiz 4 2 4 2 2" xfId="16550"/>
    <cellStyle name="Notiz 4 2 4 2 2 2" xfId="23709"/>
    <cellStyle name="Notiz 4 2 4 2 2 2 2" xfId="38024"/>
    <cellStyle name="Notiz 4 2 4 2 2 3" xfId="30865"/>
    <cellStyle name="Notiz 4 2 4 2 3" xfId="18904"/>
    <cellStyle name="Notiz 4 2 4 2 3 2" xfId="26041"/>
    <cellStyle name="Notiz 4 2 4 2 3 2 2" xfId="40356"/>
    <cellStyle name="Notiz 4 2 4 2 3 3" xfId="33219"/>
    <cellStyle name="Notiz 4 2 4 2 4" xfId="20237"/>
    <cellStyle name="Notiz 4 2 4 2 4 2" xfId="27374"/>
    <cellStyle name="Notiz 4 2 4 2 4 2 2" xfId="41689"/>
    <cellStyle name="Notiz 4 2 4 2 4 3" xfId="34552"/>
    <cellStyle name="Notiz 4 2 4 2 5" xfId="21452"/>
    <cellStyle name="Notiz 4 2 4 2 5 2" xfId="35767"/>
    <cellStyle name="Notiz 4 2 4 2 6" xfId="28589"/>
    <cellStyle name="Notiz 4 2 4 3" xfId="15825"/>
    <cellStyle name="Notiz 4 2 4 3 2" xfId="22984"/>
    <cellStyle name="Notiz 4 2 4 3 2 2" xfId="37299"/>
    <cellStyle name="Notiz 4 2 4 3 3" xfId="30140"/>
    <cellStyle name="Notiz 4 2 4 4" xfId="18179"/>
    <cellStyle name="Notiz 4 2 4 4 2" xfId="25316"/>
    <cellStyle name="Notiz 4 2 4 4 2 2" xfId="39631"/>
    <cellStyle name="Notiz 4 2 4 4 3" xfId="32494"/>
    <cellStyle name="Notiz 4 3" xfId="1480"/>
    <cellStyle name="Notiz 4 3 2" xfId="13457"/>
    <cellStyle name="Notiz 4 3 2 2" xfId="13937"/>
    <cellStyle name="Notiz 4 3 2 2 2" xfId="16306"/>
    <cellStyle name="Notiz 4 3 2 2 2 2" xfId="23465"/>
    <cellStyle name="Notiz 4 3 2 2 2 2 2" xfId="37780"/>
    <cellStyle name="Notiz 4 3 2 2 2 3" xfId="30621"/>
    <cellStyle name="Notiz 4 3 2 2 3" xfId="18660"/>
    <cellStyle name="Notiz 4 3 2 2 3 2" xfId="25797"/>
    <cellStyle name="Notiz 4 3 2 2 3 2 2" xfId="40112"/>
    <cellStyle name="Notiz 4 3 2 2 3 3" xfId="32975"/>
    <cellStyle name="Notiz 4 3 2 2 4" xfId="19997"/>
    <cellStyle name="Notiz 4 3 2 2 4 2" xfId="27134"/>
    <cellStyle name="Notiz 4 3 2 2 4 2 2" xfId="41449"/>
    <cellStyle name="Notiz 4 3 2 2 4 3" xfId="34312"/>
    <cellStyle name="Notiz 4 3 2 2 5" xfId="21212"/>
    <cellStyle name="Notiz 4 3 2 2 5 2" xfId="35527"/>
    <cellStyle name="Notiz 4 3 2 2 6" xfId="28349"/>
    <cellStyle name="Notiz 4 3 2 3" xfId="15826"/>
    <cellStyle name="Notiz 4 3 2 3 2" xfId="22985"/>
    <cellStyle name="Notiz 4 3 2 3 2 2" xfId="37300"/>
    <cellStyle name="Notiz 4 3 2 3 3" xfId="30141"/>
    <cellStyle name="Notiz 4 3 2 4" xfId="18180"/>
    <cellStyle name="Notiz 4 3 2 4 2" xfId="25317"/>
    <cellStyle name="Notiz 4 3 2 4 2 2" xfId="39632"/>
    <cellStyle name="Notiz 4 3 2 4 3" xfId="32495"/>
    <cellStyle name="Notiz 4 4" xfId="1481"/>
    <cellStyle name="Notiz 4 4 2" xfId="13458"/>
    <cellStyle name="Notiz 4 4 2 2" xfId="13844"/>
    <cellStyle name="Notiz 4 4 2 2 2" xfId="16213"/>
    <cellStyle name="Notiz 4 4 2 2 2 2" xfId="23372"/>
    <cellStyle name="Notiz 4 4 2 2 2 2 2" xfId="37687"/>
    <cellStyle name="Notiz 4 4 2 2 2 3" xfId="30528"/>
    <cellStyle name="Notiz 4 4 2 2 3" xfId="18567"/>
    <cellStyle name="Notiz 4 4 2 2 3 2" xfId="25704"/>
    <cellStyle name="Notiz 4 4 2 2 3 2 2" xfId="40019"/>
    <cellStyle name="Notiz 4 4 2 2 3 3" xfId="32882"/>
    <cellStyle name="Notiz 4 4 2 2 4" xfId="19936"/>
    <cellStyle name="Notiz 4 4 2 2 4 2" xfId="27073"/>
    <cellStyle name="Notiz 4 4 2 2 4 2 2" xfId="41388"/>
    <cellStyle name="Notiz 4 4 2 2 4 3" xfId="34251"/>
    <cellStyle name="Notiz 4 4 2 2 5" xfId="21151"/>
    <cellStyle name="Notiz 4 4 2 2 5 2" xfId="35466"/>
    <cellStyle name="Notiz 4 4 2 2 6" xfId="28288"/>
    <cellStyle name="Notiz 4 4 2 3" xfId="15827"/>
    <cellStyle name="Notiz 4 4 2 3 2" xfId="22986"/>
    <cellStyle name="Notiz 4 4 2 3 2 2" xfId="37301"/>
    <cellStyle name="Notiz 4 4 2 3 3" xfId="30142"/>
    <cellStyle name="Notiz 4 4 2 4" xfId="18181"/>
    <cellStyle name="Notiz 4 4 2 4 2" xfId="25318"/>
    <cellStyle name="Notiz 4 4 2 4 2 2" xfId="39633"/>
    <cellStyle name="Notiz 4 4 2 4 3" xfId="32496"/>
    <cellStyle name="Notiz 4 5" xfId="1482"/>
    <cellStyle name="Notiz 4 5 2" xfId="13459"/>
    <cellStyle name="Notiz 4 5 2 2" xfId="14459"/>
    <cellStyle name="Notiz 4 5 2 2 2" xfId="16822"/>
    <cellStyle name="Notiz 4 5 2 2 2 2" xfId="23981"/>
    <cellStyle name="Notiz 4 5 2 2 2 2 2" xfId="38296"/>
    <cellStyle name="Notiz 4 5 2 2 2 3" xfId="31137"/>
    <cellStyle name="Notiz 4 5 2 2 3" xfId="19176"/>
    <cellStyle name="Notiz 4 5 2 2 3 2" xfId="26313"/>
    <cellStyle name="Notiz 4 5 2 2 3 2 2" xfId="40628"/>
    <cellStyle name="Notiz 4 5 2 2 3 3" xfId="33491"/>
    <cellStyle name="Notiz 4 5 2 2 4" xfId="20474"/>
    <cellStyle name="Notiz 4 5 2 2 4 2" xfId="27611"/>
    <cellStyle name="Notiz 4 5 2 2 4 2 2" xfId="41926"/>
    <cellStyle name="Notiz 4 5 2 2 4 3" xfId="34789"/>
    <cellStyle name="Notiz 4 5 2 2 5" xfId="21689"/>
    <cellStyle name="Notiz 4 5 2 2 5 2" xfId="36004"/>
    <cellStyle name="Notiz 4 5 2 2 6" xfId="28826"/>
    <cellStyle name="Notiz 4 5 2 3" xfId="15828"/>
    <cellStyle name="Notiz 4 5 2 3 2" xfId="22987"/>
    <cellStyle name="Notiz 4 5 2 3 2 2" xfId="37302"/>
    <cellStyle name="Notiz 4 5 2 3 3" xfId="30143"/>
    <cellStyle name="Notiz 4 5 2 4" xfId="18182"/>
    <cellStyle name="Notiz 4 5 2 4 2" xfId="25319"/>
    <cellStyle name="Notiz 4 5 2 4 2 2" xfId="39634"/>
    <cellStyle name="Notiz 4 5 2 4 3" xfId="32497"/>
    <cellStyle name="Notiz 4 6" xfId="1483"/>
    <cellStyle name="Notiz 4 6 2" xfId="13460"/>
    <cellStyle name="Notiz 4 6 2 2" xfId="14184"/>
    <cellStyle name="Notiz 4 6 2 2 2" xfId="16553"/>
    <cellStyle name="Notiz 4 6 2 2 2 2" xfId="23712"/>
    <cellStyle name="Notiz 4 6 2 2 2 2 2" xfId="38027"/>
    <cellStyle name="Notiz 4 6 2 2 2 3" xfId="30868"/>
    <cellStyle name="Notiz 4 6 2 2 3" xfId="18907"/>
    <cellStyle name="Notiz 4 6 2 2 3 2" xfId="26044"/>
    <cellStyle name="Notiz 4 6 2 2 3 2 2" xfId="40359"/>
    <cellStyle name="Notiz 4 6 2 2 3 3" xfId="33222"/>
    <cellStyle name="Notiz 4 6 2 2 4" xfId="20240"/>
    <cellStyle name="Notiz 4 6 2 2 4 2" xfId="27377"/>
    <cellStyle name="Notiz 4 6 2 2 4 2 2" xfId="41692"/>
    <cellStyle name="Notiz 4 6 2 2 4 3" xfId="34555"/>
    <cellStyle name="Notiz 4 6 2 2 5" xfId="21455"/>
    <cellStyle name="Notiz 4 6 2 2 5 2" xfId="35770"/>
    <cellStyle name="Notiz 4 6 2 2 6" xfId="28592"/>
    <cellStyle name="Notiz 4 6 2 3" xfId="15829"/>
    <cellStyle name="Notiz 4 6 2 3 2" xfId="22988"/>
    <cellStyle name="Notiz 4 6 2 3 2 2" xfId="37303"/>
    <cellStyle name="Notiz 4 6 2 3 3" xfId="30144"/>
    <cellStyle name="Notiz 4 6 2 4" xfId="18183"/>
    <cellStyle name="Notiz 4 6 2 4 2" xfId="25320"/>
    <cellStyle name="Notiz 4 6 2 4 2 2" xfId="39635"/>
    <cellStyle name="Notiz 4 6 2 4 3" xfId="32498"/>
    <cellStyle name="Notiz 4 7" xfId="3518"/>
    <cellStyle name="Notiz 4 8" xfId="7876"/>
    <cellStyle name="Notiz 4 8 2" xfId="11767"/>
    <cellStyle name="Notiz 4 8 3" xfId="11259"/>
    <cellStyle name="Notiz 4 9" xfId="8701"/>
    <cellStyle name="Notiz 5" xfId="1484"/>
    <cellStyle name="Notiz 5 2" xfId="3519"/>
    <cellStyle name="Notiz 5 2 2" xfId="10915"/>
    <cellStyle name="Notiz 5 3" xfId="7879"/>
    <cellStyle name="Notiz 5 3 2" xfId="11768"/>
    <cellStyle name="Notiz 5 3 3" xfId="11260"/>
    <cellStyle name="Notiz 5 4" xfId="7878"/>
    <cellStyle name="Notiz 5 5" xfId="8702"/>
    <cellStyle name="Notiz 6" xfId="1485"/>
    <cellStyle name="Notiz 6 2" xfId="7881"/>
    <cellStyle name="Notiz 6 2 2" xfId="7882"/>
    <cellStyle name="Notiz 6 2 3" xfId="7883"/>
    <cellStyle name="Notiz 6 2 4" xfId="8967"/>
    <cellStyle name="Notiz 6 2 4 2" xfId="11887"/>
    <cellStyle name="Notiz 6 2 4 3" xfId="11769"/>
    <cellStyle name="Notiz 6 3" xfId="7884"/>
    <cellStyle name="Notiz 6 4" xfId="7885"/>
    <cellStyle name="Notiz 6 5" xfId="7880"/>
    <cellStyle name="Notiz 6 6" xfId="8703"/>
    <cellStyle name="Notiz 6 7" xfId="13461"/>
    <cellStyle name="Notiz 6 7 2" xfId="13938"/>
    <cellStyle name="Notiz 6 7 2 2" xfId="16307"/>
    <cellStyle name="Notiz 6 7 2 2 2" xfId="23466"/>
    <cellStyle name="Notiz 6 7 2 2 2 2" xfId="37781"/>
    <cellStyle name="Notiz 6 7 2 2 3" xfId="30622"/>
    <cellStyle name="Notiz 6 7 2 3" xfId="18661"/>
    <cellStyle name="Notiz 6 7 2 3 2" xfId="25798"/>
    <cellStyle name="Notiz 6 7 2 3 2 2" xfId="40113"/>
    <cellStyle name="Notiz 6 7 2 3 3" xfId="32976"/>
    <cellStyle name="Notiz 6 7 2 4" xfId="19998"/>
    <cellStyle name="Notiz 6 7 2 4 2" xfId="27135"/>
    <cellStyle name="Notiz 6 7 2 4 2 2" xfId="41450"/>
    <cellStyle name="Notiz 6 7 2 4 3" xfId="34313"/>
    <cellStyle name="Notiz 6 7 2 5" xfId="21213"/>
    <cellStyle name="Notiz 6 7 2 5 2" xfId="35528"/>
    <cellStyle name="Notiz 6 7 2 6" xfId="28350"/>
    <cellStyle name="Notiz 6 7 3" xfId="15830"/>
    <cellStyle name="Notiz 6 7 3 2" xfId="22989"/>
    <cellStyle name="Notiz 6 7 3 2 2" xfId="37304"/>
    <cellStyle name="Notiz 6 7 3 3" xfId="30145"/>
    <cellStyle name="Notiz 6 7 4" xfId="18184"/>
    <cellStyle name="Notiz 6 7 4 2" xfId="25321"/>
    <cellStyle name="Notiz 6 7 4 2 2" xfId="39636"/>
    <cellStyle name="Notiz 6 7 4 3" xfId="32499"/>
    <cellStyle name="Notiz 7" xfId="7886"/>
    <cellStyle name="Notiz 7 2" xfId="7887"/>
    <cellStyle name="Notiz 7 2 2" xfId="7888"/>
    <cellStyle name="Notiz 7 2 3" xfId="7889"/>
    <cellStyle name="Notiz 7 2 4" xfId="8805"/>
    <cellStyle name="Notiz 7 3" xfId="7890"/>
    <cellStyle name="Notiz 7 3 2" xfId="7891"/>
    <cellStyle name="Notiz 7 3 2 2" xfId="10916"/>
    <cellStyle name="Notiz 7 3 3" xfId="7892"/>
    <cellStyle name="Notiz 7 3 4" xfId="8772"/>
    <cellStyle name="Notiz 7 4" xfId="7893"/>
    <cellStyle name="Notiz 7 4 2" xfId="7894"/>
    <cellStyle name="Notiz 7 4 3" xfId="7895"/>
    <cellStyle name="Notiz 7 4 4" xfId="8968"/>
    <cellStyle name="Notiz 7 5" xfId="7896"/>
    <cellStyle name="Notiz 7 6" xfId="7897"/>
    <cellStyle name="Notiz 7 7" xfId="8749"/>
    <cellStyle name="Notiz 7 7 2" xfId="11840"/>
    <cellStyle name="Notiz 7 7 3" xfId="11770"/>
    <cellStyle name="Notiz 8" xfId="7898"/>
    <cellStyle name="Notiz 8 2" xfId="7899"/>
    <cellStyle name="Notiz 8 2 2" xfId="7900"/>
    <cellStyle name="Notiz 8 2 3" xfId="7901"/>
    <cellStyle name="Notiz 8 2 4" xfId="8995"/>
    <cellStyle name="Notiz 8 3" xfId="7902"/>
    <cellStyle name="Notiz 8 4" xfId="7903"/>
    <cellStyle name="Notiz 8 5" xfId="8750"/>
    <cellStyle name="Notiz 8 5 2" xfId="11841"/>
    <cellStyle name="Notiz 8 5 3" xfId="11771"/>
    <cellStyle name="Notiz 9" xfId="7904"/>
    <cellStyle name="Notiz 9 2" xfId="7905"/>
    <cellStyle name="Notiz 9 3" xfId="7906"/>
    <cellStyle name="Notiz 9 4" xfId="8751"/>
    <cellStyle name="Notiz 9 4 2" xfId="11842"/>
    <cellStyle name="Notiz 9 4 3" xfId="11772"/>
    <cellStyle name="Output" xfId="7907"/>
    <cellStyle name="Output 2" xfId="7908"/>
    <cellStyle name="Output 2 2" xfId="10917"/>
    <cellStyle name="Output 3" xfId="7909"/>
    <cellStyle name="Output 3 2" xfId="13918"/>
    <cellStyle name="Output 3 2 2" xfId="14788"/>
    <cellStyle name="Output 3 2 2 2" xfId="17145"/>
    <cellStyle name="Output 3 2 2 2 2" xfId="24282"/>
    <cellStyle name="Output 3 2 2 2 2 2" xfId="38597"/>
    <cellStyle name="Output 3 2 2 2 3" xfId="31460"/>
    <cellStyle name="Output 3 2 2 3" xfId="19499"/>
    <cellStyle name="Output 3 2 2 3 2" xfId="26636"/>
    <cellStyle name="Output 3 2 2 3 2 2" xfId="40951"/>
    <cellStyle name="Output 3 2 2 3 3" xfId="33814"/>
    <cellStyle name="Output 3 2 2 4" xfId="20775"/>
    <cellStyle name="Output 3 2 2 4 2" xfId="27912"/>
    <cellStyle name="Output 3 2 2 4 2 2" xfId="42227"/>
    <cellStyle name="Output 3 2 2 4 3" xfId="35090"/>
    <cellStyle name="Output 3 2 2 5" xfId="21951"/>
    <cellStyle name="Output 3 2 2 5 2" xfId="36266"/>
    <cellStyle name="Output 3 2 2 6" xfId="29107"/>
    <cellStyle name="Output 3 2 3" xfId="16287"/>
    <cellStyle name="Output 3 2 3 2" xfId="23446"/>
    <cellStyle name="Output 3 2 3 2 2" xfId="37761"/>
    <cellStyle name="Output 3 2 3 3" xfId="30602"/>
    <cellStyle name="Output 3 2 4" xfId="18641"/>
    <cellStyle name="Output 3 2 4 2" xfId="25778"/>
    <cellStyle name="Output 3 2 4 2 2" xfId="40093"/>
    <cellStyle name="Output 3 2 4 3" xfId="32956"/>
    <cellStyle name="Output 4" xfId="13917"/>
    <cellStyle name="Output 4 2" xfId="14787"/>
    <cellStyle name="Output 4 2 2" xfId="17144"/>
    <cellStyle name="Output 4 2 2 2" xfId="24281"/>
    <cellStyle name="Output 4 2 2 2 2" xfId="38596"/>
    <cellStyle name="Output 4 2 2 3" xfId="31459"/>
    <cellStyle name="Output 4 2 3" xfId="19498"/>
    <cellStyle name="Output 4 2 3 2" xfId="26635"/>
    <cellStyle name="Output 4 2 3 2 2" xfId="40950"/>
    <cellStyle name="Output 4 2 3 3" xfId="33813"/>
    <cellStyle name="Output 4 2 4" xfId="20774"/>
    <cellStyle name="Output 4 2 4 2" xfId="27911"/>
    <cellStyle name="Output 4 2 4 2 2" xfId="42226"/>
    <cellStyle name="Output 4 2 4 3" xfId="35089"/>
    <cellStyle name="Output 4 2 5" xfId="21950"/>
    <cellStyle name="Output 4 2 5 2" xfId="36265"/>
    <cellStyle name="Output 4 2 6" xfId="29106"/>
    <cellStyle name="Output 4 3" xfId="16286"/>
    <cellStyle name="Output 4 3 2" xfId="23445"/>
    <cellStyle name="Output 4 3 2 2" xfId="37760"/>
    <cellStyle name="Output 4 3 3" xfId="30601"/>
    <cellStyle name="Output 4 4" xfId="18640"/>
    <cellStyle name="Output 4 4 2" xfId="25777"/>
    <cellStyle name="Output 4 4 2 2" xfId="40092"/>
    <cellStyle name="Output 4 4 3" xfId="32955"/>
    <cellStyle name="Percent 10" xfId="1486"/>
    <cellStyle name="Percent 10 2" xfId="1487"/>
    <cellStyle name="Percent 10 2 2" xfId="3520"/>
    <cellStyle name="Percent 10 2 3" xfId="3521"/>
    <cellStyle name="Percent 10 3" xfId="3522"/>
    <cellStyle name="Percent 10 4" xfId="3523"/>
    <cellStyle name="Percent 10 5" xfId="5507"/>
    <cellStyle name="Percent 2" xfId="1488"/>
    <cellStyle name="Percent 2 2" xfId="1489"/>
    <cellStyle name="Percent 2 2 2" xfId="10600"/>
    <cellStyle name="Percent 2 3" xfId="1490"/>
    <cellStyle name="Percent 2 3 2" xfId="10601"/>
    <cellStyle name="Percent 2 4" xfId="1491"/>
    <cellStyle name="Percent 2 5" xfId="1492"/>
    <cellStyle name="Percent 2 5 2" xfId="1493"/>
    <cellStyle name="Percent 2 5 2 2" xfId="1494"/>
    <cellStyle name="Percent 2 5 2 2 2" xfId="3524"/>
    <cellStyle name="Percent 2 5 2 2 3" xfId="3525"/>
    <cellStyle name="Percent 2 5 2 3" xfId="3526"/>
    <cellStyle name="Percent 2 5 2 4" xfId="3527"/>
    <cellStyle name="Percent 2 5 2 5" xfId="5509"/>
    <cellStyle name="Percent 2 5 3" xfId="1495"/>
    <cellStyle name="Percent 2 5 3 2" xfId="3528"/>
    <cellStyle name="Percent 2 5 3 3" xfId="3529"/>
    <cellStyle name="Percent 2 5 4" xfId="3530"/>
    <cellStyle name="Percent 2 5 5" xfId="3531"/>
    <cellStyle name="Percent 2 5 6" xfId="5508"/>
    <cellStyle name="Percent 2 6" xfId="1496"/>
    <cellStyle name="Percent 2 7" xfId="10599"/>
    <cellStyle name="Percent 3" xfId="1497"/>
    <cellStyle name="Percent 3 2" xfId="1498"/>
    <cellStyle name="Percent 3 3" xfId="1499"/>
    <cellStyle name="Percent 3 3 2" xfId="7910"/>
    <cellStyle name="Percent 4" xfId="1500"/>
    <cellStyle name="Percent 4 2" xfId="8524"/>
    <cellStyle name="Percent 4 3" xfId="10602"/>
    <cellStyle name="Percent 5" xfId="1501"/>
    <cellStyle name="Percent 5 2" xfId="1502"/>
    <cellStyle name="Percent 5 2 2" xfId="1503"/>
    <cellStyle name="Percent 5 2 2 2" xfId="1504"/>
    <cellStyle name="Percent 5 2 2 2 2" xfId="3534"/>
    <cellStyle name="Percent 5 2 2 2 3" xfId="3535"/>
    <cellStyle name="Percent 5 2 2 3" xfId="3536"/>
    <cellStyle name="Percent 5 2 2 4" xfId="3537"/>
    <cellStyle name="Percent 5 2 2 5" xfId="5510"/>
    <cellStyle name="Percent 5 2 3" xfId="1505"/>
    <cellStyle name="Percent 5 2 3 2" xfId="3538"/>
    <cellStyle name="Percent 5 2 3 3" xfId="3539"/>
    <cellStyle name="Percent 5 2 3 4" xfId="5511"/>
    <cellStyle name="Percent 5 2 4" xfId="1506"/>
    <cellStyle name="Percent 5 2 4 2" xfId="3540"/>
    <cellStyle name="Percent 5 2 4 3" xfId="3541"/>
    <cellStyle name="Percent 5 2 5" xfId="1507"/>
    <cellStyle name="Percent 5 2 5 2" xfId="3542"/>
    <cellStyle name="Percent 5 2 5 3" xfId="3543"/>
    <cellStyle name="Percent 5 2 6" xfId="3544"/>
    <cellStyle name="Percent 5 2 7" xfId="3545"/>
    <cellStyle name="Percent 5 2 8" xfId="3533"/>
    <cellStyle name="Percent 5 3" xfId="1508"/>
    <cellStyle name="Percent 5 3 2" xfId="3546"/>
    <cellStyle name="Percent 5 3 3" xfId="3547"/>
    <cellStyle name="Percent 5 4" xfId="3548"/>
    <cellStyle name="Percent 5 5" xfId="3549"/>
    <cellStyle name="Percent 5 6" xfId="3532"/>
    <cellStyle name="Percent 6" xfId="1509"/>
    <cellStyle name="Percent 6 2" xfId="3550"/>
    <cellStyle name="Percent 6 3" xfId="3551"/>
    <cellStyle name="Percent 6 4" xfId="5512"/>
    <cellStyle name="Percent 7" xfId="1510"/>
    <cellStyle name="Percent 7 2" xfId="3552"/>
    <cellStyle name="Percent 7 3" xfId="3553"/>
    <cellStyle name="Percent 7 4" xfId="5513"/>
    <cellStyle name="Percent 8" xfId="1511"/>
    <cellStyle name="Percent 8 2" xfId="3554"/>
    <cellStyle name="Percent 8 3" xfId="3555"/>
    <cellStyle name="Percent 8 4" xfId="5514"/>
    <cellStyle name="Percent 9" xfId="1512"/>
    <cellStyle name="Percent_1 SubOverv.USd" xfId="3556"/>
    <cellStyle name="Prozent 2" xfId="1513"/>
    <cellStyle name="Prozent 2 2" xfId="1514"/>
    <cellStyle name="Prozent 2 2 2" xfId="1515"/>
    <cellStyle name="Prozent 2 2 2 2" xfId="1516"/>
    <cellStyle name="Prozent 2 2 3" xfId="1517"/>
    <cellStyle name="Prozent 2 2 4" xfId="1518"/>
    <cellStyle name="Prozent 2 3" xfId="1519"/>
    <cellStyle name="Prozent 2 3 2" xfId="1520"/>
    <cellStyle name="Prozent 2 3 2 2" xfId="1521"/>
    <cellStyle name="Prozent 2 3 3" xfId="1522"/>
    <cellStyle name="Prozent 2 3 4" xfId="1523"/>
    <cellStyle name="Prozent 2 3 4 2" xfId="1524"/>
    <cellStyle name="Prozent 2 3 4 3" xfId="1525"/>
    <cellStyle name="Prozent 2 4" xfId="1526"/>
    <cellStyle name="Prozent 2 4 2" xfId="1527"/>
    <cellStyle name="Prozent 2 5" xfId="1528"/>
    <cellStyle name="Prozent 3" xfId="1529"/>
    <cellStyle name="Prozent 3 2" xfId="1530"/>
    <cellStyle name="Prozent 3 2 2" xfId="1531"/>
    <cellStyle name="Prozent 3 2 2 2" xfId="1532"/>
    <cellStyle name="Prozent 3 2 3" xfId="1533"/>
    <cellStyle name="Prozent 3 2 3 2" xfId="1534"/>
    <cellStyle name="Prozent 3 2 4" xfId="1535"/>
    <cellStyle name="Prozent 3 2 5" xfId="1536"/>
    <cellStyle name="Prozent 3 3" xfId="1537"/>
    <cellStyle name="Prozent 3 3 2" xfId="1538"/>
    <cellStyle name="Prozent 3 4" xfId="1539"/>
    <cellStyle name="Prozent 3 5" xfId="1540"/>
    <cellStyle name="Prozent 4" xfId="1541"/>
    <cellStyle name="Prozent 4 2" xfId="1542"/>
    <cellStyle name="Prozent 4 2 2" xfId="1543"/>
    <cellStyle name="Prozent 4 2 2 2" xfId="1544"/>
    <cellStyle name="Prozent 4 2 3" xfId="1545"/>
    <cellStyle name="Prozent 4 2 4" xfId="1546"/>
    <cellStyle name="Prozent 4 3" xfId="1547"/>
    <cellStyle name="Prozent 4 3 2" xfId="1548"/>
    <cellStyle name="Prozent 4 4" xfId="1549"/>
    <cellStyle name="Prozent 4 4 2" xfId="1550"/>
    <cellStyle name="Prozent 4 5" xfId="1551"/>
    <cellStyle name="Prozent 5" xfId="1552"/>
    <cellStyle name="Prozent 5 2" xfId="1553"/>
    <cellStyle name="Prozent 5 2 2" xfId="1554"/>
    <cellStyle name="Prozent 5 3" xfId="1555"/>
    <cellStyle name="Prozent 5 4" xfId="1556"/>
    <cellStyle name="Prozent 5 4 2" xfId="1557"/>
    <cellStyle name="Prozent 5 4 3" xfId="1558"/>
    <cellStyle name="Prozent 6" xfId="1559"/>
    <cellStyle name="Prozent 6 2" xfId="1560"/>
    <cellStyle name="Prozent 6 3" xfId="1561"/>
    <cellStyle name="Prozent 6 3 2" xfId="3557"/>
    <cellStyle name="Prozent 6 3 3" xfId="3558"/>
    <cellStyle name="Prozent 6 4" xfId="3559"/>
    <cellStyle name="Prozent 6 5" xfId="3560"/>
    <cellStyle name="Prozent 6 6" xfId="5515"/>
    <cellStyle name="Prozent 7" xfId="1562"/>
    <cellStyle name="Prozent 7 2" xfId="1563"/>
    <cellStyle name="Prozent 7 2 2" xfId="1564"/>
    <cellStyle name="Prozent 7 2 2 2" xfId="3561"/>
    <cellStyle name="Prozent 7 2 2 3" xfId="3562"/>
    <cellStyle name="Prozent 7 2 3" xfId="3563"/>
    <cellStyle name="Prozent 7 2 4" xfId="3564"/>
    <cellStyle name="Prozent 7 2 5" xfId="5516"/>
    <cellStyle name="Prozent 8" xfId="1565"/>
    <cellStyle name="Prozent 8 2" xfId="1566"/>
    <cellStyle name="Prozent 8 2 2" xfId="3565"/>
    <cellStyle name="Prozent 8 2 3" xfId="3566"/>
    <cellStyle name="Prozent 8 3" xfId="3567"/>
    <cellStyle name="Prozent 8 4" xfId="3568"/>
    <cellStyle name="Prozent 8 5" xfId="5517"/>
    <cellStyle name="Prozent 9" xfId="1567"/>
    <cellStyle name="Prozent 9 2" xfId="3569"/>
    <cellStyle name="Prozent 9 3" xfId="3570"/>
    <cellStyle name="Prozent 9 4" xfId="5518"/>
    <cellStyle name="row" xfId="1568"/>
    <cellStyle name="row 2" xfId="7911"/>
    <cellStyle name="row 2 2" xfId="12458"/>
    <cellStyle name="row 2 2 2" xfId="14581"/>
    <cellStyle name="row 2 2 2 2" xfId="16944"/>
    <cellStyle name="row 2 2 2 2 2" xfId="24082"/>
    <cellStyle name="row 2 2 2 2 2 2" xfId="38397"/>
    <cellStyle name="row 2 2 2 2 3" xfId="31259"/>
    <cellStyle name="row 2 2 2 3" xfId="19298"/>
    <cellStyle name="row 2 2 2 3 2" xfId="26435"/>
    <cellStyle name="row 2 2 2 3 2 2" xfId="40750"/>
    <cellStyle name="row 2 2 2 3 3" xfId="33613"/>
    <cellStyle name="row 2 2 2 4" xfId="20575"/>
    <cellStyle name="row 2 2 2 4 2" xfId="27712"/>
    <cellStyle name="row 2 2 2 4 2 2" xfId="42027"/>
    <cellStyle name="row 2 2 2 4 3" xfId="34890"/>
    <cellStyle name="row 2 2 3" xfId="13848"/>
    <cellStyle name="row 2 2 3 2" xfId="16217"/>
    <cellStyle name="row 2 2 3 2 2" xfId="23376"/>
    <cellStyle name="row 2 2 3 2 2 2" xfId="37691"/>
    <cellStyle name="row 2 2 3 2 3" xfId="30532"/>
    <cellStyle name="row 2 2 3 3" xfId="18571"/>
    <cellStyle name="row 2 2 3 3 2" xfId="25708"/>
    <cellStyle name="row 2 2 3 3 2 2" xfId="40023"/>
    <cellStyle name="row 2 2 3 3 3" xfId="32886"/>
    <cellStyle name="row 2 2 3 4" xfId="19939"/>
    <cellStyle name="row 2 2 3 4 2" xfId="27076"/>
    <cellStyle name="row 2 2 3 4 2 2" xfId="41391"/>
    <cellStyle name="row 2 2 3 4 3" xfId="34254"/>
    <cellStyle name="row 2 2 3 5" xfId="21154"/>
    <cellStyle name="row 2 2 3 5 2" xfId="35469"/>
    <cellStyle name="row 2 2 3 6" xfId="28291"/>
    <cellStyle name="row 2 2 4" xfId="19596"/>
    <cellStyle name="row 2 2 4 2" xfId="26733"/>
    <cellStyle name="row 2 2 4 2 2" xfId="41048"/>
    <cellStyle name="row 2 2 4 3" xfId="33911"/>
    <cellStyle name="row 3" xfId="12443"/>
    <cellStyle name="row 3 2" xfId="14566"/>
    <cellStyle name="row 3 2 2" xfId="16929"/>
    <cellStyle name="row 3 2 2 2" xfId="24073"/>
    <cellStyle name="row 3 2 2 2 2" xfId="38388"/>
    <cellStyle name="row 3 2 2 3" xfId="31244"/>
    <cellStyle name="row 3 2 3" xfId="19283"/>
    <cellStyle name="row 3 2 3 2" xfId="26420"/>
    <cellStyle name="row 3 2 3 2 2" xfId="40735"/>
    <cellStyle name="row 3 2 3 3" xfId="33598"/>
    <cellStyle name="row 3 2 4" xfId="20566"/>
    <cellStyle name="row 3 2 4 2" xfId="27703"/>
    <cellStyle name="row 3 2 4 2 2" xfId="42018"/>
    <cellStyle name="row 3 2 4 3" xfId="34881"/>
    <cellStyle name="row 3 3" xfId="13847"/>
    <cellStyle name="row 3 3 2" xfId="16216"/>
    <cellStyle name="row 3 3 2 2" xfId="23375"/>
    <cellStyle name="row 3 3 2 2 2" xfId="37690"/>
    <cellStyle name="row 3 3 2 3" xfId="30531"/>
    <cellStyle name="row 3 3 3" xfId="18570"/>
    <cellStyle name="row 3 3 3 2" xfId="25707"/>
    <cellStyle name="row 3 3 3 2 2" xfId="40022"/>
    <cellStyle name="row 3 3 3 3" xfId="32885"/>
    <cellStyle name="row 3 3 4" xfId="19938"/>
    <cellStyle name="row 3 3 4 2" xfId="27075"/>
    <cellStyle name="row 3 3 4 2 2" xfId="41390"/>
    <cellStyle name="row 3 3 4 3" xfId="34253"/>
    <cellStyle name="row 3 3 5" xfId="21153"/>
    <cellStyle name="row 3 3 5 2" xfId="35468"/>
    <cellStyle name="row 3 3 6" xfId="28290"/>
    <cellStyle name="row 3 4" xfId="19581"/>
    <cellStyle name="row 3 4 2" xfId="26718"/>
    <cellStyle name="row 3 4 2 2" xfId="41033"/>
    <cellStyle name="row 3 4 3" xfId="33896"/>
    <cellStyle name="RowCodes" xfId="3571"/>
    <cellStyle name="Row-Col Headings" xfId="3572"/>
    <cellStyle name="RowTitles" xfId="7912"/>
    <cellStyle name="RowTitles 2" xfId="12459"/>
    <cellStyle name="RowTitles 2 2" xfId="14582"/>
    <cellStyle name="RowTitles 2 2 2" xfId="16945"/>
    <cellStyle name="RowTitles 2 2 2 2" xfId="24083"/>
    <cellStyle name="RowTitles 2 2 2 2 2" xfId="38398"/>
    <cellStyle name="RowTitles 2 2 2 3" xfId="31260"/>
    <cellStyle name="RowTitles 2 2 3" xfId="19299"/>
    <cellStyle name="RowTitles 2 2 3 2" xfId="26436"/>
    <cellStyle name="RowTitles 2 2 3 2 2" xfId="40751"/>
    <cellStyle name="RowTitles 2 2 3 3" xfId="33614"/>
    <cellStyle name="RowTitles 2 2 4" xfId="20576"/>
    <cellStyle name="RowTitles 2 2 4 2" xfId="27713"/>
    <cellStyle name="RowTitles 2 2 4 2 2" xfId="42028"/>
    <cellStyle name="RowTitles 2 2 4 3" xfId="34891"/>
    <cellStyle name="RowTitles 2 3" xfId="13193"/>
    <cellStyle name="RowTitles 2 3 2" xfId="15562"/>
    <cellStyle name="RowTitles 2 3 2 2" xfId="22721"/>
    <cellStyle name="RowTitles 2 3 2 2 2" xfId="37036"/>
    <cellStyle name="RowTitles 2 3 2 3" xfId="29877"/>
    <cellStyle name="RowTitles 2 3 3" xfId="17916"/>
    <cellStyle name="RowTitles 2 3 3 2" xfId="25053"/>
    <cellStyle name="RowTitles 2 3 3 2 2" xfId="39368"/>
    <cellStyle name="RowTitles 2 3 3 3" xfId="32231"/>
    <cellStyle name="RowTitles 2 3 4" xfId="19620"/>
    <cellStyle name="RowTitles 2 3 4 2" xfId="26757"/>
    <cellStyle name="RowTitles 2 3 4 2 2" xfId="41072"/>
    <cellStyle name="RowTitles 2 3 4 3" xfId="33935"/>
    <cellStyle name="RowTitles 2 3 5" xfId="20835"/>
    <cellStyle name="RowTitles 2 3 5 2" xfId="35150"/>
    <cellStyle name="RowTitles 2 3 6" xfId="27972"/>
    <cellStyle name="RowTitles 2 4" xfId="19597"/>
    <cellStyle name="RowTitles 2 4 2" xfId="26734"/>
    <cellStyle name="RowTitles 2 4 2 2" xfId="41049"/>
    <cellStyle name="RowTitles 2 4 3" xfId="33912"/>
    <cellStyle name="RowTitles_CENTRAL_GOVT" xfId="14831"/>
    <cellStyle name="RowTitles1-Detail" xfId="7913"/>
    <cellStyle name="RowTitles1-Detail 2" xfId="12460"/>
    <cellStyle name="RowTitles1-Detail 2 2" xfId="14583"/>
    <cellStyle name="RowTitles1-Detail 2 2 2" xfId="16946"/>
    <cellStyle name="RowTitles1-Detail 2 2 2 2" xfId="31261"/>
    <cellStyle name="RowTitles1-Detail 2 2 3" xfId="19300"/>
    <cellStyle name="RowTitles1-Detail 2 2 3 2" xfId="26437"/>
    <cellStyle name="RowTitles1-Detail 2 2 3 2 2" xfId="40752"/>
    <cellStyle name="RowTitles1-Detail 2 2 3 3" xfId="33615"/>
    <cellStyle name="RowTitles1-Detail 2 3" xfId="13475"/>
    <cellStyle name="RowTitles1-Detail 2 3 2" xfId="15844"/>
    <cellStyle name="RowTitles1-Detail 2 3 2 2" xfId="23003"/>
    <cellStyle name="RowTitles1-Detail 2 3 2 2 2" xfId="37318"/>
    <cellStyle name="RowTitles1-Detail 2 3 2 3" xfId="30159"/>
    <cellStyle name="RowTitles1-Detail 2 3 3" xfId="18198"/>
    <cellStyle name="RowTitles1-Detail 2 3 3 2" xfId="25335"/>
    <cellStyle name="RowTitles1-Detail 2 3 3 2 2" xfId="39650"/>
    <cellStyle name="RowTitles1-Detail 2 3 3 3" xfId="32513"/>
    <cellStyle name="RowTitles1-Detail 2 3 4" xfId="19724"/>
    <cellStyle name="RowTitles1-Detail 2 3 4 2" xfId="26861"/>
    <cellStyle name="RowTitles1-Detail 2 3 4 2 2" xfId="41176"/>
    <cellStyle name="RowTitles1-Detail 2 3 4 3" xfId="34039"/>
    <cellStyle name="RowTitles1-Detail 2 3 5" xfId="20939"/>
    <cellStyle name="RowTitles1-Detail 2 3 5 2" xfId="35254"/>
    <cellStyle name="RowTitles1-Detail 2 3 6" xfId="28076"/>
    <cellStyle name="RowTitles1-Detail 2 4" xfId="19598"/>
    <cellStyle name="RowTitles1-Detail 2 4 2" xfId="26735"/>
    <cellStyle name="RowTitles1-Detail 2 4 2 2" xfId="41050"/>
    <cellStyle name="RowTitles1-Detail 2 4 3" xfId="33913"/>
    <cellStyle name="RowTitles-Col2" xfId="3573"/>
    <cellStyle name="RowTitles-Col2 2" xfId="12448"/>
    <cellStyle name="RowTitles-Col2 2 2" xfId="14571"/>
    <cellStyle name="RowTitles-Col2 2 2 2" xfId="16934"/>
    <cellStyle name="RowTitles-Col2 2 2 2 2" xfId="31249"/>
    <cellStyle name="RowTitles-Col2 2 2 3" xfId="19288"/>
    <cellStyle name="RowTitles-Col2 2 2 3 2" xfId="26425"/>
    <cellStyle name="RowTitles-Col2 2 2 3 2 2" xfId="40740"/>
    <cellStyle name="RowTitles-Col2 2 2 3 3" xfId="33603"/>
    <cellStyle name="RowTitles-Col2 2 3" xfId="14362"/>
    <cellStyle name="RowTitles-Col2 2 3 2" xfId="16731"/>
    <cellStyle name="RowTitles-Col2 2 3 2 2" xfId="23890"/>
    <cellStyle name="RowTitles-Col2 2 3 2 2 2" xfId="38205"/>
    <cellStyle name="RowTitles-Col2 2 3 2 3" xfId="31046"/>
    <cellStyle name="RowTitles-Col2 2 3 3" xfId="19085"/>
    <cellStyle name="RowTitles-Col2 2 3 3 2" xfId="26222"/>
    <cellStyle name="RowTitles-Col2 2 3 3 2 2" xfId="40537"/>
    <cellStyle name="RowTitles-Col2 2 3 3 3" xfId="33400"/>
    <cellStyle name="RowTitles-Col2 2 3 4" xfId="20385"/>
    <cellStyle name="RowTitles-Col2 2 3 4 2" xfId="27522"/>
    <cellStyle name="RowTitles-Col2 2 3 4 2 2" xfId="41837"/>
    <cellStyle name="RowTitles-Col2 2 3 4 3" xfId="34700"/>
    <cellStyle name="RowTitles-Col2 2 3 5" xfId="21600"/>
    <cellStyle name="RowTitles-Col2 2 3 5 2" xfId="35915"/>
    <cellStyle name="RowTitles-Col2 2 3 6" xfId="28737"/>
    <cellStyle name="RowTitles-Col2 2 4" xfId="19586"/>
    <cellStyle name="RowTitles-Col2 2 4 2" xfId="26723"/>
    <cellStyle name="RowTitles-Col2 2 4 2 2" xfId="41038"/>
    <cellStyle name="RowTitles-Col2 2 4 3" xfId="33901"/>
    <cellStyle name="RowTitles-Detail" xfId="3574"/>
    <cellStyle name="RowTitles-Detail 2" xfId="12449"/>
    <cellStyle name="RowTitles-Detail 2 2" xfId="14572"/>
    <cellStyle name="RowTitles-Detail 2 2 2" xfId="16935"/>
    <cellStyle name="RowTitles-Detail 2 2 2 2" xfId="31250"/>
    <cellStyle name="RowTitles-Detail 2 2 3" xfId="19289"/>
    <cellStyle name="RowTitles-Detail 2 2 3 2" xfId="26426"/>
    <cellStyle name="RowTitles-Detail 2 2 3 2 2" xfId="40741"/>
    <cellStyle name="RowTitles-Detail 2 2 3 3" xfId="33604"/>
    <cellStyle name="RowTitles-Detail 2 3" xfId="13473"/>
    <cellStyle name="RowTitles-Detail 2 3 2" xfId="15842"/>
    <cellStyle name="RowTitles-Detail 2 3 2 2" xfId="23001"/>
    <cellStyle name="RowTitles-Detail 2 3 2 2 2" xfId="37316"/>
    <cellStyle name="RowTitles-Detail 2 3 2 3" xfId="30157"/>
    <cellStyle name="RowTitles-Detail 2 3 3" xfId="18196"/>
    <cellStyle name="RowTitles-Detail 2 3 3 2" xfId="25333"/>
    <cellStyle name="RowTitles-Detail 2 3 3 2 2" xfId="39648"/>
    <cellStyle name="RowTitles-Detail 2 3 3 3" xfId="32511"/>
    <cellStyle name="RowTitles-Detail 2 3 4" xfId="19722"/>
    <cellStyle name="RowTitles-Detail 2 3 4 2" xfId="26859"/>
    <cellStyle name="RowTitles-Detail 2 3 4 2 2" xfId="41174"/>
    <cellStyle name="RowTitles-Detail 2 3 4 3" xfId="34037"/>
    <cellStyle name="RowTitles-Detail 2 3 5" xfId="20937"/>
    <cellStyle name="RowTitles-Detail 2 3 5 2" xfId="35252"/>
    <cellStyle name="RowTitles-Detail 2 3 6" xfId="28074"/>
    <cellStyle name="RowTitles-Detail 2 4" xfId="19587"/>
    <cellStyle name="RowTitles-Detail 2 4 2" xfId="26724"/>
    <cellStyle name="RowTitles-Detail 2 4 2 2" xfId="41039"/>
    <cellStyle name="RowTitles-Detail 2 4 3" xfId="33902"/>
    <cellStyle name="Schlecht" xfId="8639" builtinId="27" customBuiltin="1"/>
    <cellStyle name="Schlecht 2" xfId="66"/>
    <cellStyle name="Schlecht 2 2" xfId="1570"/>
    <cellStyle name="Schlecht 2 2 2" xfId="7915"/>
    <cellStyle name="Schlecht 2 2 2 2" xfId="10918"/>
    <cellStyle name="Schlecht 2 2 3" xfId="7914"/>
    <cellStyle name="Schlecht 2 2 4" xfId="42284"/>
    <cellStyle name="Schlecht 2 3" xfId="2730"/>
    <cellStyle name="Schlecht 2 3 2" xfId="7916"/>
    <cellStyle name="Schlecht 2 3 3" xfId="8585"/>
    <cellStyle name="Schlecht 2 3 4" xfId="3575"/>
    <cellStyle name="Schlecht 2 3 5" xfId="11594"/>
    <cellStyle name="Schlecht 2 3 6" xfId="11261"/>
    <cellStyle name="Schlecht 2 4" xfId="2702"/>
    <cellStyle name="Schlecht 2 4 2" xfId="8564"/>
    <cellStyle name="Schlecht 2 4 3" xfId="7917"/>
    <cellStyle name="Schlecht 2 5" xfId="1569"/>
    <cellStyle name="Schlecht 2 5 2" xfId="7918"/>
    <cellStyle name="Schlecht 2 6" xfId="7919"/>
    <cellStyle name="Schlecht 2 7" xfId="2921"/>
    <cellStyle name="Schlecht 3" xfId="1571"/>
    <cellStyle name="Schlecht 3 2" xfId="3576"/>
    <cellStyle name="Schlecht 3 2 2" xfId="7921"/>
    <cellStyle name="Schlecht 3 2 3" xfId="11673"/>
    <cellStyle name="Schlecht 3 3" xfId="7922"/>
    <cellStyle name="Schlecht 3 4" xfId="7923"/>
    <cellStyle name="Schlecht 3 5" xfId="7920"/>
    <cellStyle name="Schlecht 3 6" xfId="11526"/>
    <cellStyle name="Standard" xfId="0" builtinId="0"/>
    <cellStyle name="Standard 10" xfId="1572"/>
    <cellStyle name="Standard 10 2" xfId="1573"/>
    <cellStyle name="Standard 10 2 2" xfId="7924"/>
    <cellStyle name="Standard 10 2 2 2" xfId="9085"/>
    <cellStyle name="Standard 10 2 3" xfId="8811"/>
    <cellStyle name="Standard 10 3" xfId="1574"/>
    <cellStyle name="Standard 10 3 2" xfId="1575"/>
    <cellStyle name="Standard 10 3 3" xfId="8996"/>
    <cellStyle name="Standard 10 3 4" xfId="10603"/>
    <cellStyle name="Standard 10 4" xfId="5519"/>
    <cellStyle name="Standard 10 4 2" xfId="8525"/>
    <cellStyle name="Standard 10 4 2 2" xfId="11780"/>
    <cellStyle name="Standard 10 4 2 3" xfId="11359"/>
    <cellStyle name="Standard 10 4 3" xfId="8534"/>
    <cellStyle name="Standard 10 4 3 2" xfId="11781"/>
    <cellStyle name="Standard 10 4 3 3" xfId="11349"/>
    <cellStyle name="Standard 10 4 4" xfId="11334"/>
    <cellStyle name="Standard 10 4 5" xfId="11679"/>
    <cellStyle name="Standard 10 4 6" xfId="11280"/>
    <cellStyle name="Standard 10 5" xfId="6768"/>
    <cellStyle name="Standard 10 5 2" xfId="11682"/>
    <cellStyle name="Standard 10 5 3" xfId="11312"/>
    <cellStyle name="Standard 10 6" xfId="8704"/>
    <cellStyle name="Standard 10_Kennzahlen 2011" xfId="1576"/>
    <cellStyle name="Standard 100" xfId="1577"/>
    <cellStyle name="Standard 100 2" xfId="3577"/>
    <cellStyle name="Standard 100 3" xfId="9086"/>
    <cellStyle name="Standard 1000" xfId="9087"/>
    <cellStyle name="Standard 1001" xfId="9088"/>
    <cellStyle name="Standard 1002" xfId="9089"/>
    <cellStyle name="Standard 1003" xfId="9090"/>
    <cellStyle name="Standard 1004" xfId="9091"/>
    <cellStyle name="Standard 1005" xfId="9092"/>
    <cellStyle name="Standard 1006" xfId="9093"/>
    <cellStyle name="Standard 1007" xfId="9094"/>
    <cellStyle name="Standard 1008" xfId="9095"/>
    <cellStyle name="Standard 1009" xfId="9096"/>
    <cellStyle name="Standard 101" xfId="1578"/>
    <cellStyle name="Standard 101 2" xfId="3578"/>
    <cellStyle name="Standard 101 3" xfId="9097"/>
    <cellStyle name="Standard 1010" xfId="9098"/>
    <cellStyle name="Standard 1011" xfId="9099"/>
    <cellStyle name="Standard 1012" xfId="9100"/>
    <cellStyle name="Standard 1013" xfId="9101"/>
    <cellStyle name="Standard 1014" xfId="9102"/>
    <cellStyle name="Standard 1015" xfId="9103"/>
    <cellStyle name="Standard 1016" xfId="9104"/>
    <cellStyle name="Standard 1017" xfId="9105"/>
    <cellStyle name="Standard 1018" xfId="9106"/>
    <cellStyle name="Standard 1019" xfId="9107"/>
    <cellStyle name="Standard 102" xfId="1579"/>
    <cellStyle name="Standard 102 2" xfId="9108"/>
    <cellStyle name="Standard 1020" xfId="9109"/>
    <cellStyle name="Standard 1021" xfId="9110"/>
    <cellStyle name="Standard 1022" xfId="9111"/>
    <cellStyle name="Standard 1023" xfId="9112"/>
    <cellStyle name="Standard 1024" xfId="9113"/>
    <cellStyle name="Standard 1025" xfId="9114"/>
    <cellStyle name="Standard 1026" xfId="9115"/>
    <cellStyle name="Standard 1027" xfId="9116"/>
    <cellStyle name="Standard 1028" xfId="9117"/>
    <cellStyle name="Standard 1029" xfId="9118"/>
    <cellStyle name="Standard 103" xfId="1580"/>
    <cellStyle name="Standard 103 2" xfId="9119"/>
    <cellStyle name="Standard 1030" xfId="9120"/>
    <cellStyle name="Standard 1031" xfId="9121"/>
    <cellStyle name="Standard 1032" xfId="9122"/>
    <cellStyle name="Standard 1033" xfId="9123"/>
    <cellStyle name="Standard 1034" xfId="9124"/>
    <cellStyle name="Standard 1035" xfId="9125"/>
    <cellStyle name="Standard 1036" xfId="9126"/>
    <cellStyle name="Standard 1037" xfId="9127"/>
    <cellStyle name="Standard 1038" xfId="9128"/>
    <cellStyle name="Standard 1039" xfId="9129"/>
    <cellStyle name="Standard 104" xfId="1581"/>
    <cellStyle name="Standard 104 2" xfId="9130"/>
    <cellStyle name="Standard 1040" xfId="9131"/>
    <cellStyle name="Standard 1041" xfId="9132"/>
    <cellStyle name="Standard 1042" xfId="9133"/>
    <cellStyle name="Standard 1043" xfId="9134"/>
    <cellStyle name="Standard 1044" xfId="9135"/>
    <cellStyle name="Standard 1045" xfId="9136"/>
    <cellStyle name="Standard 1046" xfId="9137"/>
    <cellStyle name="Standard 1047" xfId="9138"/>
    <cellStyle name="Standard 1048" xfId="9139"/>
    <cellStyle name="Standard 1049" xfId="9140"/>
    <cellStyle name="Standard 105" xfId="1582"/>
    <cellStyle name="Standard 105 2" xfId="9141"/>
    <cellStyle name="Standard 1050" xfId="9142"/>
    <cellStyle name="Standard 1051" xfId="9143"/>
    <cellStyle name="Standard 1052" xfId="9144"/>
    <cellStyle name="Standard 1053" xfId="9145"/>
    <cellStyle name="Standard 1054" xfId="9146"/>
    <cellStyle name="Standard 1055" xfId="9147"/>
    <cellStyle name="Standard 1056" xfId="9148"/>
    <cellStyle name="Standard 1057" xfId="9149"/>
    <cellStyle name="Standard 1058" xfId="9150"/>
    <cellStyle name="Standard 1059" xfId="9151"/>
    <cellStyle name="Standard 106" xfId="1583"/>
    <cellStyle name="Standard 106 2" xfId="9152"/>
    <cellStyle name="Standard 1060" xfId="9153"/>
    <cellStyle name="Standard 1061" xfId="9154"/>
    <cellStyle name="Standard 1062" xfId="9155"/>
    <cellStyle name="Standard 1063" xfId="9156"/>
    <cellStyle name="Standard 1064" xfId="9157"/>
    <cellStyle name="Standard 1065" xfId="9158"/>
    <cellStyle name="Standard 1066" xfId="9159"/>
    <cellStyle name="Standard 1067" xfId="9160"/>
    <cellStyle name="Standard 1068" xfId="9161"/>
    <cellStyle name="Standard 1069" xfId="9162"/>
    <cellStyle name="Standard 107" xfId="1584"/>
    <cellStyle name="Standard 107 2" xfId="1585"/>
    <cellStyle name="Standard 107 3" xfId="3579"/>
    <cellStyle name="Standard 107 4" xfId="9163"/>
    <cellStyle name="Standard 1070" xfId="9164"/>
    <cellStyle name="Standard 1071" xfId="9165"/>
    <cellStyle name="Standard 1072" xfId="9166"/>
    <cellStyle name="Standard 1073" xfId="9167"/>
    <cellStyle name="Standard 1074" xfId="9168"/>
    <cellStyle name="Standard 1075" xfId="9169"/>
    <cellStyle name="Standard 1076" xfId="9170"/>
    <cellStyle name="Standard 1077" xfId="9171"/>
    <cellStyle name="Standard 1078" xfId="9172"/>
    <cellStyle name="Standard 1079" xfId="9173"/>
    <cellStyle name="Standard 108" xfId="1586"/>
    <cellStyle name="Standard 108 2" xfId="1587"/>
    <cellStyle name="Standard 108 3" xfId="3580"/>
    <cellStyle name="Standard 108 4" xfId="9174"/>
    <cellStyle name="Standard 1080" xfId="9175"/>
    <cellStyle name="Standard 1081" xfId="9176"/>
    <cellStyle name="Standard 1082" xfId="9177"/>
    <cellStyle name="Standard 1083" xfId="9178"/>
    <cellStyle name="Standard 1084" xfId="9179"/>
    <cellStyle name="Standard 1085" xfId="9180"/>
    <cellStyle name="Standard 1086" xfId="9181"/>
    <cellStyle name="Standard 1087" xfId="9182"/>
    <cellStyle name="Standard 1088" xfId="9183"/>
    <cellStyle name="Standard 1089" xfId="9184"/>
    <cellStyle name="Standard 109" xfId="1588"/>
    <cellStyle name="Standard 109 2" xfId="1589"/>
    <cellStyle name="Standard 109 3" xfId="3581"/>
    <cellStyle name="Standard 109 4" xfId="9185"/>
    <cellStyle name="Standard 1090" xfId="9186"/>
    <cellStyle name="Standard 1091" xfId="9187"/>
    <cellStyle name="Standard 1092" xfId="9188"/>
    <cellStyle name="Standard 1093" xfId="9189"/>
    <cellStyle name="Standard 1094" xfId="9190"/>
    <cellStyle name="Standard 1095" xfId="9191"/>
    <cellStyle name="Standard 1096" xfId="9192"/>
    <cellStyle name="Standard 1097" xfId="9193"/>
    <cellStyle name="Standard 1098" xfId="9194"/>
    <cellStyle name="Standard 1099" xfId="9195"/>
    <cellStyle name="Standard 11" xfId="1590"/>
    <cellStyle name="Standard 11 2" xfId="1591"/>
    <cellStyle name="Standard 11 2 2" xfId="1592"/>
    <cellStyle name="Standard 11 2 2 2" xfId="8815"/>
    <cellStyle name="Standard 11 2 3" xfId="1593"/>
    <cellStyle name="Standard 11 2 3 2" xfId="1594"/>
    <cellStyle name="Standard 11 2 3 3" xfId="10604"/>
    <cellStyle name="Standard 11 2 4" xfId="8812"/>
    <cellStyle name="Standard 11 3" xfId="1595"/>
    <cellStyle name="Standard 11 3 2" xfId="8970"/>
    <cellStyle name="Standard 11 4" xfId="1596"/>
    <cellStyle name="Standard 11 4 2" xfId="10605"/>
    <cellStyle name="Standard 11 5" xfId="8705"/>
    <cellStyle name="Standard 11 5 2" xfId="11804"/>
    <cellStyle name="Standard 11 5 3" xfId="11313"/>
    <cellStyle name="Standard 110" xfId="1597"/>
    <cellStyle name="Standard 110 2" xfId="1598"/>
    <cellStyle name="Standard 110 3" xfId="3582"/>
    <cellStyle name="Standard 110 4" xfId="9196"/>
    <cellStyle name="Standard 1100" xfId="9197"/>
    <cellStyle name="Standard 1101" xfId="9198"/>
    <cellStyle name="Standard 1102" xfId="9199"/>
    <cellStyle name="Standard 1103" xfId="9200"/>
    <cellStyle name="Standard 1104" xfId="9201"/>
    <cellStyle name="Standard 1105" xfId="9202"/>
    <cellStyle name="Standard 1106" xfId="9203"/>
    <cellStyle name="Standard 1107" xfId="9204"/>
    <cellStyle name="Standard 1108" xfId="9205"/>
    <cellStyle name="Standard 1109" xfId="9206"/>
    <cellStyle name="Standard 111" xfId="1599"/>
    <cellStyle name="Standard 111 2" xfId="1600"/>
    <cellStyle name="Standard 111 3" xfId="3583"/>
    <cellStyle name="Standard 111 4" xfId="9207"/>
    <cellStyle name="Standard 1110" xfId="9208"/>
    <cellStyle name="Standard 1111" xfId="9209"/>
    <cellStyle name="Standard 1112" xfId="9210"/>
    <cellStyle name="Standard 1113" xfId="9211"/>
    <cellStyle name="Standard 1114" xfId="9212"/>
    <cellStyle name="Standard 1115" xfId="9213"/>
    <cellStyle name="Standard 1116" xfId="9214"/>
    <cellStyle name="Standard 1117" xfId="9215"/>
    <cellStyle name="Standard 1118" xfId="9216"/>
    <cellStyle name="Standard 1119" xfId="9217"/>
    <cellStyle name="Standard 112" xfId="1601"/>
    <cellStyle name="Standard 112 2" xfId="1602"/>
    <cellStyle name="Standard 112 3" xfId="3584"/>
    <cellStyle name="Standard 112 4" xfId="9218"/>
    <cellStyle name="Standard 1120" xfId="9219"/>
    <cellStyle name="Standard 1121" xfId="9220"/>
    <cellStyle name="Standard 1122" xfId="9221"/>
    <cellStyle name="Standard 1123" xfId="9222"/>
    <cellStyle name="Standard 1124" xfId="9083"/>
    <cellStyle name="Standard 1125" xfId="10363"/>
    <cellStyle name="Standard 1126" xfId="10534"/>
    <cellStyle name="Standard 1127" xfId="10535"/>
    <cellStyle name="Standard 1128" xfId="10364"/>
    <cellStyle name="Standard 1129" xfId="10537"/>
    <cellStyle name="Standard 1129 2" xfId="11967"/>
    <cellStyle name="Standard 1129 3" xfId="11958"/>
    <cellStyle name="Standard 1129 4" xfId="11925"/>
    <cellStyle name="Standard 113" xfId="1603"/>
    <cellStyle name="Standard 113 2" xfId="1604"/>
    <cellStyle name="Standard 113 3" xfId="3585"/>
    <cellStyle name="Standard 113 4" xfId="9223"/>
    <cellStyle name="Standard 1130" xfId="10536"/>
    <cellStyle name="Standard 1130 2" xfId="11966"/>
    <cellStyle name="Standard 1130 3" xfId="11957"/>
    <cellStyle name="Standard 1130 4" xfId="11924"/>
    <cellStyle name="Standard 1131" xfId="10538"/>
    <cellStyle name="Standard 1132" xfId="10661"/>
    <cellStyle name="Standard 1132 2" xfId="11968"/>
    <cellStyle name="Standard 1132 2 2" xfId="12106"/>
    <cellStyle name="Standard 1132 2 3" xfId="12068"/>
    <cellStyle name="Standard 1132 3" xfId="11955"/>
    <cellStyle name="Standard 1132 3 2" xfId="12103"/>
    <cellStyle name="Standard 1132 3 3" xfId="12073"/>
    <cellStyle name="Standard 1132 4" xfId="11922"/>
    <cellStyle name="Standard 1133" xfId="10662"/>
    <cellStyle name="Standard 1134" xfId="10663"/>
    <cellStyle name="Standard 1135" xfId="10664"/>
    <cellStyle name="Standard 1136" xfId="10665"/>
    <cellStyle name="Standard 1137" xfId="10666"/>
    <cellStyle name="Standard 1138" xfId="10667"/>
    <cellStyle name="Standard 1139" xfId="10668"/>
    <cellStyle name="Standard 1139 2" xfId="11970"/>
    <cellStyle name="Standard 1139 2 2" xfId="12038"/>
    <cellStyle name="Standard 1139 2 2 2" xfId="12110"/>
    <cellStyle name="Standard 1139 2 3" xfId="12107"/>
    <cellStyle name="Standard 1139 3" xfId="11969"/>
    <cellStyle name="Standard 1139 4" xfId="12003"/>
    <cellStyle name="Standard 1139 4 2" xfId="12109"/>
    <cellStyle name="Standard 1139 5" xfId="12123"/>
    <cellStyle name="Standard 1139 5 2" xfId="12129"/>
    <cellStyle name="Standard 1139 6" xfId="12127"/>
    <cellStyle name="Standard 1139 6 2" xfId="12134"/>
    <cellStyle name="Standard 1139 6 2 2" xfId="12136"/>
    <cellStyle name="Standard 1139 6 2 2 2" xfId="12142"/>
    <cellStyle name="Standard 1139 6 2 2 3" xfId="14406"/>
    <cellStyle name="Standard 1139 6 2 2 3 2" xfId="14749"/>
    <cellStyle name="Standard 1139 6 2 2 4" xfId="12391"/>
    <cellStyle name="Standard 1139 6 2 3" xfId="12148"/>
    <cellStyle name="Standard 1139 6 3" xfId="12132"/>
    <cellStyle name="Standard 1139 6 3 2" xfId="12143"/>
    <cellStyle name="Standard 1139 6 3 3" xfId="14404"/>
    <cellStyle name="Standard 1139 6 3 3 2" xfId="14747"/>
    <cellStyle name="Standard 1139 6 3 4" xfId="12389"/>
    <cellStyle name="Standard 1139 7" xfId="10728"/>
    <cellStyle name="Standard 1139 7 2" xfId="12327"/>
    <cellStyle name="Standard 1139 8" xfId="14402"/>
    <cellStyle name="Standard 1139 8 2" xfId="14745"/>
    <cellStyle name="Standard 1139 9" xfId="12387"/>
    <cellStyle name="Standard 114" xfId="1605"/>
    <cellStyle name="Standard 114 2" xfId="1606"/>
    <cellStyle name="Standard 114 3" xfId="9224"/>
    <cellStyle name="Standard 1140" xfId="10975"/>
    <cellStyle name="Standard 1140 2" xfId="12030"/>
    <cellStyle name="Standard 1140 3" xfId="11999"/>
    <cellStyle name="Standard 1141" xfId="10976"/>
    <cellStyle name="Standard 1141 2" xfId="12031"/>
    <cellStyle name="Standard 1141 3" xfId="12000"/>
    <cellStyle name="Standard 1142" xfId="10977"/>
    <cellStyle name="Standard 1143" xfId="10978"/>
    <cellStyle name="Standard 1144" xfId="10979"/>
    <cellStyle name="Standard 1145" xfId="10980"/>
    <cellStyle name="Standard 1146" xfId="10981"/>
    <cellStyle name="Standard 1147" xfId="10982"/>
    <cellStyle name="Standard 1148" xfId="10983"/>
    <cellStyle name="Standard 1149" xfId="10984"/>
    <cellStyle name="Standard 115" xfId="1607"/>
    <cellStyle name="Standard 115 2" xfId="1608"/>
    <cellStyle name="Standard 115 3" xfId="3884"/>
    <cellStyle name="Standard 115 4" xfId="3586"/>
    <cellStyle name="Standard 1150" xfId="10985"/>
    <cellStyle name="Standard 1151" xfId="10986"/>
    <cellStyle name="Standard 1152" xfId="10987"/>
    <cellStyle name="Standard 1153" xfId="10988"/>
    <cellStyle name="Standard 1154" xfId="10989"/>
    <cellStyle name="Standard 1155" xfId="10990"/>
    <cellStyle name="Standard 1156" xfId="10991"/>
    <cellStyle name="Standard 1157" xfId="10992"/>
    <cellStyle name="Standard 1158" xfId="10993"/>
    <cellStyle name="Standard 1159" xfId="10994"/>
    <cellStyle name="Standard 116" xfId="1609"/>
    <cellStyle name="Standard 116 2" xfId="1610"/>
    <cellStyle name="Standard 116 3" xfId="3885"/>
    <cellStyle name="Standard 116 4" xfId="3587"/>
    <cellStyle name="Standard 1160" xfId="10995"/>
    <cellStyle name="Standard 1161" xfId="10996"/>
    <cellStyle name="Standard 1162" xfId="10997"/>
    <cellStyle name="Standard 1163" xfId="10998"/>
    <cellStyle name="Standard 1164" xfId="10999"/>
    <cellStyle name="Standard 1165" xfId="11000"/>
    <cellStyle name="Standard 1166" xfId="11001"/>
    <cellStyle name="Standard 1167" xfId="11002"/>
    <cellStyle name="Standard 1168" xfId="11003"/>
    <cellStyle name="Standard 1169" xfId="11004"/>
    <cellStyle name="Standard 117" xfId="1611"/>
    <cellStyle name="Standard 117 2" xfId="1612"/>
    <cellStyle name="Standard 117 3" xfId="3886"/>
    <cellStyle name="Standard 117 4" xfId="3588"/>
    <cellStyle name="Standard 1170" xfId="11005"/>
    <cellStyle name="Standard 1171" xfId="11006"/>
    <cellStyle name="Standard 1172" xfId="11007"/>
    <cellStyle name="Standard 1173" xfId="11008"/>
    <cellStyle name="Standard 1174" xfId="11009"/>
    <cellStyle name="Standard 1175" xfId="11010"/>
    <cellStyle name="Standard 1176" xfId="11011"/>
    <cellStyle name="Standard 1177" xfId="11012"/>
    <cellStyle name="Standard 1178" xfId="11013"/>
    <cellStyle name="Standard 1179" xfId="11014"/>
    <cellStyle name="Standard 118" xfId="1613"/>
    <cellStyle name="Standard 118 2" xfId="1614"/>
    <cellStyle name="Standard 118 3" xfId="3887"/>
    <cellStyle name="Standard 118 4" xfId="3589"/>
    <cellStyle name="Standard 1180" xfId="11015"/>
    <cellStyle name="Standard 1181" xfId="11016"/>
    <cellStyle name="Standard 1182" xfId="11017"/>
    <cellStyle name="Standard 1183" xfId="11018"/>
    <cellStyle name="Standard 1184" xfId="11019"/>
    <cellStyle name="Standard 1185" xfId="11020"/>
    <cellStyle name="Standard 1186" xfId="11021"/>
    <cellStyle name="Standard 1187" xfId="11022"/>
    <cellStyle name="Standard 1188" xfId="11023"/>
    <cellStyle name="Standard 1189" xfId="11024"/>
    <cellStyle name="Standard 119" xfId="1615"/>
    <cellStyle name="Standard 119 2" xfId="1616"/>
    <cellStyle name="Standard 119 3" xfId="3888"/>
    <cellStyle name="Standard 119 4" xfId="3590"/>
    <cellStyle name="Standard 1190" xfId="11025"/>
    <cellStyle name="Standard 1191" xfId="11026"/>
    <cellStyle name="Standard 1192" xfId="11027"/>
    <cellStyle name="Standard 1193" xfId="11028"/>
    <cellStyle name="Standard 1194" xfId="11029"/>
    <cellStyle name="Standard 1195" xfId="11030"/>
    <cellStyle name="Standard 1196" xfId="11031"/>
    <cellStyle name="Standard 1197" xfId="11032"/>
    <cellStyle name="Standard 1198" xfId="11033"/>
    <cellStyle name="Standard 1199" xfId="11034"/>
    <cellStyle name="Standard 12" xfId="1617"/>
    <cellStyle name="Standard 12 2" xfId="1618"/>
    <cellStyle name="Standard 12 2 2" xfId="1619"/>
    <cellStyle name="Standard 12 2 2 2" xfId="1620"/>
    <cellStyle name="Standard 12 2 2 3" xfId="10606"/>
    <cellStyle name="Standard 12 2 3" xfId="8813"/>
    <cellStyle name="Standard 12 2 4" xfId="9082"/>
    <cellStyle name="Standard 12 3" xfId="1621"/>
    <cellStyle name="Standard 12 3 2" xfId="1622"/>
    <cellStyle name="Standard 12 3 2 2" xfId="3890"/>
    <cellStyle name="Standard 12 3 2 3" xfId="7925"/>
    <cellStyle name="Standard 12 3 2 4" xfId="10919"/>
    <cellStyle name="Standard 12 3 3" xfId="3889"/>
    <cellStyle name="Standard 12 3 4" xfId="8759"/>
    <cellStyle name="Standard 12 4" xfId="7926"/>
    <cellStyle name="Standard 12 4 2" xfId="7927"/>
    <cellStyle name="Standard 12 4 3" xfId="8999"/>
    <cellStyle name="Standard 12 4 4" xfId="9225"/>
    <cellStyle name="Standard 12 5" xfId="7928"/>
    <cellStyle name="Standard 12 5 2" xfId="8526"/>
    <cellStyle name="Standard 120" xfId="1623"/>
    <cellStyle name="Standard 120 2" xfId="2731"/>
    <cellStyle name="Standard 120 2 2" xfId="8586"/>
    <cellStyle name="Standard 120 2 3" xfId="3891"/>
    <cellStyle name="Standard 120 2 4" xfId="11595"/>
    <cellStyle name="Standard 120 3" xfId="3591"/>
    <cellStyle name="Standard 120 4" xfId="11527"/>
    <cellStyle name="Standard 1200" xfId="11035"/>
    <cellStyle name="Standard 1201" xfId="11036"/>
    <cellStyle name="Standard 1202" xfId="11037"/>
    <cellStyle name="Standard 1203" xfId="11038"/>
    <cellStyle name="Standard 1204" xfId="11039"/>
    <cellStyle name="Standard 1205" xfId="11040"/>
    <cellStyle name="Standard 1206" xfId="11041"/>
    <cellStyle name="Standard 1207" xfId="11042"/>
    <cellStyle name="Standard 1208" xfId="11043"/>
    <cellStyle name="Standard 1209" xfId="11044"/>
    <cellStyle name="Standard 121" xfId="2688"/>
    <cellStyle name="Standard 121 2" xfId="2745"/>
    <cellStyle name="Standard 121 2 2" xfId="8593"/>
    <cellStyle name="Standard 121 2 3" xfId="3892"/>
    <cellStyle name="Standard 121 2 4" xfId="11606"/>
    <cellStyle name="Standard 121 3" xfId="8551"/>
    <cellStyle name="Standard 121 4" xfId="3592"/>
    <cellStyle name="Standard 121 5" xfId="11574"/>
    <cellStyle name="Standard 1210" xfId="11045"/>
    <cellStyle name="Standard 1211" xfId="11046"/>
    <cellStyle name="Standard 1212" xfId="11047"/>
    <cellStyle name="Standard 1213" xfId="11048"/>
    <cellStyle name="Standard 1214" xfId="11049"/>
    <cellStyle name="Standard 1215" xfId="11050"/>
    <cellStyle name="Standard 1216" xfId="11051"/>
    <cellStyle name="Standard 1217" xfId="11052"/>
    <cellStyle name="Standard 1218" xfId="11053"/>
    <cellStyle name="Standard 1219" xfId="11054"/>
    <cellStyle name="Standard 122" xfId="2691"/>
    <cellStyle name="Standard 122 2" xfId="2746"/>
    <cellStyle name="Standard 122 3" xfId="8553"/>
    <cellStyle name="Standard 122 4" xfId="3812"/>
    <cellStyle name="Standard 122 5" xfId="9226"/>
    <cellStyle name="Standard 122 5 2" xfId="11893"/>
    <cellStyle name="Standard 122 5 3" xfId="11576"/>
    <cellStyle name="Standard 1220" xfId="11055"/>
    <cellStyle name="Standard 1221" xfId="11056"/>
    <cellStyle name="Standard 1222" xfId="11057"/>
    <cellStyle name="Standard 1223" xfId="11058"/>
    <cellStyle name="Standard 1224" xfId="11059"/>
    <cellStyle name="Standard 1225" xfId="11112"/>
    <cellStyle name="Standard 1226" xfId="12039"/>
    <cellStyle name="Standard 1226 2" xfId="12108"/>
    <cellStyle name="Standard 1226 3" xfId="12128"/>
    <cellStyle name="Standard 1226 3 2" xfId="12135"/>
    <cellStyle name="Standard 1226 3 2 2" xfId="12137"/>
    <cellStyle name="Standard 1226 3 2 2 2" xfId="12145"/>
    <cellStyle name="Standard 1226 3 2 2 3" xfId="14407"/>
    <cellStyle name="Standard 1226 3 2 2 3 2" xfId="14750"/>
    <cellStyle name="Standard 1226 3 2 2 4" xfId="12392"/>
    <cellStyle name="Standard 1226 3 2 3" xfId="12149"/>
    <cellStyle name="Standard 1226 3 3" xfId="12133"/>
    <cellStyle name="Standard 1226 3 3 2" xfId="12144"/>
    <cellStyle name="Standard 1226 3 3 3" xfId="14405"/>
    <cellStyle name="Standard 1226 3 3 3 2" xfId="14748"/>
    <cellStyle name="Standard 1226 3 3 4" xfId="12390"/>
    <cellStyle name="Standard 1226 4" xfId="14403"/>
    <cellStyle name="Standard 1226 4 2" xfId="14746"/>
    <cellStyle name="Standard 1226 5" xfId="12388"/>
    <cellStyle name="Standard 1227" xfId="12042"/>
    <cellStyle name="Standard 1228" xfId="12040"/>
    <cellStyle name="Standard 1229" xfId="12041"/>
    <cellStyle name="Standard 123" xfId="2692"/>
    <cellStyle name="Standard 123 2" xfId="2747"/>
    <cellStyle name="Standard 123 3" xfId="2749"/>
    <cellStyle name="Standard 123 3 2" xfId="8594"/>
    <cellStyle name="Standard 123 3 3" xfId="12069"/>
    <cellStyle name="Standard 123 4" xfId="8554"/>
    <cellStyle name="Standard 123 5" xfId="4670"/>
    <cellStyle name="Standard 123 6" xfId="9227"/>
    <cellStyle name="Standard 123 6 2" xfId="11894"/>
    <cellStyle name="Standard 123 6 3" xfId="11944"/>
    <cellStyle name="Standard 123 6 4" xfId="11577"/>
    <cellStyle name="Standard 1230" xfId="12043"/>
    <cellStyle name="Standard 1231" xfId="12045"/>
    <cellStyle name="Standard 1232" xfId="12046"/>
    <cellStyle name="Standard 1233" xfId="12047"/>
    <cellStyle name="Standard 1234" xfId="12044"/>
    <cellStyle name="Standard 1235" xfId="12048"/>
    <cellStyle name="Standard 1236" xfId="12049"/>
    <cellStyle name="Standard 1237" xfId="12050"/>
    <cellStyle name="Standard 1238" xfId="12051"/>
    <cellStyle name="Standard 1239" xfId="12052"/>
    <cellStyle name="Standard 124" xfId="4671"/>
    <cellStyle name="Standard 124 2" xfId="9228"/>
    <cellStyle name="Standard 1240" xfId="12053"/>
    <cellStyle name="Standard 1241" xfId="12054"/>
    <cellStyle name="Standard 1242" xfId="12055"/>
    <cellStyle name="Standard 1243" xfId="12057"/>
    <cellStyle name="Standard 1244" xfId="12056"/>
    <cellStyle name="Standard 1245" xfId="12058"/>
    <cellStyle name="Standard 1246" xfId="12059"/>
    <cellStyle name="Standard 1247" xfId="12060"/>
    <cellStyle name="Standard 1248" xfId="12125"/>
    <cellStyle name="Standard 1249" xfId="12126"/>
    <cellStyle name="Standard 125" xfId="4672"/>
    <cellStyle name="Standard 125 2" xfId="9229"/>
    <cellStyle name="Standard 1250" xfId="12124"/>
    <cellStyle name="Standard 1251" xfId="12130"/>
    <cellStyle name="Standard 1251 2" xfId="12138"/>
    <cellStyle name="Standard 1251 3" xfId="12146"/>
    <cellStyle name="Standard 1252" xfId="12131"/>
    <cellStyle name="Standard 1252 2" xfId="12139"/>
    <cellStyle name="Standard 1252 3" xfId="12147"/>
    <cellStyle name="Standard 1253" xfId="12140"/>
    <cellStyle name="Standard 1254" xfId="12141"/>
    <cellStyle name="Standard 1255" xfId="12393"/>
    <cellStyle name="Standard 1256" xfId="12394"/>
    <cellStyle name="Standard 1257" xfId="12395"/>
    <cellStyle name="Standard 1258" xfId="12396"/>
    <cellStyle name="Standard 1259" xfId="12397"/>
    <cellStyle name="Standard 126" xfId="4673"/>
    <cellStyle name="Standard 126 2" xfId="9230"/>
    <cellStyle name="Standard 1260" xfId="12398"/>
    <cellStyle name="Standard 1261" xfId="12399"/>
    <cellStyle name="Standard 1262" xfId="12400"/>
    <cellStyle name="Standard 1263" xfId="12462"/>
    <cellStyle name="Standard 1264" xfId="14829"/>
    <cellStyle name="Standard 1265" xfId="14828"/>
    <cellStyle name="Standard 127" xfId="4674"/>
    <cellStyle name="Standard 127 2" xfId="9231"/>
    <cellStyle name="Standard 128" xfId="4675"/>
    <cellStyle name="Standard 128 2" xfId="9232"/>
    <cellStyle name="Standard 129" xfId="4676"/>
    <cellStyle name="Standard 129 2" xfId="9233"/>
    <cellStyle name="Standard 13" xfId="1624"/>
    <cellStyle name="Standard 13 2" xfId="1625"/>
    <cellStyle name="Standard 13 2 2" xfId="7929"/>
    <cellStyle name="Standard 13 2 3" xfId="9081"/>
    <cellStyle name="Standard 13 3" xfId="1626"/>
    <cellStyle name="Standard 13 3 2" xfId="1627"/>
    <cellStyle name="Standard 13 3 2 2" xfId="3894"/>
    <cellStyle name="Standard 13 3 3" xfId="3893"/>
    <cellStyle name="Standard 13 3 4" xfId="8787"/>
    <cellStyle name="Standard 13 4" xfId="7930"/>
    <cellStyle name="Standard 13 4 2" xfId="8527"/>
    <cellStyle name="Standard 13 4 3" xfId="8998"/>
    <cellStyle name="Standard 13 4 4" xfId="9234"/>
    <cellStyle name="Standard 13 5" xfId="7931"/>
    <cellStyle name="Standard 13 6" xfId="7932"/>
    <cellStyle name="Standard 13 6 2" xfId="7933"/>
    <cellStyle name="Standard 13 7" xfId="8528"/>
    <cellStyle name="Standard 130" xfId="4677"/>
    <cellStyle name="Standard 130 2" xfId="9235"/>
    <cellStyle name="Standard 131" xfId="4678"/>
    <cellStyle name="Standard 131 2" xfId="9236"/>
    <cellStyle name="Standard 132" xfId="4679"/>
    <cellStyle name="Standard 132 2" xfId="9237"/>
    <cellStyle name="Standard 133" xfId="4680"/>
    <cellStyle name="Standard 133 2" xfId="9238"/>
    <cellStyle name="Standard 134" xfId="4681"/>
    <cellStyle name="Standard 134 2" xfId="9239"/>
    <cellStyle name="Standard 135" xfId="4682"/>
    <cellStyle name="Standard 135 2" xfId="9240"/>
    <cellStyle name="Standard 136" xfId="4683"/>
    <cellStyle name="Standard 136 2" xfId="9241"/>
    <cellStyle name="Standard 137" xfId="3811"/>
    <cellStyle name="Standard 138" xfId="2943"/>
    <cellStyle name="Standard 138 2" xfId="9242"/>
    <cellStyle name="Standard 138 3" xfId="11137"/>
    <cellStyle name="Standard 138 3 2" xfId="12032"/>
    <cellStyle name="Standard 139" xfId="8535"/>
    <cellStyle name="Standard 139 2" xfId="9243"/>
    <cellStyle name="Standard 139 2 2" xfId="11895"/>
    <cellStyle name="Standard 139 2 3" xfId="11354"/>
    <cellStyle name="Standard 139 3" xfId="11138"/>
    <cellStyle name="Standard 139 3 2" xfId="11340"/>
    <cellStyle name="Standard 139 3 3" xfId="12033"/>
    <cellStyle name="Standard 139 3 4" xfId="12100"/>
    <cellStyle name="Standard 139 4" xfId="11327"/>
    <cellStyle name="Standard 139 5" xfId="11782"/>
    <cellStyle name="Standard 139 6" xfId="11139"/>
    <cellStyle name="Standard 139 6 2" xfId="12034"/>
    <cellStyle name="Standard 139 6 3" xfId="12001"/>
    <cellStyle name="Standard 14" xfId="1628"/>
    <cellStyle name="Standard 14 2" xfId="1629"/>
    <cellStyle name="Standard 14 2 2" xfId="7934"/>
    <cellStyle name="Standard 14 2 3" xfId="8903"/>
    <cellStyle name="Standard 14 3" xfId="1630"/>
    <cellStyle name="Standard 14 3 2" xfId="7935"/>
    <cellStyle name="Standard 14 3 3" xfId="8997"/>
    <cellStyle name="Standard 14 3 4" xfId="10607"/>
    <cellStyle name="Standard 14 4" xfId="7936"/>
    <cellStyle name="Standard 14 4 2" xfId="7937"/>
    <cellStyle name="Standard 14 4 3" xfId="9244"/>
    <cellStyle name="Standard 14 4 3 2" xfId="11896"/>
    <cellStyle name="Standard 14 4 3 3" xfId="11773"/>
    <cellStyle name="Standard 14 4 4" xfId="11316"/>
    <cellStyle name="Standard 140" xfId="8538"/>
    <cellStyle name="Standard 140 2" xfId="8616"/>
    <cellStyle name="Standard 140 2 2" xfId="11795"/>
    <cellStyle name="Standard 140 2 3" xfId="11191"/>
    <cellStyle name="Standard 140 2 3 2" xfId="12101"/>
    <cellStyle name="Standard 140 2 3 3" xfId="12072"/>
    <cellStyle name="Standard 140 3" xfId="9245"/>
    <cellStyle name="Standard 140 3 2" xfId="11897"/>
    <cellStyle name="Standard 140 3 3" xfId="11783"/>
    <cellStyle name="Standard 140 4" xfId="11141"/>
    <cellStyle name="Standard 140 4 2" xfId="12035"/>
    <cellStyle name="Standard 140 4 3" xfId="12002"/>
    <cellStyle name="Standard 141" xfId="8539"/>
    <cellStyle name="Standard 141 2" xfId="9246"/>
    <cellStyle name="Standard 141 2 2" xfId="11355"/>
    <cellStyle name="Standard 141 2 3" xfId="11898"/>
    <cellStyle name="Standard 141 2 4" xfId="11192"/>
    <cellStyle name="Standard 141 3" xfId="11341"/>
    <cellStyle name="Standard 141 3 2" xfId="11942"/>
    <cellStyle name="Standard 141 3 3" xfId="11941"/>
    <cellStyle name="Standard 141 3 4" xfId="12036"/>
    <cellStyle name="Standard 141 4" xfId="11328"/>
    <cellStyle name="Standard 141 5" xfId="11784"/>
    <cellStyle name="Standard 141 6" xfId="11140"/>
    <cellStyle name="Standard 142" xfId="8598"/>
    <cellStyle name="Standard 142 2" xfId="9247"/>
    <cellStyle name="Standard 142 2 2" xfId="11356"/>
    <cellStyle name="Standard 142 2 3" xfId="11899"/>
    <cellStyle name="Standard 142 2 4" xfId="11274"/>
    <cellStyle name="Standard 142 3" xfId="11344"/>
    <cellStyle name="Standard 142 4" xfId="11329"/>
    <cellStyle name="Standard 142 5" xfId="11786"/>
    <cellStyle name="Standard 142 6" xfId="11142"/>
    <cellStyle name="Standard 143" xfId="8599"/>
    <cellStyle name="Standard 143 2" xfId="9248"/>
    <cellStyle name="Standard 143 2 2" xfId="11357"/>
    <cellStyle name="Standard 143 2 3" xfId="11900"/>
    <cellStyle name="Standard 143 2 4" xfId="11277"/>
    <cellStyle name="Standard 143 3" xfId="11347"/>
    <cellStyle name="Standard 143 4" xfId="11330"/>
    <cellStyle name="Standard 143 5" xfId="11787"/>
    <cellStyle name="Standard 143 6" xfId="11144"/>
    <cellStyle name="Standard 144" xfId="8600"/>
    <cellStyle name="Standard 144 2" xfId="9249"/>
    <cellStyle name="Standard 144 2 2" xfId="11901"/>
    <cellStyle name="Standard 144 2 3" xfId="11364"/>
    <cellStyle name="Standard 144 3" xfId="11345"/>
    <cellStyle name="Standard 144 4" xfId="11339"/>
    <cellStyle name="Standard 144 5" xfId="11788"/>
    <cellStyle name="Standard 144 6" xfId="11275"/>
    <cellStyle name="Standard 145" xfId="8602"/>
    <cellStyle name="Standard 145 2" xfId="9250"/>
    <cellStyle name="Standard 145 2 2" xfId="11902"/>
    <cellStyle name="Standard 145 2 3" xfId="11360"/>
    <cellStyle name="Standard 145 3" xfId="11346"/>
    <cellStyle name="Standard 145 4" xfId="11335"/>
    <cellStyle name="Standard 145 5" xfId="11790"/>
    <cellStyle name="Standard 145 6" xfId="11276"/>
    <cellStyle name="Standard 146" xfId="8603"/>
    <cellStyle name="Standard 146 2" xfId="9251"/>
    <cellStyle name="Standard 146 2 2" xfId="11903"/>
    <cellStyle name="Standard 146 2 3" xfId="11791"/>
    <cellStyle name="Standard 146 3" xfId="11281"/>
    <cellStyle name="Standard 147" xfId="8604"/>
    <cellStyle name="Standard 147 2" xfId="9252"/>
    <cellStyle name="Standard 147 2 2" xfId="11904"/>
    <cellStyle name="Standard 147 2 3" xfId="11792"/>
    <cellStyle name="Standard 147 3" xfId="11286"/>
    <cellStyle name="Standard 148" xfId="8601"/>
    <cellStyle name="Standard 148 2" xfId="9253"/>
    <cellStyle name="Standard 148 2 2" xfId="11905"/>
    <cellStyle name="Standard 148 2 3" xfId="11789"/>
    <cellStyle name="Standard 148 3" xfId="11288"/>
    <cellStyle name="Standard 149" xfId="8605"/>
    <cellStyle name="Standard 149 2" xfId="9254"/>
    <cellStyle name="Standard 149 2 2" xfId="11906"/>
    <cellStyle name="Standard 149 2 3" xfId="11793"/>
    <cellStyle name="Standard 149 3" xfId="11284"/>
    <cellStyle name="Standard 15" xfId="1631"/>
    <cellStyle name="Standard 15 2" xfId="1632"/>
    <cellStyle name="Standard 15 2 2" xfId="8904"/>
    <cellStyle name="Standard 15 3" xfId="7938"/>
    <cellStyle name="Standard 15 3 2" xfId="7939"/>
    <cellStyle name="Standard 15 4" xfId="8814"/>
    <cellStyle name="Standard 15 4 2" xfId="9255"/>
    <cellStyle name="Standard 150" xfId="8618"/>
    <cellStyle name="Standard 150 2" xfId="8673"/>
    <cellStyle name="Standard 150 2 2" xfId="9256"/>
    <cellStyle name="Standard 150 2 3" xfId="11947"/>
    <cellStyle name="Standard 150 2 4" xfId="11796"/>
    <cellStyle name="Standard 150 3" xfId="11959"/>
    <cellStyle name="Standard 150 3 2" xfId="12104"/>
    <cellStyle name="Standard 150 4" xfId="11287"/>
    <cellStyle name="Standard 151" xfId="8619"/>
    <cellStyle name="Standard 151 2" xfId="8674"/>
    <cellStyle name="Standard 151 2 2" xfId="9257"/>
    <cellStyle name="Standard 151 2 3" xfId="11948"/>
    <cellStyle name="Standard 151 2 4" xfId="11797"/>
    <cellStyle name="Standard 151 3" xfId="11960"/>
    <cellStyle name="Standard 151 3 2" xfId="12105"/>
    <cellStyle name="Standard 151 4" xfId="11283"/>
    <cellStyle name="Standard 152" xfId="8620"/>
    <cellStyle name="Standard 152 2" xfId="9258"/>
    <cellStyle name="Standard 152 2 2" xfId="11907"/>
    <cellStyle name="Standard 152 2 3" xfId="11798"/>
    <cellStyle name="Standard 152 3" xfId="11291"/>
    <cellStyle name="Standard 153" xfId="8621"/>
    <cellStyle name="Standard 153 2" xfId="9259"/>
    <cellStyle name="Standard 153 2 2" xfId="11908"/>
    <cellStyle name="Standard 153 2 3" xfId="11799"/>
    <cellStyle name="Standard 153 3" xfId="11292"/>
    <cellStyle name="Standard 154" xfId="8622"/>
    <cellStyle name="Standard 154 2" xfId="8675"/>
    <cellStyle name="Standard 154 2 2" xfId="9260"/>
    <cellStyle name="Standard 154 2 3" xfId="11949"/>
    <cellStyle name="Standard 154 2 4" xfId="11800"/>
    <cellStyle name="Standard 154 3" xfId="11961"/>
    <cellStyle name="Standard 154 4" xfId="11293"/>
    <cellStyle name="Standard 155" xfId="8623"/>
    <cellStyle name="Standard 155 2" xfId="8676"/>
    <cellStyle name="Standard 155 2 2" xfId="9261"/>
    <cellStyle name="Standard 155 2 3" xfId="11950"/>
    <cellStyle name="Standard 155 2 4" xfId="11801"/>
    <cellStyle name="Standard 155 3" xfId="11962"/>
    <cellStyle name="Standard 155 4" xfId="11294"/>
    <cellStyle name="Standard 156" xfId="8624"/>
    <cellStyle name="Standard 156 2" xfId="8677"/>
    <cellStyle name="Standard 156 2 2" xfId="9262"/>
    <cellStyle name="Standard 156 2 3" xfId="11951"/>
    <cellStyle name="Standard 156 2 4" xfId="11802"/>
    <cellStyle name="Standard 156 3" xfId="11963"/>
    <cellStyle name="Standard 156 4" xfId="11295"/>
    <cellStyle name="Standard 157" xfId="8625"/>
    <cellStyle name="Standard 157 2" xfId="9263"/>
    <cellStyle name="Standard 157 2 2" xfId="11909"/>
    <cellStyle name="Standard 157 2 3" xfId="11803"/>
    <cellStyle name="Standard 157 3" xfId="11296"/>
    <cellStyle name="Standard 158" xfId="8628"/>
    <cellStyle name="Standard 158 2" xfId="9264"/>
    <cellStyle name="Standard 159" xfId="8626"/>
    <cellStyle name="Standard 159 2" xfId="9265"/>
    <cellStyle name="Standard 16" xfId="1633"/>
    <cellStyle name="Standard 16 2" xfId="1634"/>
    <cellStyle name="Standard 16 2 2" xfId="9066"/>
    <cellStyle name="Standard 16 3" xfId="7940"/>
    <cellStyle name="Standard 16 3 2" xfId="7941"/>
    <cellStyle name="Standard 16 4" xfId="9266"/>
    <cellStyle name="Standard 160" xfId="8627"/>
    <cellStyle name="Standard 160 2" xfId="9267"/>
    <cellStyle name="Standard 161" xfId="8629"/>
    <cellStyle name="Standard 161 2" xfId="9268"/>
    <cellStyle name="Standard 162" xfId="8630"/>
    <cellStyle name="Standard 162 2" xfId="9269"/>
    <cellStyle name="Standard 163" xfId="8631"/>
    <cellStyle name="Standard 163 2" xfId="9270"/>
    <cellStyle name="Standard 164" xfId="8632"/>
    <cellStyle name="Standard 164 2" xfId="9271"/>
    <cellStyle name="Standard 165" xfId="9272"/>
    <cellStyle name="Standard 165 2" xfId="11910"/>
    <cellStyle name="Standard 165 3" xfId="11297"/>
    <cellStyle name="Standard 166" xfId="9273"/>
    <cellStyle name="Standard 166 2" xfId="11352"/>
    <cellStyle name="Standard 166 3" xfId="11911"/>
    <cellStyle name="Standard 166 4" xfId="11190"/>
    <cellStyle name="Standard 167" xfId="9274"/>
    <cellStyle name="Standard 167 2" xfId="11912"/>
    <cellStyle name="Standard 167 3" xfId="11298"/>
    <cellStyle name="Standard 168" xfId="9275"/>
    <cellStyle name="Standard 168 2" xfId="11353"/>
    <cellStyle name="Standard 168 3" xfId="11913"/>
    <cellStyle name="Standard 168 4" xfId="11301"/>
    <cellStyle name="Standard 169" xfId="9276"/>
    <cellStyle name="Standard 169 2" xfId="11365"/>
    <cellStyle name="Standard 169 3" xfId="11914"/>
    <cellStyle name="Standard 169 4" xfId="11306"/>
    <cellStyle name="Standard 17" xfId="1635"/>
    <cellStyle name="Standard 17 2" xfId="1636"/>
    <cellStyle name="Standard 17 3" xfId="7942"/>
    <cellStyle name="Standard 17 3 2" xfId="7943"/>
    <cellStyle name="Standard 17 3 3" xfId="8912"/>
    <cellStyle name="Standard 17 3 3 2" xfId="11964"/>
    <cellStyle name="Standard 17 3 3 3" xfId="11952"/>
    <cellStyle name="Standard 17 3 3 4" xfId="11868"/>
    <cellStyle name="Standard 17 4" xfId="9039"/>
    <cellStyle name="Standard 17 5" xfId="9277"/>
    <cellStyle name="Standard 170" xfId="9278"/>
    <cellStyle name="Standard 170 2" xfId="11915"/>
    <cellStyle name="Standard 170 3" xfId="11302"/>
    <cellStyle name="Standard 171" xfId="9279"/>
    <cellStyle name="Standard 171 2" xfId="11916"/>
    <cellStyle name="Standard 171 3" xfId="11325"/>
    <cellStyle name="Standard 172" xfId="9280"/>
    <cellStyle name="Standard 172 2" xfId="11917"/>
    <cellStyle name="Standard 172 3" xfId="11324"/>
    <cellStyle name="Standard 173" xfId="9281"/>
    <cellStyle name="Standard 173 2" xfId="11918"/>
    <cellStyle name="Standard 173 3" xfId="11323"/>
    <cellStyle name="Standard 174" xfId="9282"/>
    <cellStyle name="Standard 174 2" xfId="11919"/>
    <cellStyle name="Standard 174 3" xfId="11326"/>
    <cellStyle name="Standard 175" xfId="9283"/>
    <cellStyle name="Standard 176" xfId="9284"/>
    <cellStyle name="Standard 177" xfId="9285"/>
    <cellStyle name="Standard 178" xfId="9286"/>
    <cellStyle name="Standard 179" xfId="9287"/>
    <cellStyle name="Standard 18" xfId="1637"/>
    <cellStyle name="Standard 18 2" xfId="1638"/>
    <cellStyle name="Standard 18 2 2" xfId="9067"/>
    <cellStyle name="Standard 18 3" xfId="7944"/>
    <cellStyle name="Standard 18 4" xfId="9288"/>
    <cellStyle name="Standard 180" xfId="9289"/>
    <cellStyle name="Standard 181" xfId="9290"/>
    <cellStyle name="Standard 182" xfId="9291"/>
    <cellStyle name="Standard 183" xfId="9292"/>
    <cellStyle name="Standard 184" xfId="9293"/>
    <cellStyle name="Standard 185" xfId="9294"/>
    <cellStyle name="Standard 186" xfId="9295"/>
    <cellStyle name="Standard 187" xfId="9296"/>
    <cellStyle name="Standard 188" xfId="9297"/>
    <cellStyle name="Standard 189" xfId="9298"/>
    <cellStyle name="Standard 19" xfId="1639"/>
    <cellStyle name="Standard 19 2" xfId="1640"/>
    <cellStyle name="Standard 19 2 2" xfId="3594"/>
    <cellStyle name="Standard 19 2 2 2" xfId="3895"/>
    <cellStyle name="Standard 19 2 3" xfId="3595"/>
    <cellStyle name="Standard 19 2 4" xfId="3593"/>
    <cellStyle name="Standard 19 2 5" xfId="2922"/>
    <cellStyle name="Standard 19 3" xfId="1641"/>
    <cellStyle name="Standard 19 3 2" xfId="1642"/>
    <cellStyle name="Standard 19 3 2 2" xfId="3596"/>
    <cellStyle name="Standard 19 3 2 3" xfId="11528"/>
    <cellStyle name="Standard 19 3 3" xfId="2732"/>
    <cellStyle name="Standard 19 3 3 2" xfId="8587"/>
    <cellStyle name="Standard 19 3 3 3" xfId="3597"/>
    <cellStyle name="Standard 19 3 3 4" xfId="11596"/>
    <cellStyle name="Standard 19 4" xfId="3598"/>
    <cellStyle name="Standard 19 5" xfId="3599"/>
    <cellStyle name="Standard 19 6" xfId="9072"/>
    <cellStyle name="Standard 190" xfId="9299"/>
    <cellStyle name="Standard 191" xfId="9300"/>
    <cellStyle name="Standard 192" xfId="9301"/>
    <cellStyle name="Standard 193" xfId="9302"/>
    <cellStyle name="Standard 194" xfId="9303"/>
    <cellStyle name="Standard 195" xfId="9304"/>
    <cellStyle name="Standard 196" xfId="9305"/>
    <cellStyle name="Standard 197" xfId="9306"/>
    <cellStyle name="Standard 198" xfId="9307"/>
    <cellStyle name="Standard 199" xfId="9308"/>
    <cellStyle name="Standard 2" xfId="1"/>
    <cellStyle name="Standard 2 10" xfId="1643"/>
    <cellStyle name="Standard 2 10 2" xfId="3601"/>
    <cellStyle name="Standard 2 10 2 2" xfId="7945"/>
    <cellStyle name="Standard 2 10 2 2 2" xfId="7946"/>
    <cellStyle name="Standard 2 10 2 3" xfId="7947"/>
    <cellStyle name="Standard 2 10 3" xfId="3600"/>
    <cellStyle name="Standard 2 10 3 2" xfId="7948"/>
    <cellStyle name="Standard 2 10 4" xfId="7949"/>
    <cellStyle name="Standard 2 10 4 2" xfId="7950"/>
    <cellStyle name="Standard 2 10 5" xfId="7951"/>
    <cellStyle name="Standard 2 10 6" xfId="11529"/>
    <cellStyle name="Standard 2 11" xfId="1644"/>
    <cellStyle name="Standard 2 11 2" xfId="3602"/>
    <cellStyle name="Standard 2 11 3" xfId="11530"/>
    <cellStyle name="Standard 2 12" xfId="2750"/>
    <cellStyle name="Standard 2 12 2" xfId="3604"/>
    <cellStyle name="Standard 2 12 2 2" xfId="7952"/>
    <cellStyle name="Standard 2 12 3" xfId="7953"/>
    <cellStyle name="Standard 2 12 4" xfId="8595"/>
    <cellStyle name="Standard 2 12 5" xfId="3603"/>
    <cellStyle name="Standard 2 12 6" xfId="11607"/>
    <cellStyle name="Standard 2 12 7" xfId="12070"/>
    <cellStyle name="Standard 2 13" xfId="3605"/>
    <cellStyle name="Standard 2 13 2" xfId="7954"/>
    <cellStyle name="Standard 2 14" xfId="3606"/>
    <cellStyle name="Standard 2 14 2" xfId="7955"/>
    <cellStyle name="Standard 2 15" xfId="3607"/>
    <cellStyle name="Standard 2 15 2" xfId="7957"/>
    <cellStyle name="Standard 2 15 2 2" xfId="10920"/>
    <cellStyle name="Standard 2 15 3" xfId="7956"/>
    <cellStyle name="Standard 2 16" xfId="3608"/>
    <cellStyle name="Standard 2 16 2" xfId="3609"/>
    <cellStyle name="Standard 2 16 3" xfId="3610"/>
    <cellStyle name="Standard 2 16 4" xfId="7958"/>
    <cellStyle name="Standard 2 16 5" xfId="10921"/>
    <cellStyle name="Standard 2 17" xfId="3611"/>
    <cellStyle name="Standard 2 18" xfId="9080"/>
    <cellStyle name="Standard 2 18 2" xfId="11262"/>
    <cellStyle name="Standard 2 18 3" xfId="12326"/>
    <cellStyle name="Standard 2 19" xfId="11320"/>
    <cellStyle name="Standard 2 2" xfId="79"/>
    <cellStyle name="Standard 2 2 10" xfId="1645"/>
    <cellStyle name="Standard 2 2 2" xfId="1646"/>
    <cellStyle name="Standard 2 2 2 2" xfId="1647"/>
    <cellStyle name="Standard 2 2 2 2 2" xfId="1648"/>
    <cellStyle name="Standard 2 2 2 2 2 2" xfId="1649"/>
    <cellStyle name="Standard 2 2 2 2 2 2 2" xfId="1650"/>
    <cellStyle name="Standard 2 2 2 2 2 2 2 2" xfId="3899"/>
    <cellStyle name="Standard 2 2 2 2 2 2 3" xfId="3898"/>
    <cellStyle name="Standard 2 2 2 2 2 3" xfId="1651"/>
    <cellStyle name="Standard 2 2 2 2 2 3 2" xfId="3900"/>
    <cellStyle name="Standard 2 2 2 2 2 4" xfId="3897"/>
    <cellStyle name="Standard 2 2 2 2 2 5" xfId="10609"/>
    <cellStyle name="Standard 2 2 2 2 3" xfId="1652"/>
    <cellStyle name="Standard 2 2 2 2 3 2" xfId="1653"/>
    <cellStyle name="Standard 2 2 2 2 3 2 2" xfId="3902"/>
    <cellStyle name="Standard 2 2 2 2 3 3" xfId="3901"/>
    <cellStyle name="Standard 2 2 2 2 4" xfId="1654"/>
    <cellStyle name="Standard 2 2 2 2 4 2" xfId="3903"/>
    <cellStyle name="Standard 2 2 2 2 5" xfId="3896"/>
    <cellStyle name="Standard 2 2 2 2 6" xfId="10608"/>
    <cellStyle name="Standard 2 2 2 3" xfId="1655"/>
    <cellStyle name="Standard 2 2 2 3 2" xfId="1656"/>
    <cellStyle name="Standard 2 2 2 3 2 2" xfId="1657"/>
    <cellStyle name="Standard 2 2 2 3 2 2 2" xfId="3906"/>
    <cellStyle name="Standard 2 2 2 3 2 3" xfId="3905"/>
    <cellStyle name="Standard 2 2 2 3 3" xfId="1658"/>
    <cellStyle name="Standard 2 2 2 3 3 2" xfId="3907"/>
    <cellStyle name="Standard 2 2 2 3 4" xfId="3904"/>
    <cellStyle name="Standard 2 2 2 3 5" xfId="10610"/>
    <cellStyle name="Standard 2 2 2 4" xfId="1659"/>
    <cellStyle name="Standard 2 2 2 4 2" xfId="1660"/>
    <cellStyle name="Standard 2 2 2 4 2 2" xfId="3909"/>
    <cellStyle name="Standard 2 2 2 4 3" xfId="3908"/>
    <cellStyle name="Standard 2 2 2 5" xfId="1661"/>
    <cellStyle name="Standard 2 2 2 6" xfId="1662"/>
    <cellStyle name="Standard 2 2 2 6 2" xfId="1663"/>
    <cellStyle name="Standard 2 2 2 6 2 2" xfId="3911"/>
    <cellStyle name="Standard 2 2 2 6 3" xfId="3910"/>
    <cellStyle name="Standard 2 2 2 7" xfId="2923"/>
    <cellStyle name="Standard 2 2 2 8" xfId="8792"/>
    <cellStyle name="Standard 2 2 3" xfId="1664"/>
    <cellStyle name="Standard 2 2 3 2" xfId="1665"/>
    <cellStyle name="Standard 2 2 3 2 2" xfId="1666"/>
    <cellStyle name="Standard 2 2 3 2 2 2" xfId="1667"/>
    <cellStyle name="Standard 2 2 3 2 2 2 2" xfId="3915"/>
    <cellStyle name="Standard 2 2 3 2 2 3" xfId="3914"/>
    <cellStyle name="Standard 2 2 3 2 3" xfId="1668"/>
    <cellStyle name="Standard 2 2 3 2 3 2" xfId="3916"/>
    <cellStyle name="Standard 2 2 3 2 4" xfId="3913"/>
    <cellStyle name="Standard 2 2 3 2 5" xfId="10612"/>
    <cellStyle name="Standard 2 2 3 3" xfId="1669"/>
    <cellStyle name="Standard 2 2 3 3 2" xfId="1670"/>
    <cellStyle name="Standard 2 2 3 3 2 2" xfId="3918"/>
    <cellStyle name="Standard 2 2 3 3 3" xfId="3917"/>
    <cellStyle name="Standard 2 2 3 3 4" xfId="10922"/>
    <cellStyle name="Standard 2 2 3 4" xfId="1671"/>
    <cellStyle name="Standard 2 2 3 4 2" xfId="3919"/>
    <cellStyle name="Standard 2 2 3 5" xfId="3912"/>
    <cellStyle name="Standard 2 2 3 6" xfId="10611"/>
    <cellStyle name="Standard 2 2 3 6 2" xfId="11938"/>
    <cellStyle name="Standard 2 2 3 6 3" xfId="11531"/>
    <cellStyle name="Standard 2 2 4" xfId="1672"/>
    <cellStyle name="Standard 2 2 4 2" xfId="1673"/>
    <cellStyle name="Standard 2 2 4 2 2" xfId="1674"/>
    <cellStyle name="Standard 2 2 4 2 2 2" xfId="3922"/>
    <cellStyle name="Standard 2 2 4 2 3" xfId="3921"/>
    <cellStyle name="Standard 2 2 4 2 4" xfId="10614"/>
    <cellStyle name="Standard 2 2 4 3" xfId="1675"/>
    <cellStyle name="Standard 2 2 4 3 2" xfId="3923"/>
    <cellStyle name="Standard 2 2 4 3 3" xfId="7959"/>
    <cellStyle name="Standard 2 2 4 4" xfId="3920"/>
    <cellStyle name="Standard 2 2 4 5" xfId="10613"/>
    <cellStyle name="Standard 2 2 5" xfId="1676"/>
    <cellStyle name="Standard 2 2 5 2" xfId="1677"/>
    <cellStyle name="Standard 2 2 5 2 2" xfId="3925"/>
    <cellStyle name="Standard 2 2 5 2 3" xfId="7960"/>
    <cellStyle name="Standard 2 2 5 3" xfId="3924"/>
    <cellStyle name="Standard 2 2 6" xfId="1678"/>
    <cellStyle name="Standard 2 2 6 2" xfId="1679"/>
    <cellStyle name="Standard 2 2 6 2 2" xfId="1680"/>
    <cellStyle name="Standard 2 2 6 2 2 2" xfId="3927"/>
    <cellStyle name="Standard 2 2 6 2 3" xfId="3926"/>
    <cellStyle name="Standard 2 2 7" xfId="1681"/>
    <cellStyle name="Standard 2 2 7 2" xfId="1682"/>
    <cellStyle name="Standard 2 2 7 3" xfId="1683"/>
    <cellStyle name="Standard 2 2 7 3 2" xfId="3929"/>
    <cellStyle name="Standard 2 2 7 4" xfId="3928"/>
    <cellStyle name="Standard 2 2 8" xfId="1684"/>
    <cellStyle name="Standard 2 2 8 2" xfId="1685"/>
    <cellStyle name="Standard 2 2 8 2 2" xfId="1686"/>
    <cellStyle name="Standard 2 2 8 2 2 2" xfId="3931"/>
    <cellStyle name="Standard 2 2 8 2 3" xfId="3930"/>
    <cellStyle name="Standard 2 2 9" xfId="1687"/>
    <cellStyle name="Standard 2 2 9 2" xfId="1688"/>
    <cellStyle name="Standard 2 2 9 2 2" xfId="3933"/>
    <cellStyle name="Standard 2 2 9 3" xfId="3932"/>
    <cellStyle name="Standard 2 2_BBE12 Tab. H2.3 120506" xfId="3612"/>
    <cellStyle name="Standard 2 20" xfId="11319"/>
    <cellStyle name="Standard 2 3" xfId="78"/>
    <cellStyle name="Standard 2 3 10" xfId="2924"/>
    <cellStyle name="Standard 2 3 2" xfId="1690"/>
    <cellStyle name="Standard 2 3 2 2" xfId="1691"/>
    <cellStyle name="Standard 2 3 2 2 2" xfId="1692"/>
    <cellStyle name="Standard 2 3 2 2 2 2" xfId="3935"/>
    <cellStyle name="Standard 2 3 2 2 2 3" xfId="7961"/>
    <cellStyle name="Standard 2 3 2 2 3" xfId="3934"/>
    <cellStyle name="Standard 2 3 2 2 3 2" xfId="7962"/>
    <cellStyle name="Standard 2 3 2 3" xfId="1693"/>
    <cellStyle name="Standard 2 3 2 3 2" xfId="1694"/>
    <cellStyle name="Standard 2 3 2 3 2 2" xfId="3937"/>
    <cellStyle name="Standard 2 3 2 3 2 3" xfId="7963"/>
    <cellStyle name="Standard 2 3 2 3 2 4" xfId="10923"/>
    <cellStyle name="Standard 2 3 2 3 3" xfId="3936"/>
    <cellStyle name="Standard 2 3 2 3 4" xfId="10615"/>
    <cellStyle name="Standard 2 3 3" xfId="1695"/>
    <cellStyle name="Standard 2 3 3 2" xfId="1696"/>
    <cellStyle name="Standard 2 3 3 2 2" xfId="3939"/>
    <cellStyle name="Standard 2 3 3 2 3" xfId="7964"/>
    <cellStyle name="Standard 2 3 3 3" xfId="3938"/>
    <cellStyle name="Standard 2 3 3 3 2" xfId="7965"/>
    <cellStyle name="Standard 2 3 3 4" xfId="7966"/>
    <cellStyle name="Standard 2 3 4" xfId="1697"/>
    <cellStyle name="Standard 2 3 4 2" xfId="1698"/>
    <cellStyle name="Standard 2 3 4 2 2" xfId="3941"/>
    <cellStyle name="Standard 2 3 4 2 2 2" xfId="7968"/>
    <cellStyle name="Standard 2 3 4 2 2 3" xfId="10924"/>
    <cellStyle name="Standard 2 3 4 2 3" xfId="7967"/>
    <cellStyle name="Standard 2 3 4 3" xfId="3940"/>
    <cellStyle name="Standard 2 3 4 3 2" xfId="7969"/>
    <cellStyle name="Standard 2 3 4 3 3" xfId="10925"/>
    <cellStyle name="Standard 2 3 5" xfId="1699"/>
    <cellStyle name="Standard 2 3 5 2" xfId="3613"/>
    <cellStyle name="Standard 2 3 5 2 2" xfId="7970"/>
    <cellStyle name="Standard 2 3 5 2 3" xfId="10926"/>
    <cellStyle name="Standard 2 3 5 3" xfId="3614"/>
    <cellStyle name="Standard 2 3 5 4" xfId="10616"/>
    <cellStyle name="Standard 2 3 6" xfId="1689"/>
    <cellStyle name="Standard 2 3 6 2" xfId="7971"/>
    <cellStyle name="Standard 2 3 6 2 2" xfId="10927"/>
    <cellStyle name="Standard 2 3 6 3" xfId="11532"/>
    <cellStyle name="Standard 2 3 7" xfId="7972"/>
    <cellStyle name="Standard 2 3 8" xfId="7973"/>
    <cellStyle name="Standard 2 3 9" xfId="4687"/>
    <cellStyle name="Standard 2 4" xfId="86"/>
    <cellStyle name="Standard 2 4 10" xfId="8537"/>
    <cellStyle name="Standard 2 4 10 2" xfId="11263"/>
    <cellStyle name="Standard 2 4 11" xfId="8752"/>
    <cellStyle name="Standard 2 4 12" xfId="12114"/>
    <cellStyle name="Standard 2 4 2" xfId="1701"/>
    <cellStyle name="Standard 2 4 2 2" xfId="1702"/>
    <cellStyle name="Standard 2 4 2 2 2" xfId="1703"/>
    <cellStyle name="Standard 2 4 2 2 2 2" xfId="3945"/>
    <cellStyle name="Standard 2 4 2 2 2 3" xfId="7974"/>
    <cellStyle name="Standard 2 4 2 2 3" xfId="3944"/>
    <cellStyle name="Standard 2 4 2 2 3 2" xfId="7975"/>
    <cellStyle name="Standard 2 4 2 2 4" xfId="7976"/>
    <cellStyle name="Standard 2 4 2 2 5" xfId="42285"/>
    <cellStyle name="Standard 2 4 2 3" xfId="1704"/>
    <cellStyle name="Standard 2 4 2 3 2" xfId="7977"/>
    <cellStyle name="Standard 2 4 2 3 2 2" xfId="10928"/>
    <cellStyle name="Standard 2 4 2 3 3" xfId="10617"/>
    <cellStyle name="Standard 2 4 2 4" xfId="1705"/>
    <cellStyle name="Standard 2 4 2 4 2" xfId="1706"/>
    <cellStyle name="Standard 2 4 2 4 2 2" xfId="3947"/>
    <cellStyle name="Standard 2 4 2 4 3" xfId="3946"/>
    <cellStyle name="Standard 2 4 2 5" xfId="1707"/>
    <cellStyle name="Standard 2 4 2 5 2" xfId="3948"/>
    <cellStyle name="Standard 2 4 2 6" xfId="3615"/>
    <cellStyle name="Standard 2 4 2 6 2" xfId="3949"/>
    <cellStyle name="Standard 2 4 2 7" xfId="3616"/>
    <cellStyle name="Standard 2 4 2 7 2" xfId="3950"/>
    <cellStyle name="Standard 2 4 2 8" xfId="3943"/>
    <cellStyle name="Standard 2 4 2 9" xfId="8810"/>
    <cellStyle name="Standard 2 4 3" xfId="1708"/>
    <cellStyle name="Standard 2 4 3 2" xfId="1709"/>
    <cellStyle name="Standard 2 4 3 2 2" xfId="1710"/>
    <cellStyle name="Standard 2 4 3 2 2 2" xfId="3953"/>
    <cellStyle name="Standard 2 4 3 2 3" xfId="3952"/>
    <cellStyle name="Standard 2 4 3 2 4" xfId="10619"/>
    <cellStyle name="Standard 2 4 3 3" xfId="1711"/>
    <cellStyle name="Standard 2 4 3 3 2" xfId="3954"/>
    <cellStyle name="Standard 2 4 3 4" xfId="3617"/>
    <cellStyle name="Standard 2 4 3 4 2" xfId="3955"/>
    <cellStyle name="Standard 2 4 3 5" xfId="3618"/>
    <cellStyle name="Standard 2 4 3 5 2" xfId="3956"/>
    <cellStyle name="Standard 2 4 3 6" xfId="3951"/>
    <cellStyle name="Standard 2 4 3 7" xfId="8789"/>
    <cellStyle name="Standard 2 4 3 8" xfId="10618"/>
    <cellStyle name="Standard 2 4 3 9" xfId="12115"/>
    <cellStyle name="Standard 2 4 4" xfId="1712"/>
    <cellStyle name="Standard 2 4 4 2" xfId="7978"/>
    <cellStyle name="Standard 2 4 5" xfId="1713"/>
    <cellStyle name="Standard 2 4 5 2" xfId="1714"/>
    <cellStyle name="Standard 2 4 5 2 2" xfId="3958"/>
    <cellStyle name="Standard 2 4 5 2 3" xfId="7979"/>
    <cellStyle name="Standard 2 4 5 2 4" xfId="10930"/>
    <cellStyle name="Standard 2 4 5 3" xfId="3957"/>
    <cellStyle name="Standard 2 4 5 3 2" xfId="7980"/>
    <cellStyle name="Standard 2 4 5 4" xfId="10620"/>
    <cellStyle name="Standard 2 4 5 5" xfId="10929"/>
    <cellStyle name="Standard 2 4 6" xfId="1715"/>
    <cellStyle name="Standard 2 4 6 2" xfId="3959"/>
    <cellStyle name="Standard 2 4 7" xfId="1700"/>
    <cellStyle name="Standard 2 4 7 2" xfId="3960"/>
    <cellStyle name="Standard 2 4 8" xfId="2755"/>
    <cellStyle name="Standard 2 4 8 2" xfId="3961"/>
    <cellStyle name="Standard 2 4 8 3" xfId="3619"/>
    <cellStyle name="Standard 2 4 8 4" xfId="11609"/>
    <cellStyle name="Standard 2 4 9" xfId="3942"/>
    <cellStyle name="Standard 2 5" xfId="1716"/>
    <cellStyle name="Standard 2 5 2" xfId="1717"/>
    <cellStyle name="Standard 2 5 2 2" xfId="1718"/>
    <cellStyle name="Standard 2 5 2 2 2" xfId="7981"/>
    <cellStyle name="Standard 2 5 2 3" xfId="1719"/>
    <cellStyle name="Standard 2 5 2 3 2" xfId="1720"/>
    <cellStyle name="Standard 2 5 2 3 2 2" xfId="3965"/>
    <cellStyle name="Standard 2 5 2 3 3" xfId="3964"/>
    <cellStyle name="Standard 2 5 2 3 4" xfId="10621"/>
    <cellStyle name="Standard 2 5 2 4" xfId="1721"/>
    <cellStyle name="Standard 2 5 2 4 2" xfId="3966"/>
    <cellStyle name="Standard 2 5 2 5" xfId="3620"/>
    <cellStyle name="Standard 2 5 2 5 2" xfId="3967"/>
    <cellStyle name="Standard 2 5 2 6" xfId="3621"/>
    <cellStyle name="Standard 2 5 2 6 2" xfId="3968"/>
    <cellStyle name="Standard 2 5 2 7" xfId="3963"/>
    <cellStyle name="Standard 2 5 3" xfId="1722"/>
    <cellStyle name="Standard 2 5 3 2" xfId="1723"/>
    <cellStyle name="Standard 2 5 3 2 2" xfId="3622"/>
    <cellStyle name="Standard 2 5 3 2 3" xfId="10623"/>
    <cellStyle name="Standard 2 5 3 2 3 2" xfId="11939"/>
    <cellStyle name="Standard 2 5 3 2 3 3" xfId="11533"/>
    <cellStyle name="Standard 2 5 3 3" xfId="1724"/>
    <cellStyle name="Standard 2 5 3 3 2" xfId="7982"/>
    <cellStyle name="Standard 2 5 3 4" xfId="3623"/>
    <cellStyle name="Standard 2 5 3 5" xfId="10622"/>
    <cellStyle name="Standard 2 5 4" xfId="1725"/>
    <cellStyle name="Standard 2 5 4 2" xfId="1726"/>
    <cellStyle name="Standard 2 5 4 2 2" xfId="3969"/>
    <cellStyle name="Standard 2 5 4 2 3" xfId="7983"/>
    <cellStyle name="Standard 2 5 4 3" xfId="1727"/>
    <cellStyle name="Standard 2 5 4 3 2" xfId="3970"/>
    <cellStyle name="Standard 2 5 5" xfId="3624"/>
    <cellStyle name="Standard 2 5 5 2" xfId="3971"/>
    <cellStyle name="Standard 2 5 5 3" xfId="7984"/>
    <cellStyle name="Standard 2 5 6" xfId="3625"/>
    <cellStyle name="Standard 2 5 6 2" xfId="3972"/>
    <cellStyle name="Standard 2 5 7" xfId="3962"/>
    <cellStyle name="Standard 2 5 8" xfId="8888"/>
    <cellStyle name="Standard 2 6" xfId="1728"/>
    <cellStyle name="Standard 2 6 2" xfId="1729"/>
    <cellStyle name="Standard 2 6 2 2" xfId="1730"/>
    <cellStyle name="Standard 2 6 2 2 2" xfId="7986"/>
    <cellStyle name="Standard 2 6 2 2 3" xfId="7985"/>
    <cellStyle name="Standard 2 6 2 3" xfId="7987"/>
    <cellStyle name="Standard 2 6 3" xfId="1731"/>
    <cellStyle name="Standard 2 6 3 2" xfId="3626"/>
    <cellStyle name="Standard 2 6 3 2 2" xfId="7989"/>
    <cellStyle name="Standard 2 6 3 3" xfId="7988"/>
    <cellStyle name="Standard 2 6 3 4" xfId="11534"/>
    <cellStyle name="Standard 2 6 4" xfId="7990"/>
    <cellStyle name="Standard 2 6 4 2" xfId="7991"/>
    <cellStyle name="Standard 2 6 4 3" xfId="11774"/>
    <cellStyle name="Standard 2 6 4 4" xfId="11318"/>
    <cellStyle name="Standard 2 6 5" xfId="7992"/>
    <cellStyle name="Standard 2 7" xfId="1732"/>
    <cellStyle name="Standard 2 7 2" xfId="1733"/>
    <cellStyle name="Standard 2 7 2 2" xfId="7993"/>
    <cellStyle name="Standard 2 7 2 2 2" xfId="7994"/>
    <cellStyle name="Standard 2 7 2 3" xfId="7995"/>
    <cellStyle name="Standard 2 7 3" xfId="1734"/>
    <cellStyle name="Standard 2 7 3 2" xfId="7997"/>
    <cellStyle name="Standard 2 7 3 3" xfId="7996"/>
    <cellStyle name="Standard 2 7 4" xfId="7998"/>
    <cellStyle name="Standard 2 7 4 2" xfId="7999"/>
    <cellStyle name="Standard 2 7 5" xfId="8000"/>
    <cellStyle name="Standard 2 8" xfId="1735"/>
    <cellStyle name="Standard 2 8 2" xfId="1736"/>
    <cellStyle name="Standard 2 8 2 2" xfId="3627"/>
    <cellStyle name="Standard 2 8 2 2 2" xfId="8003"/>
    <cellStyle name="Standard 2 8 2 2 3" xfId="8002"/>
    <cellStyle name="Standard 2 8 2 3" xfId="3628"/>
    <cellStyle name="Standard 2 8 2 3 2" xfId="8004"/>
    <cellStyle name="Standard 2 8 2 4" xfId="8001"/>
    <cellStyle name="Standard 2 8 3" xfId="1737"/>
    <cellStyle name="Standard 2 8 3 2" xfId="3629"/>
    <cellStyle name="Standard 2 8 3 3" xfId="3630"/>
    <cellStyle name="Standard 2 8 4" xfId="1738"/>
    <cellStyle name="Standard 2 8 4 2" xfId="3973"/>
    <cellStyle name="Standard 2 8 4 2 2" xfId="8006"/>
    <cellStyle name="Standard 2 8 4 3" xfId="3631"/>
    <cellStyle name="Standard 2 8 4 4" xfId="8005"/>
    <cellStyle name="Standard 2 8 4 5" xfId="11535"/>
    <cellStyle name="Standard 2 8 5" xfId="8007"/>
    <cellStyle name="Standard 2 9" xfId="1739"/>
    <cellStyle name="Standard 2 9 2" xfId="3632"/>
    <cellStyle name="Standard 2 9 2 2" xfId="8008"/>
    <cellStyle name="Standard 2 9 2 2 2" xfId="8009"/>
    <cellStyle name="Standard 2 9 2 3" xfId="8010"/>
    <cellStyle name="Standard 2 9 3" xfId="3633"/>
    <cellStyle name="Standard 2 9 3 2" xfId="3634"/>
    <cellStyle name="Standard 2 9 3 2 2" xfId="8012"/>
    <cellStyle name="Standard 2 9 3 3" xfId="3635"/>
    <cellStyle name="Standard 2 9 3 4" xfId="8011"/>
    <cellStyle name="Standard 2 9 4" xfId="3636"/>
    <cellStyle name="Standard 2 9 4 2" xfId="8014"/>
    <cellStyle name="Standard 2 9 4 3" xfId="8013"/>
    <cellStyle name="Standard 2 9 5" xfId="3637"/>
    <cellStyle name="Standard 2 9 5 2" xfId="8015"/>
    <cellStyle name="Standard 2_BBE12 Tab. H2.3 120506" xfId="3638"/>
    <cellStyle name="Standard 20" xfId="1740"/>
    <cellStyle name="Standard 20 2" xfId="1741"/>
    <cellStyle name="Standard 20 3" xfId="9073"/>
    <cellStyle name="Standard 20 4" xfId="9309"/>
    <cellStyle name="Standard 200" xfId="9310"/>
    <cellStyle name="Standard 201" xfId="9311"/>
    <cellStyle name="Standard 202" xfId="9312"/>
    <cellStyle name="Standard 203" xfId="9313"/>
    <cellStyle name="Standard 204" xfId="9314"/>
    <cellStyle name="Standard 205" xfId="9315"/>
    <cellStyle name="Standard 206" xfId="9316"/>
    <cellStyle name="Standard 207" xfId="9317"/>
    <cellStyle name="Standard 208" xfId="9318"/>
    <cellStyle name="Standard 209" xfId="9319"/>
    <cellStyle name="Standard 21" xfId="1742"/>
    <cellStyle name="Standard 21 2" xfId="1743"/>
    <cellStyle name="Standard 21 3" xfId="9320"/>
    <cellStyle name="Standard 210" xfId="9321"/>
    <cellStyle name="Standard 211" xfId="9322"/>
    <cellStyle name="Standard 212" xfId="9323"/>
    <cellStyle name="Standard 213" xfId="9324"/>
    <cellStyle name="Standard 214" xfId="9325"/>
    <cellStyle name="Standard 215" xfId="9326"/>
    <cellStyle name="Standard 216" xfId="9327"/>
    <cellStyle name="Standard 217" xfId="9328"/>
    <cellStyle name="Standard 218" xfId="9329"/>
    <cellStyle name="Standard 219" xfId="9330"/>
    <cellStyle name="Standard 22" xfId="1744"/>
    <cellStyle name="Standard 22 2" xfId="1745"/>
    <cellStyle name="Standard 22 2 2" xfId="1746"/>
    <cellStyle name="Standard 22 2 2 2" xfId="1747"/>
    <cellStyle name="Standard 22 2 2 2 2" xfId="3977"/>
    <cellStyle name="Standard 22 2 2 3" xfId="3976"/>
    <cellStyle name="Standard 22 2 3" xfId="1748"/>
    <cellStyle name="Standard 22 2 3 2" xfId="3978"/>
    <cellStyle name="Standard 22 2 4" xfId="3639"/>
    <cellStyle name="Standard 22 2 4 2" xfId="3979"/>
    <cellStyle name="Standard 22 2 5" xfId="3640"/>
    <cellStyle name="Standard 22 2 5 2" xfId="3980"/>
    <cellStyle name="Standard 22 2 6" xfId="3975"/>
    <cellStyle name="Standard 22 2 7" xfId="2925"/>
    <cellStyle name="Standard 22 3" xfId="1749"/>
    <cellStyle name="Standard 22 3 2" xfId="1750"/>
    <cellStyle name="Standard 22 3 2 2" xfId="3982"/>
    <cellStyle name="Standard 22 3 3" xfId="3981"/>
    <cellStyle name="Standard 22 4" xfId="1751"/>
    <cellStyle name="Standard 22 4 2" xfId="3983"/>
    <cellStyle name="Standard 22 5" xfId="3641"/>
    <cellStyle name="Standard 22 6" xfId="3642"/>
    <cellStyle name="Standard 22 6 2" xfId="3984"/>
    <cellStyle name="Standard 22 7" xfId="3974"/>
    <cellStyle name="Standard 220" xfId="9331"/>
    <cellStyle name="Standard 221" xfId="9332"/>
    <cellStyle name="Standard 222" xfId="9333"/>
    <cellStyle name="Standard 223" xfId="9334"/>
    <cellStyle name="Standard 224" xfId="9335"/>
    <cellStyle name="Standard 225" xfId="9336"/>
    <cellStyle name="Standard 226" xfId="9337"/>
    <cellStyle name="Standard 227" xfId="9338"/>
    <cellStyle name="Standard 228" xfId="9339"/>
    <cellStyle name="Standard 229" xfId="9340"/>
    <cellStyle name="Standard 23" xfId="1752"/>
    <cellStyle name="Standard 23 2" xfId="1753"/>
    <cellStyle name="Standard 23 2 2" xfId="3645"/>
    <cellStyle name="Standard 23 2 3" xfId="3644"/>
    <cellStyle name="Standard 23 2 4" xfId="2926"/>
    <cellStyle name="Standard 23 3" xfId="3643"/>
    <cellStyle name="Standard 23 4" xfId="9341"/>
    <cellStyle name="Standard 23 4 2" xfId="11920"/>
    <cellStyle name="Standard 23 4 3" xfId="11536"/>
    <cellStyle name="Standard 230" xfId="9342"/>
    <cellStyle name="Standard 231" xfId="9343"/>
    <cellStyle name="Standard 232" xfId="9344"/>
    <cellStyle name="Standard 233" xfId="9345"/>
    <cellStyle name="Standard 234" xfId="9346"/>
    <cellStyle name="Standard 235" xfId="9347"/>
    <cellStyle name="Standard 236" xfId="9348"/>
    <cellStyle name="Standard 236 2" xfId="9349"/>
    <cellStyle name="Standard 236 3" xfId="9350"/>
    <cellStyle name="Standard 237" xfId="9351"/>
    <cellStyle name="Standard 238" xfId="9352"/>
    <cellStyle name="Standard 239" xfId="9353"/>
    <cellStyle name="Standard 24" xfId="1754"/>
    <cellStyle name="Standard 24 2" xfId="1755"/>
    <cellStyle name="Standard 24 3" xfId="8016"/>
    <cellStyle name="Standard 24 4" xfId="9354"/>
    <cellStyle name="Standard 24 5" xfId="12116"/>
    <cellStyle name="Standard 240" xfId="9355"/>
    <cellStyle name="Standard 241" xfId="9356"/>
    <cellStyle name="Standard 242" xfId="9357"/>
    <cellStyle name="Standard 243" xfId="9358"/>
    <cellStyle name="Standard 244" xfId="9359"/>
    <cellStyle name="Standard 245" xfId="9360"/>
    <cellStyle name="Standard 246" xfId="9361"/>
    <cellStyle name="Standard 247" xfId="9362"/>
    <cellStyle name="Standard 248" xfId="9363"/>
    <cellStyle name="Standard 249" xfId="9364"/>
    <cellStyle name="Standard 25" xfId="1756"/>
    <cellStyle name="Standard 25 2" xfId="1757"/>
    <cellStyle name="Standard 25 3" xfId="1758"/>
    <cellStyle name="Standard 25 3 2" xfId="1759"/>
    <cellStyle name="Standard 25 4" xfId="1760"/>
    <cellStyle name="Standard 25 5" xfId="9365"/>
    <cellStyle name="Standard 250" xfId="9366"/>
    <cellStyle name="Standard 251" xfId="9367"/>
    <cellStyle name="Standard 252" xfId="9368"/>
    <cellStyle name="Standard 253" xfId="9369"/>
    <cellStyle name="Standard 254" xfId="9370"/>
    <cellStyle name="Standard 255" xfId="9371"/>
    <cellStyle name="Standard 256" xfId="9372"/>
    <cellStyle name="Standard 257" xfId="9373"/>
    <cellStyle name="Standard 258" xfId="9374"/>
    <cellStyle name="Standard 259" xfId="9375"/>
    <cellStyle name="Standard 26" xfId="1761"/>
    <cellStyle name="Standard 26 2" xfId="3647"/>
    <cellStyle name="Standard 26 3" xfId="3646"/>
    <cellStyle name="Standard 26 4" xfId="9376"/>
    <cellStyle name="Standard 26 4 2" xfId="11921"/>
    <cellStyle name="Standard 26 4 3" xfId="11537"/>
    <cellStyle name="Standard 260" xfId="9377"/>
    <cellStyle name="Standard 261" xfId="9378"/>
    <cellStyle name="Standard 262" xfId="9379"/>
    <cellStyle name="Standard 263" xfId="9380"/>
    <cellStyle name="Standard 263 2" xfId="9381"/>
    <cellStyle name="Standard 263 3" xfId="9382"/>
    <cellStyle name="Standard 264" xfId="9383"/>
    <cellStyle name="Standard 265" xfId="9384"/>
    <cellStyle name="Standard 266" xfId="9385"/>
    <cellStyle name="Standard 267" xfId="9386"/>
    <cellStyle name="Standard 268" xfId="9387"/>
    <cellStyle name="Standard 269" xfId="9388"/>
    <cellStyle name="Standard 27" xfId="1762"/>
    <cellStyle name="Standard 27 2" xfId="1763"/>
    <cellStyle name="Standard 27 3" xfId="9389"/>
    <cellStyle name="Standard 270" xfId="9390"/>
    <cellStyle name="Standard 271" xfId="9391"/>
    <cellStyle name="Standard 272" xfId="9392"/>
    <cellStyle name="Standard 273" xfId="9393"/>
    <cellStyle name="Standard 274" xfId="9394"/>
    <cellStyle name="Standard 275" xfId="9395"/>
    <cellStyle name="Standard 276" xfId="9396"/>
    <cellStyle name="Standard 277" xfId="9397"/>
    <cellStyle name="Standard 278" xfId="9398"/>
    <cellStyle name="Standard 279" xfId="9399"/>
    <cellStyle name="Standard 28" xfId="1764"/>
    <cellStyle name="Standard 28 2" xfId="1765"/>
    <cellStyle name="Standard 28 2 2" xfId="1766"/>
    <cellStyle name="Standard 28 3" xfId="1767"/>
    <cellStyle name="Standard 28 4" xfId="1768"/>
    <cellStyle name="Standard 28 5" xfId="3648"/>
    <cellStyle name="Standard 28 6" xfId="9400"/>
    <cellStyle name="Standard 280" xfId="9401"/>
    <cellStyle name="Standard 281" xfId="9402"/>
    <cellStyle name="Standard 282" xfId="9403"/>
    <cellStyle name="Standard 283" xfId="9404"/>
    <cellStyle name="Standard 284" xfId="9405"/>
    <cellStyle name="Standard 285" xfId="9406"/>
    <cellStyle name="Standard 286" xfId="9407"/>
    <cellStyle name="Standard 287" xfId="9408"/>
    <cellStyle name="Standard 288" xfId="9409"/>
    <cellStyle name="Standard 289" xfId="9410"/>
    <cellStyle name="Standard 29" xfId="1769"/>
    <cellStyle name="Standard 29 2" xfId="1770"/>
    <cellStyle name="Standard 29 2 2" xfId="1771"/>
    <cellStyle name="Standard 29 2 2 2" xfId="3985"/>
    <cellStyle name="Standard 29 3" xfId="1772"/>
    <cellStyle name="Standard 29 4" xfId="1773"/>
    <cellStyle name="Standard 29 4 2" xfId="3986"/>
    <cellStyle name="Standard 29 5" xfId="3650"/>
    <cellStyle name="Standard 29 6" xfId="3649"/>
    <cellStyle name="Standard 290" xfId="9411"/>
    <cellStyle name="Standard 291" xfId="9412"/>
    <cellStyle name="Standard 292" xfId="9413"/>
    <cellStyle name="Standard 293" xfId="9414"/>
    <cellStyle name="Standard 294" xfId="9415"/>
    <cellStyle name="Standard 295" xfId="9416"/>
    <cellStyle name="Standard 296" xfId="9417"/>
    <cellStyle name="Standard 297" xfId="9418"/>
    <cellStyle name="Standard 298" xfId="9419"/>
    <cellStyle name="Standard 299" xfId="9420"/>
    <cellStyle name="Standard 3" xfId="80"/>
    <cellStyle name="Standard 3 10" xfId="1775"/>
    <cellStyle name="Standard 3 10 2" xfId="1776"/>
    <cellStyle name="Standard 3 10 2 2" xfId="3988"/>
    <cellStyle name="Standard 3 10 3" xfId="3987"/>
    <cellStyle name="Standard 3 11" xfId="1777"/>
    <cellStyle name="Standard 3 11 2" xfId="3651"/>
    <cellStyle name="Standard 3 11 3" xfId="3652"/>
    <cellStyle name="Standard 3 12" xfId="1778"/>
    <cellStyle name="Standard 3 12 2" xfId="3653"/>
    <cellStyle name="Standard 3 12 3" xfId="11539"/>
    <cellStyle name="Standard 3 13" xfId="1779"/>
    <cellStyle name="Standard 3 13 2" xfId="3654"/>
    <cellStyle name="Standard 3 13 3" xfId="3655"/>
    <cellStyle name="Standard 3 14" xfId="1780"/>
    <cellStyle name="Standard 3 14 2" xfId="1781"/>
    <cellStyle name="Standard 3 14 3" xfId="3656"/>
    <cellStyle name="Standard 3 15" xfId="1774"/>
    <cellStyle name="Standard 3 15 2" xfId="3657"/>
    <cellStyle name="Standard 3 15 3" xfId="11538"/>
    <cellStyle name="Standard 3 16" xfId="2748"/>
    <cellStyle name="Standard 3 16 2" xfId="2846"/>
    <cellStyle name="Standard 3 16 3" xfId="11945"/>
    <cellStyle name="Standard 3 16 3 2" xfId="12102"/>
    <cellStyle name="Standard 3 17" xfId="10624"/>
    <cellStyle name="Standard 3 2" xfId="81"/>
    <cellStyle name="Standard 3 2 10" xfId="2733"/>
    <cellStyle name="Standard 3 2 11" xfId="1782"/>
    <cellStyle name="Standard 3 2 12" xfId="2927"/>
    <cellStyle name="Standard 3 2 2" xfId="1783"/>
    <cellStyle name="Standard 3 2 2 2" xfId="1784"/>
    <cellStyle name="Standard 3 2 2 2 2" xfId="1785"/>
    <cellStyle name="Standard 3 2 2 2 2 2" xfId="1786"/>
    <cellStyle name="Standard 3 2 2 2 2 2 2" xfId="3992"/>
    <cellStyle name="Standard 3 2 2 2 2 2 3" xfId="8017"/>
    <cellStyle name="Standard 3 2 2 2 2 3" xfId="3991"/>
    <cellStyle name="Standard 3 2 2 2 2 4" xfId="11542"/>
    <cellStyle name="Standard 3 2 2 2 3" xfId="1787"/>
    <cellStyle name="Standard 3 2 2 2 3 2" xfId="3993"/>
    <cellStyle name="Standard 3 2 2 2 3 3" xfId="8018"/>
    <cellStyle name="Standard 3 2 2 2 4" xfId="3990"/>
    <cellStyle name="Standard 3 2 2 2 5" xfId="11541"/>
    <cellStyle name="Standard 3 2 2 2 6" xfId="42286"/>
    <cellStyle name="Standard 3 2 2 3" xfId="1788"/>
    <cellStyle name="Standard 3 2 2 3 2" xfId="1789"/>
    <cellStyle name="Standard 3 2 2 3 2 2" xfId="3995"/>
    <cellStyle name="Standard 3 2 2 3 3" xfId="1790"/>
    <cellStyle name="Standard 3 2 2 3 3 2" xfId="3996"/>
    <cellStyle name="Standard 3 2 2 3 4" xfId="3994"/>
    <cellStyle name="Standard 3 2 2 3 5" xfId="11543"/>
    <cellStyle name="Standard 3 2 2 4" xfId="1791"/>
    <cellStyle name="Standard 3 2 2 4 2" xfId="3997"/>
    <cellStyle name="Standard 3 2 2 5" xfId="3989"/>
    <cellStyle name="Standard 3 2 2 6" xfId="2928"/>
    <cellStyle name="Standard 3 2 2 7" xfId="11540"/>
    <cellStyle name="Standard 3 2 3" xfId="1792"/>
    <cellStyle name="Standard 3 2 3 2" xfId="1793"/>
    <cellStyle name="Standard 3 2 3 2 2" xfId="1794"/>
    <cellStyle name="Standard 3 2 3 2 2 2" xfId="4000"/>
    <cellStyle name="Standard 3 2 3 2 3" xfId="3999"/>
    <cellStyle name="Standard 3 2 3 2 4" xfId="10625"/>
    <cellStyle name="Standard 3 2 3 3" xfId="1795"/>
    <cellStyle name="Standard 3 2 3 3 2" xfId="4001"/>
    <cellStyle name="Standard 3 2 3 4" xfId="3998"/>
    <cellStyle name="Standard 3 2 3 5" xfId="11544"/>
    <cellStyle name="Standard 3 2 3 6" xfId="42287"/>
    <cellStyle name="Standard 3 2 4" xfId="1796"/>
    <cellStyle name="Standard 3 2 4 2" xfId="1797"/>
    <cellStyle name="Standard 3 2 4 2 2" xfId="4003"/>
    <cellStyle name="Standard 3 2 4 2 3" xfId="8019"/>
    <cellStyle name="Standard 3 2 4 2 4" xfId="10931"/>
    <cellStyle name="Standard 3 2 4 3" xfId="1798"/>
    <cellStyle name="Standard 3 2 4 3 2" xfId="4004"/>
    <cellStyle name="Standard 3 2 4 4" xfId="4002"/>
    <cellStyle name="Standard 3 2 4 5" xfId="10626"/>
    <cellStyle name="Standard 3 2 4 5 2" xfId="11940"/>
    <cellStyle name="Standard 3 2 4 5 3" xfId="11545"/>
    <cellStyle name="Standard 3 2 5" xfId="1799"/>
    <cellStyle name="Standard 3 2 5 2" xfId="1800"/>
    <cellStyle name="Standard 3 2 5 2 2" xfId="1801"/>
    <cellStyle name="Standard 3 2 5 2 2 2" xfId="4006"/>
    <cellStyle name="Standard 3 2 5 2 3" xfId="4005"/>
    <cellStyle name="Standard 3 2 5 2 4" xfId="10627"/>
    <cellStyle name="Standard 3 2 5 2 5" xfId="10932"/>
    <cellStyle name="Standard 3 2 5 3" xfId="8020"/>
    <cellStyle name="Standard 3 2 6" xfId="1802"/>
    <cellStyle name="Standard 3 2 6 2" xfId="1803"/>
    <cellStyle name="Standard 3 2 6 3" xfId="1804"/>
    <cellStyle name="Standard 3 2 6 3 2" xfId="4008"/>
    <cellStyle name="Standard 3 2 6 4" xfId="4007"/>
    <cellStyle name="Standard 3 2 7" xfId="1805"/>
    <cellStyle name="Standard 3 2 7 2" xfId="1806"/>
    <cellStyle name="Standard 3 2 7 2 2" xfId="1807"/>
    <cellStyle name="Standard 3 2 7 2 2 2" xfId="4010"/>
    <cellStyle name="Standard 3 2 7 2 3" xfId="4009"/>
    <cellStyle name="Standard 3 2 8" xfId="1808"/>
    <cellStyle name="Standard 3 2 8 2" xfId="1809"/>
    <cellStyle name="Standard 3 2 8 2 2" xfId="4012"/>
    <cellStyle name="Standard 3 2 8 3" xfId="4011"/>
    <cellStyle name="Standard 3 2 9" xfId="1810"/>
    <cellStyle name="Standard 3 3" xfId="88"/>
    <cellStyle name="Standard 3 3 10" xfId="2754"/>
    <cellStyle name="Standard 3 3 11" xfId="8549"/>
    <cellStyle name="Standard 3 3 12" xfId="12117"/>
    <cellStyle name="Standard 3 3 2" xfId="1812"/>
    <cellStyle name="Standard 3 3 2 2" xfId="1813"/>
    <cellStyle name="Standard 3 3 2 2 2" xfId="1814"/>
    <cellStyle name="Standard 3 3 2 2 2 2" xfId="1815"/>
    <cellStyle name="Standard 3 3 2 2 2 2 2" xfId="4015"/>
    <cellStyle name="Standard 3 3 2 2 2 3" xfId="4014"/>
    <cellStyle name="Standard 3 3 2 2 3" xfId="1816"/>
    <cellStyle name="Standard 3 3 2 2 3 2" xfId="4016"/>
    <cellStyle name="Standard 3 3 2 2 4" xfId="4013"/>
    <cellStyle name="Standard 3 3 2 2 5" xfId="10629"/>
    <cellStyle name="Standard 3 3 2 3" xfId="1817"/>
    <cellStyle name="Standard 3 3 2 3 2" xfId="1818"/>
    <cellStyle name="Standard 3 3 2 3 2 2" xfId="4018"/>
    <cellStyle name="Standard 3 3 2 3 3" xfId="4017"/>
    <cellStyle name="Standard 3 3 2 4" xfId="1819"/>
    <cellStyle name="Standard 3 3 2 4 2" xfId="4019"/>
    <cellStyle name="Standard 3 3 2 5" xfId="1820"/>
    <cellStyle name="Standard 3 3 2 5 2" xfId="4020"/>
    <cellStyle name="Standard 3 3 2 6" xfId="8808"/>
    <cellStyle name="Standard 3 3 2 7" xfId="10628"/>
    <cellStyle name="Standard 3 3 3" xfId="1821"/>
    <cellStyle name="Standard 3 3 3 2" xfId="1822"/>
    <cellStyle name="Standard 3 3 3 2 2" xfId="1823"/>
    <cellStyle name="Standard 3 3 3 2 2 2" xfId="4022"/>
    <cellStyle name="Standard 3 3 3 2 3" xfId="4021"/>
    <cellStyle name="Standard 3 3 3 2 4" xfId="10631"/>
    <cellStyle name="Standard 3 3 3 2 5" xfId="10933"/>
    <cellStyle name="Standard 3 3 3 3" xfId="1824"/>
    <cellStyle name="Standard 3 3 3 3 2" xfId="4023"/>
    <cellStyle name="Standard 3 3 3 4" xfId="1825"/>
    <cellStyle name="Standard 3 3 3 4 2" xfId="4024"/>
    <cellStyle name="Standard 3 3 3 5" xfId="10630"/>
    <cellStyle name="Standard 3 3 4" xfId="1826"/>
    <cellStyle name="Standard 3 3 4 2" xfId="1827"/>
    <cellStyle name="Standard 3 3 4 2 2" xfId="4026"/>
    <cellStyle name="Standard 3 3 4 3" xfId="4025"/>
    <cellStyle name="Standard 3 3 4 4" xfId="10632"/>
    <cellStyle name="Standard 3 3 5" xfId="1828"/>
    <cellStyle name="Standard 3 3 5 2" xfId="1829"/>
    <cellStyle name="Standard 3 3 5 3" xfId="1830"/>
    <cellStyle name="Standard 3 3 5 3 2" xfId="4028"/>
    <cellStyle name="Standard 3 3 5 4" xfId="4027"/>
    <cellStyle name="Standard 3 3 5 5" xfId="10633"/>
    <cellStyle name="Standard 3 3 6" xfId="1831"/>
    <cellStyle name="Standard 3 3 7" xfId="1832"/>
    <cellStyle name="Standard 3 3 7 2" xfId="4029"/>
    <cellStyle name="Standard 3 3 8" xfId="1833"/>
    <cellStyle name="Standard 3 3 8 2" xfId="4030"/>
    <cellStyle name="Standard 3 3 9" xfId="1811"/>
    <cellStyle name="Standard 3 3 9 2" xfId="3658"/>
    <cellStyle name="Standard 3 3 9 2 2" xfId="11674"/>
    <cellStyle name="Standard 3 3 9 2 3" xfId="11307"/>
    <cellStyle name="Standard 3 3 9 3" xfId="11546"/>
    <cellStyle name="Standard 3 3 9 4" xfId="11143"/>
    <cellStyle name="Standard 3 4" xfId="1834"/>
    <cellStyle name="Standard 3 4 2" xfId="1835"/>
    <cellStyle name="Standard 3 4 2 2" xfId="1836"/>
    <cellStyle name="Standard 3 4 2 2 2" xfId="1837"/>
    <cellStyle name="Standard 3 4 2 2 2 2" xfId="4033"/>
    <cellStyle name="Standard 3 4 2 2 3" xfId="4032"/>
    <cellStyle name="Standard 3 4 2 3" xfId="1838"/>
    <cellStyle name="Standard 3 4 2 3 2" xfId="4034"/>
    <cellStyle name="Standard 3 4 2 4" xfId="4031"/>
    <cellStyle name="Standard 3 4 2 5" xfId="2929"/>
    <cellStyle name="Standard 3 4 3" xfId="1839"/>
    <cellStyle name="Standard 3 4 3 2" xfId="1840"/>
    <cellStyle name="Standard 3 4 3 2 2" xfId="4036"/>
    <cellStyle name="Standard 3 4 3 3" xfId="4035"/>
    <cellStyle name="Standard 3 4 3 4" xfId="10634"/>
    <cellStyle name="Standard 3 4 4" xfId="1841"/>
    <cellStyle name="Standard 3 4 4 2" xfId="4037"/>
    <cellStyle name="Standard 3 4 5" xfId="1842"/>
    <cellStyle name="Standard 3 4 5 2" xfId="4038"/>
    <cellStyle name="Standard 3 4 6" xfId="8753"/>
    <cellStyle name="Standard 3 5" xfId="1843"/>
    <cellStyle name="Standard 3 5 2" xfId="1844"/>
    <cellStyle name="Standard 3 5 2 2" xfId="1845"/>
    <cellStyle name="Standard 3 5 2 2 2" xfId="4041"/>
    <cellStyle name="Standard 3 5 2 3" xfId="4040"/>
    <cellStyle name="Standard 3 5 2 4" xfId="2931"/>
    <cellStyle name="Standard 3 5 3" xfId="1846"/>
    <cellStyle name="Standard 3 5 3 2" xfId="4042"/>
    <cellStyle name="Standard 3 5 4" xfId="4039"/>
    <cellStyle name="Standard 3 5 5" xfId="2930"/>
    <cellStyle name="Standard 3 5 5 2" xfId="11612"/>
    <cellStyle name="Standard 3 5 5 3" xfId="11317"/>
    <cellStyle name="Standard 3 5 6" xfId="8790"/>
    <cellStyle name="Standard 3 6" xfId="1847"/>
    <cellStyle name="Standard 3 6 2" xfId="1848"/>
    <cellStyle name="Standard 3 6 2 2" xfId="4044"/>
    <cellStyle name="Standard 3 6 3" xfId="4043"/>
    <cellStyle name="Standard 3 6 4" xfId="8756"/>
    <cellStyle name="Standard 3 7" xfId="1849"/>
    <cellStyle name="Standard 3 7 2" xfId="1850"/>
    <cellStyle name="Standard 3 7 2 2" xfId="1851"/>
    <cellStyle name="Standard 3 7 2 2 2" xfId="4046"/>
    <cellStyle name="Standard 3 7 2 3" xfId="4045"/>
    <cellStyle name="Standard 3 7 3" xfId="10635"/>
    <cellStyle name="Standard 3 8" xfId="1852"/>
    <cellStyle name="Standard 3 8 2" xfId="1853"/>
    <cellStyle name="Standard 3 8 3" xfId="1854"/>
    <cellStyle name="Standard 3 8 3 2" xfId="4048"/>
    <cellStyle name="Standard 3 8 4" xfId="4047"/>
    <cellStyle name="Standard 3 9" xfId="1855"/>
    <cellStyle name="Standard 3 9 2" xfId="1856"/>
    <cellStyle name="Standard 3 9 2 2" xfId="1857"/>
    <cellStyle name="Standard 3 9 2 2 2" xfId="4050"/>
    <cellStyle name="Standard 3 9 2 3" xfId="4049"/>
    <cellStyle name="Standard 3 9 3" xfId="10636"/>
    <cellStyle name="Standard 3 9 4" xfId="10934"/>
    <cellStyle name="Standard 3_3_1_Schüler_B-Schulen_insg" xfId="8021"/>
    <cellStyle name="Standard 30" xfId="1858"/>
    <cellStyle name="Standard 30 2" xfId="1859"/>
    <cellStyle name="Standard 30 3" xfId="1860"/>
    <cellStyle name="Standard 30 3 2" xfId="3660"/>
    <cellStyle name="Standard 30 3 3" xfId="8022"/>
    <cellStyle name="Standard 30 4" xfId="1861"/>
    <cellStyle name="Standard 30 4 2" xfId="3661"/>
    <cellStyle name="Standard 30 4 3" xfId="3662"/>
    <cellStyle name="Standard 30 5" xfId="3663"/>
    <cellStyle name="Standard 30 6" xfId="4051"/>
    <cellStyle name="Standard 30 7" xfId="3659"/>
    <cellStyle name="Standard 300" xfId="9421"/>
    <cellStyle name="Standard 301" xfId="9422"/>
    <cellStyle name="Standard 302" xfId="9423"/>
    <cellStyle name="Standard 303" xfId="9424"/>
    <cellStyle name="Standard 304" xfId="9425"/>
    <cellStyle name="Standard 305" xfId="9426"/>
    <cellStyle name="Standard 306" xfId="9427"/>
    <cellStyle name="Standard 307" xfId="9428"/>
    <cellStyle name="Standard 308" xfId="9429"/>
    <cellStyle name="Standard 309" xfId="9430"/>
    <cellStyle name="Standard 31" xfId="1862"/>
    <cellStyle name="Standard 31 2" xfId="1863"/>
    <cellStyle name="Standard 31 2 2" xfId="10935"/>
    <cellStyle name="Standard 31 3" xfId="1864"/>
    <cellStyle name="Standard 31 3 2" xfId="3664"/>
    <cellStyle name="Standard 31 4" xfId="1865"/>
    <cellStyle name="Standard 31 4 2" xfId="3665"/>
    <cellStyle name="Standard 31 4 3" xfId="3666"/>
    <cellStyle name="Standard 31 5" xfId="9431"/>
    <cellStyle name="Standard 310" xfId="9432"/>
    <cellStyle name="Standard 311" xfId="9433"/>
    <cellStyle name="Standard 312" xfId="9434"/>
    <cellStyle name="Standard 313" xfId="9435"/>
    <cellStyle name="Standard 314" xfId="9436"/>
    <cellStyle name="Standard 315" xfId="9437"/>
    <cellStyle name="Standard 316" xfId="9438"/>
    <cellStyle name="Standard 317" xfId="9439"/>
    <cellStyle name="Standard 318" xfId="9440"/>
    <cellStyle name="Standard 319" xfId="9441"/>
    <cellStyle name="Standard 32" xfId="1866"/>
    <cellStyle name="Standard 32 2" xfId="1867"/>
    <cellStyle name="Standard 32 3" xfId="1868"/>
    <cellStyle name="Standard 32 3 2" xfId="3667"/>
    <cellStyle name="Standard 32 4" xfId="1869"/>
    <cellStyle name="Standard 32 4 2" xfId="3668"/>
    <cellStyle name="Standard 32 4 3" xfId="3669"/>
    <cellStyle name="Standard 32 5" xfId="9442"/>
    <cellStyle name="Standard 32 6" xfId="10936"/>
    <cellStyle name="Standard 320" xfId="9443"/>
    <cellStyle name="Standard 321" xfId="9444"/>
    <cellStyle name="Standard 322" xfId="9445"/>
    <cellStyle name="Standard 323" xfId="9446"/>
    <cellStyle name="Standard 324" xfId="9447"/>
    <cellStyle name="Standard 325" xfId="9448"/>
    <cellStyle name="Standard 326" xfId="9449"/>
    <cellStyle name="Standard 327" xfId="9450"/>
    <cellStyle name="Standard 328" xfId="9451"/>
    <cellStyle name="Standard 329" xfId="9452"/>
    <cellStyle name="Standard 33" xfId="1870"/>
    <cellStyle name="Standard 33 2" xfId="1871"/>
    <cellStyle name="Standard 33 2 2" xfId="3671"/>
    <cellStyle name="Standard 33 3" xfId="1872"/>
    <cellStyle name="Standard 33 3 2" xfId="3672"/>
    <cellStyle name="Standard 33 3 3" xfId="3673"/>
    <cellStyle name="Standard 33 4" xfId="3670"/>
    <cellStyle name="Standard 33 5" xfId="9453"/>
    <cellStyle name="Standard 330" xfId="9454"/>
    <cellStyle name="Standard 330 2" xfId="9455"/>
    <cellStyle name="Standard 330 3" xfId="9456"/>
    <cellStyle name="Standard 331" xfId="9457"/>
    <cellStyle name="Standard 332" xfId="9458"/>
    <cellStyle name="Standard 333" xfId="9459"/>
    <cellStyle name="Standard 334" xfId="9460"/>
    <cellStyle name="Standard 335" xfId="9461"/>
    <cellStyle name="Standard 336" xfId="9462"/>
    <cellStyle name="Standard 337" xfId="9463"/>
    <cellStyle name="Standard 338" xfId="9464"/>
    <cellStyle name="Standard 339" xfId="9465"/>
    <cellStyle name="Standard 34" xfId="1873"/>
    <cellStyle name="Standard 34 2" xfId="1874"/>
    <cellStyle name="Standard 34 2 2" xfId="3675"/>
    <cellStyle name="Standard 34 2 3" xfId="3676"/>
    <cellStyle name="Standard 34 3" xfId="3677"/>
    <cellStyle name="Standard 34 4" xfId="3674"/>
    <cellStyle name="Standard 34 5" xfId="9466"/>
    <cellStyle name="Standard 340" xfId="9467"/>
    <cellStyle name="Standard 341" xfId="9468"/>
    <cellStyle name="Standard 342" xfId="9469"/>
    <cellStyle name="Standard 343" xfId="9470"/>
    <cellStyle name="Standard 344" xfId="9471"/>
    <cellStyle name="Standard 345" xfId="9472"/>
    <cellStyle name="Standard 346" xfId="9473"/>
    <cellStyle name="Standard 347" xfId="9474"/>
    <cellStyle name="Standard 348" xfId="9475"/>
    <cellStyle name="Standard 349" xfId="9476"/>
    <cellStyle name="Standard 35" xfId="1875"/>
    <cellStyle name="Standard 35 2" xfId="1876"/>
    <cellStyle name="Standard 35 2 2" xfId="3679"/>
    <cellStyle name="Standard 35 2 3" xfId="3680"/>
    <cellStyle name="Standard 35 3" xfId="3681"/>
    <cellStyle name="Standard 35 4" xfId="3678"/>
    <cellStyle name="Standard 35 5" xfId="5520"/>
    <cellStyle name="Standard 35 6" xfId="9477"/>
    <cellStyle name="Standard 350" xfId="9478"/>
    <cellStyle name="Standard 351" xfId="9479"/>
    <cellStyle name="Standard 352" xfId="9480"/>
    <cellStyle name="Standard 353" xfId="9481"/>
    <cellStyle name="Standard 354" xfId="9482"/>
    <cellStyle name="Standard 355" xfId="9483"/>
    <cellStyle name="Standard 356" xfId="9484"/>
    <cellStyle name="Standard 357" xfId="9485"/>
    <cellStyle name="Standard 358" xfId="9486"/>
    <cellStyle name="Standard 359" xfId="9487"/>
    <cellStyle name="Standard 36" xfId="1877"/>
    <cellStyle name="Standard 36 2" xfId="1878"/>
    <cellStyle name="Standard 36 2 2" xfId="3683"/>
    <cellStyle name="Standard 36 2 3" xfId="3684"/>
    <cellStyle name="Standard 36 3" xfId="3685"/>
    <cellStyle name="Standard 36 4" xfId="3682"/>
    <cellStyle name="Standard 36 5" xfId="5521"/>
    <cellStyle name="Standard 36 6" xfId="9488"/>
    <cellStyle name="Standard 360" xfId="9489"/>
    <cellStyle name="Standard 361" xfId="9490"/>
    <cellStyle name="Standard 362" xfId="9491"/>
    <cellStyle name="Standard 363" xfId="9492"/>
    <cellStyle name="Standard 364" xfId="9493"/>
    <cellStyle name="Standard 365" xfId="9494"/>
    <cellStyle name="Standard 366" xfId="9495"/>
    <cellStyle name="Standard 367" xfId="9496"/>
    <cellStyle name="Standard 367 2" xfId="9497"/>
    <cellStyle name="Standard 367 3" xfId="9498"/>
    <cellStyle name="Standard 368" xfId="9499"/>
    <cellStyle name="Standard 369" xfId="9500"/>
    <cellStyle name="Standard 37" xfId="1879"/>
    <cellStyle name="Standard 37 2" xfId="1880"/>
    <cellStyle name="Standard 37 2 2" xfId="3686"/>
    <cellStyle name="Standard 37 2 3" xfId="3687"/>
    <cellStyle name="Standard 37 3" xfId="1881"/>
    <cellStyle name="Standard 37 4" xfId="5522"/>
    <cellStyle name="Standard 37 5" xfId="11547"/>
    <cellStyle name="Standard 370" xfId="9501"/>
    <cellStyle name="Standard 371" xfId="9502"/>
    <cellStyle name="Standard 372" xfId="9503"/>
    <cellStyle name="Standard 373" xfId="9504"/>
    <cellStyle name="Standard 374" xfId="9505"/>
    <cellStyle name="Standard 375" xfId="9506"/>
    <cellStyle name="Standard 376" xfId="9507"/>
    <cellStyle name="Standard 377" xfId="9508"/>
    <cellStyle name="Standard 378" xfId="9509"/>
    <cellStyle name="Standard 379" xfId="9510"/>
    <cellStyle name="Standard 38" xfId="1882"/>
    <cellStyle name="Standard 38 2" xfId="1883"/>
    <cellStyle name="Standard 38 2 2" xfId="3688"/>
    <cellStyle name="Standard 38 2 3" xfId="3689"/>
    <cellStyle name="Standard 38 3" xfId="1884"/>
    <cellStyle name="Standard 38 4" xfId="5523"/>
    <cellStyle name="Standard 38 5" xfId="11548"/>
    <cellStyle name="Standard 380" xfId="9511"/>
    <cellStyle name="Standard 381" xfId="9512"/>
    <cellStyle name="Standard 382" xfId="9513"/>
    <cellStyle name="Standard 383" xfId="9514"/>
    <cellStyle name="Standard 384" xfId="9515"/>
    <cellStyle name="Standard 385" xfId="9516"/>
    <cellStyle name="Standard 386" xfId="9517"/>
    <cellStyle name="Standard 387" xfId="9518"/>
    <cellStyle name="Standard 388" xfId="9519"/>
    <cellStyle name="Standard 389" xfId="9520"/>
    <cellStyle name="Standard 39" xfId="1885"/>
    <cellStyle name="Standard 39 2" xfId="1886"/>
    <cellStyle name="Standard 39 2 2" xfId="3690"/>
    <cellStyle name="Standard 39 2 3" xfId="3691"/>
    <cellStyle name="Standard 39 3" xfId="1887"/>
    <cellStyle name="Standard 39 4" xfId="5524"/>
    <cellStyle name="Standard 39 5" xfId="11549"/>
    <cellStyle name="Standard 390" xfId="9521"/>
    <cellStyle name="Standard 391" xfId="9522"/>
    <cellStyle name="Standard 392" xfId="9523"/>
    <cellStyle name="Standard 393" xfId="9524"/>
    <cellStyle name="Standard 394" xfId="9525"/>
    <cellStyle name="Standard 395" xfId="9526"/>
    <cellStyle name="Standard 396" xfId="9527"/>
    <cellStyle name="Standard 397" xfId="9528"/>
    <cellStyle name="Standard 398" xfId="9529"/>
    <cellStyle name="Standard 399" xfId="9530"/>
    <cellStyle name="Standard 4" xfId="82"/>
    <cellStyle name="Standard 4 10" xfId="8023"/>
    <cellStyle name="Standard 4 10 2" xfId="10937"/>
    <cellStyle name="Standard 4 10 2 2" xfId="11993"/>
    <cellStyle name="Standard 4 10 2 3" xfId="11775"/>
    <cellStyle name="Standard 4 10 2 4" xfId="12026"/>
    <cellStyle name="Standard 4 10 2 5" xfId="12096"/>
    <cellStyle name="Standard 4 10 3" xfId="11300"/>
    <cellStyle name="Standard 4 11" xfId="10637"/>
    <cellStyle name="Standard 4 2" xfId="89"/>
    <cellStyle name="Standard 4 2 2" xfId="1889"/>
    <cellStyle name="Standard 4 2 2 2" xfId="1890"/>
    <cellStyle name="Standard 4 2 2 2 2" xfId="1891"/>
    <cellStyle name="Standard 4 2 2 3" xfId="8024"/>
    <cellStyle name="Standard 4 2 2 4" xfId="8025"/>
    <cellStyle name="Standard 4 2 2 5" xfId="9070"/>
    <cellStyle name="Standard 4 2 2 5 2" xfId="11890"/>
    <cellStyle name="Standard 4 2 2 5 3" xfId="11551"/>
    <cellStyle name="Standard 4 2 2 6" xfId="42288"/>
    <cellStyle name="Standard 4 2 3" xfId="1892"/>
    <cellStyle name="Standard 4 2 3 2" xfId="1893"/>
    <cellStyle name="Standard 4 2 3 2 2" xfId="10638"/>
    <cellStyle name="Standard 4 2 3 3" xfId="3693"/>
    <cellStyle name="Standard 4 2 3 3 2" xfId="8026"/>
    <cellStyle name="Standard 4 2 3 4" xfId="11552"/>
    <cellStyle name="Standard 4 2 3 5" xfId="42289"/>
    <cellStyle name="Standard 4 2 4" xfId="1894"/>
    <cellStyle name="Standard 4 2 4 2" xfId="1895"/>
    <cellStyle name="Standard 4 2 4 3" xfId="1896"/>
    <cellStyle name="Standard 4 2 4 3 2" xfId="8027"/>
    <cellStyle name="Standard 4 2 4 4" xfId="1897"/>
    <cellStyle name="Standard 4 2 4 5" xfId="11553"/>
    <cellStyle name="Standard 4 2 5" xfId="1898"/>
    <cellStyle name="Standard 4 2 5 2" xfId="1899"/>
    <cellStyle name="Standard 4 2 5 2 2" xfId="10640"/>
    <cellStyle name="Standard 4 2 5 2 3" xfId="10938"/>
    <cellStyle name="Standard 4 2 5 3" xfId="10639"/>
    <cellStyle name="Standard 4 2 6" xfId="1900"/>
    <cellStyle name="Standard 4 2 6 2" xfId="10641"/>
    <cellStyle name="Standard 4 2 7" xfId="1901"/>
    <cellStyle name="Standard 4 2 7 2" xfId="8028"/>
    <cellStyle name="Standard 4 2 8" xfId="1888"/>
    <cellStyle name="Standard 4 2 8 2" xfId="3692"/>
    <cellStyle name="Standard 4 2 8 3" xfId="11550"/>
    <cellStyle name="Standard 4 2 8 4" xfId="11264"/>
    <cellStyle name="Standard 4 2 9" xfId="2932"/>
    <cellStyle name="Standard 4 3" xfId="1902"/>
    <cellStyle name="Standard 4 3 2" xfId="1903"/>
    <cellStyle name="Standard 4 3 2 2" xfId="1904"/>
    <cellStyle name="Standard 4 3 2 2 2" xfId="8029"/>
    <cellStyle name="Standard 4 3 2 3" xfId="3695"/>
    <cellStyle name="Standard 4 3 2 3 2" xfId="8030"/>
    <cellStyle name="Standard 4 3 2 4" xfId="8809"/>
    <cellStyle name="Standard 4 3 2 4 2" xfId="11863"/>
    <cellStyle name="Standard 4 3 2 4 3" xfId="11555"/>
    <cellStyle name="Standard 4 3 3" xfId="1905"/>
    <cellStyle name="Standard 4 3 3 2" xfId="3696"/>
    <cellStyle name="Standard 4 3 3 2 2" xfId="8032"/>
    <cellStyle name="Standard 4 3 3 3" xfId="8033"/>
    <cellStyle name="Standard 4 3 3 4" xfId="8031"/>
    <cellStyle name="Standard 4 3 3 5" xfId="11556"/>
    <cellStyle name="Standard 4 3 4" xfId="1906"/>
    <cellStyle name="Standard 4 3 4 2" xfId="4052"/>
    <cellStyle name="Standard 4 3 4 2 2" xfId="8035"/>
    <cellStyle name="Standard 4 3 4 3" xfId="8036"/>
    <cellStyle name="Standard 4 3 4 4" xfId="8034"/>
    <cellStyle name="Standard 4 3 5" xfId="1907"/>
    <cellStyle name="Standard 4 3 5 2" xfId="4053"/>
    <cellStyle name="Standard 4 3 5 3" xfId="8037"/>
    <cellStyle name="Standard 4 3 6" xfId="3694"/>
    <cellStyle name="Standard 4 3 6 2" xfId="8038"/>
    <cellStyle name="Standard 4 3 6 3" xfId="11675"/>
    <cellStyle name="Standard 4 3 6 4" xfId="11310"/>
    <cellStyle name="Standard 4 3 7" xfId="11554"/>
    <cellStyle name="Standard 4 4" xfId="1908"/>
    <cellStyle name="Standard 4 4 2" xfId="1909"/>
    <cellStyle name="Standard 4 4 2 2" xfId="1910"/>
    <cellStyle name="Standard 4 4 2 2 2" xfId="4054"/>
    <cellStyle name="Standard 4 4 2 2 2 2" xfId="8040"/>
    <cellStyle name="Standard 4 4 2 2 3" xfId="8039"/>
    <cellStyle name="Standard 4 4 2 3" xfId="1911"/>
    <cellStyle name="Standard 4 4 2 3 2" xfId="4055"/>
    <cellStyle name="Standard 4 4 2 3 3" xfId="8041"/>
    <cellStyle name="Standard 4 4 3" xfId="1912"/>
    <cellStyle name="Standard 4 4 3 2" xfId="3697"/>
    <cellStyle name="Standard 4 4 3 3" xfId="3698"/>
    <cellStyle name="Standard 4 4 4" xfId="8042"/>
    <cellStyle name="Standard 4 4 4 2" xfId="8043"/>
    <cellStyle name="Standard 4 4 5" xfId="8044"/>
    <cellStyle name="Standard 4 4 6" xfId="8791"/>
    <cellStyle name="Standard 4 4 7" xfId="11923"/>
    <cellStyle name="Standard 4 4 7 2" xfId="11956"/>
    <cellStyle name="Standard 4 4 7 3" xfId="12037"/>
    <cellStyle name="Standard 4 5" xfId="1913"/>
    <cellStyle name="Standard 4 5 2" xfId="1914"/>
    <cellStyle name="Standard 4 5 2 2" xfId="1915"/>
    <cellStyle name="Standard 4 5 2 2 2" xfId="8045"/>
    <cellStyle name="Standard 4 5 2 3" xfId="8046"/>
    <cellStyle name="Standard 4 5 3" xfId="1916"/>
    <cellStyle name="Standard 4 5 3 2" xfId="8048"/>
    <cellStyle name="Standard 4 5 3 3" xfId="8047"/>
    <cellStyle name="Standard 4 5 4" xfId="1917"/>
    <cellStyle name="Standard 4 5 4 2" xfId="4057"/>
    <cellStyle name="Standard 4 5 4 2 2" xfId="8050"/>
    <cellStyle name="Standard 4 5 4 3" xfId="8049"/>
    <cellStyle name="Standard 4 5 5" xfId="4056"/>
    <cellStyle name="Standard 4 5 5 2" xfId="8051"/>
    <cellStyle name="Standard 4 5 6" xfId="8889"/>
    <cellStyle name="Standard 4 6" xfId="1918"/>
    <cellStyle name="Standard 4 6 2" xfId="1919"/>
    <cellStyle name="Standard 4 6 2 2" xfId="1920"/>
    <cellStyle name="Standard 4 6 2 2 2" xfId="4059"/>
    <cellStyle name="Standard 4 6 2 2 2 2" xfId="8053"/>
    <cellStyle name="Standard 4 6 2 2 3" xfId="8052"/>
    <cellStyle name="Standard 4 6 2 3" xfId="4058"/>
    <cellStyle name="Standard 4 6 2 3 2" xfId="8054"/>
    <cellStyle name="Standard 4 6 2 4" xfId="42291"/>
    <cellStyle name="Standard 4 6 3" xfId="1921"/>
    <cellStyle name="Standard 4 6 3 2" xfId="8055"/>
    <cellStyle name="Standard 4 6 4" xfId="3699"/>
    <cellStyle name="Standard 4 6 4 2" xfId="8057"/>
    <cellStyle name="Standard 4 6 4 3" xfId="8056"/>
    <cellStyle name="Standard 4 6 5" xfId="8058"/>
    <cellStyle name="Standard 4 6 6" xfId="8928"/>
    <cellStyle name="Standard 4 6 6 2" xfId="11875"/>
    <cellStyle name="Standard 4 6 6 3" xfId="11557"/>
    <cellStyle name="Standard 4 6 7" xfId="42290"/>
    <cellStyle name="Standard 4 7" xfId="1922"/>
    <cellStyle name="Standard 4 7 2" xfId="1923"/>
    <cellStyle name="Standard 4 7 2 2" xfId="4061"/>
    <cellStyle name="Standard 4 7 2 2 2" xfId="8061"/>
    <cellStyle name="Standard 4 7 2 2 3" xfId="8060"/>
    <cellStyle name="Standard 4 7 2 3" xfId="8062"/>
    <cellStyle name="Standard 4 7 2 4" xfId="8059"/>
    <cellStyle name="Standard 4 7 3" xfId="4060"/>
    <cellStyle name="Standard 4 7 3 2" xfId="8064"/>
    <cellStyle name="Standard 4 7 3 3" xfId="8063"/>
    <cellStyle name="Standard 4 7 4" xfId="8065"/>
    <cellStyle name="Standard 4 7 4 2" xfId="8066"/>
    <cellStyle name="Standard 4 7 5" xfId="8067"/>
    <cellStyle name="Standard 4 8" xfId="1924"/>
    <cellStyle name="Standard 4 8 2" xfId="3701"/>
    <cellStyle name="Standard 4 8 2 2" xfId="8068"/>
    <cellStyle name="Standard 4 8 2 2 2" xfId="8069"/>
    <cellStyle name="Standard 4 8 2 3" xfId="8070"/>
    <cellStyle name="Standard 4 8 3" xfId="3700"/>
    <cellStyle name="Standard 4 8 3 2" xfId="8072"/>
    <cellStyle name="Standard 4 8 3 3" xfId="8071"/>
    <cellStyle name="Standard 4 8 4" xfId="8073"/>
    <cellStyle name="Standard 4 8 4 2" xfId="8074"/>
    <cellStyle name="Standard 4 8 5" xfId="8075"/>
    <cellStyle name="Standard 4 8 6" xfId="11558"/>
    <cellStyle name="Standard 4 9" xfId="4684"/>
    <cellStyle name="Standard 4 9 2" xfId="8076"/>
    <cellStyle name="Standard 4 9 2 2" xfId="11776"/>
    <cellStyle name="Standard 4 9 2 3" xfId="11943"/>
    <cellStyle name="Standard 4 9 2 4" xfId="11946"/>
    <cellStyle name="Standard 4 9 2 5" xfId="11342"/>
    <cellStyle name="Standard 4 9 3" xfId="8612"/>
    <cellStyle name="Standard 4 9 3 2" xfId="12067"/>
    <cellStyle name="Standard 4 9 3 3" xfId="12071"/>
    <cellStyle name="Standard 4_Tabelle1" xfId="1925"/>
    <cellStyle name="Standard 40" xfId="1926"/>
    <cellStyle name="Standard 40 2" xfId="1927"/>
    <cellStyle name="Standard 40 2 2" xfId="3702"/>
    <cellStyle name="Standard 40 2 3" xfId="3703"/>
    <cellStyle name="Standard 40 3" xfId="3704"/>
    <cellStyle name="Standard 40 4" xfId="5525"/>
    <cellStyle name="Standard 40 5" xfId="9531"/>
    <cellStyle name="Standard 400" xfId="9532"/>
    <cellStyle name="Standard 401" xfId="9533"/>
    <cellStyle name="Standard 402" xfId="9534"/>
    <cellStyle name="Standard 403" xfId="9535"/>
    <cellStyle name="Standard 404" xfId="9536"/>
    <cellStyle name="Standard 405" xfId="9537"/>
    <cellStyle name="Standard 406" xfId="9538"/>
    <cellStyle name="Standard 407" xfId="9539"/>
    <cellStyle name="Standard 408" xfId="9540"/>
    <cellStyle name="Standard 409" xfId="9541"/>
    <cellStyle name="Standard 41" xfId="1928"/>
    <cellStyle name="Standard 41 2" xfId="1929"/>
    <cellStyle name="Standard 41 2 2" xfId="3705"/>
    <cellStyle name="Standard 41 2 3" xfId="3706"/>
    <cellStyle name="Standard 41 3" xfId="3707"/>
    <cellStyle name="Standard 41 4" xfId="5526"/>
    <cellStyle name="Standard 41 5" xfId="9542"/>
    <cellStyle name="Standard 410" xfId="9543"/>
    <cellStyle name="Standard 411" xfId="9544"/>
    <cellStyle name="Standard 412" xfId="9545"/>
    <cellStyle name="Standard 413" xfId="9546"/>
    <cellStyle name="Standard 414" xfId="9547"/>
    <cellStyle name="Standard 415" xfId="9548"/>
    <cellStyle name="Standard 416" xfId="9549"/>
    <cellStyle name="Standard 417" xfId="9550"/>
    <cellStyle name="Standard 418" xfId="9551"/>
    <cellStyle name="Standard 419" xfId="9552"/>
    <cellStyle name="Standard 42" xfId="1930"/>
    <cellStyle name="Standard 42 2" xfId="1931"/>
    <cellStyle name="Standard 42 2 2" xfId="3708"/>
    <cellStyle name="Standard 42 2 3" xfId="3709"/>
    <cellStyle name="Standard 42 3" xfId="3710"/>
    <cellStyle name="Standard 42 4" xfId="5527"/>
    <cellStyle name="Standard 42 5" xfId="9553"/>
    <cellStyle name="Standard 420" xfId="9554"/>
    <cellStyle name="Standard 421" xfId="9555"/>
    <cellStyle name="Standard 422" xfId="9556"/>
    <cellStyle name="Standard 423" xfId="9557"/>
    <cellStyle name="Standard 424" xfId="9558"/>
    <cellStyle name="Standard 425" xfId="9559"/>
    <cellStyle name="Standard 426" xfId="9560"/>
    <cellStyle name="Standard 427" xfId="9561"/>
    <cellStyle name="Standard 428" xfId="9562"/>
    <cellStyle name="Standard 429" xfId="9563"/>
    <cellStyle name="Standard 43" xfId="1932"/>
    <cellStyle name="Standard 43 2" xfId="1933"/>
    <cellStyle name="Standard 43 2 2" xfId="3711"/>
    <cellStyle name="Standard 43 2 3" xfId="3712"/>
    <cellStyle name="Standard 43 3" xfId="3713"/>
    <cellStyle name="Standard 43 4" xfId="5528"/>
    <cellStyle name="Standard 43 5" xfId="9564"/>
    <cellStyle name="Standard 430" xfId="9565"/>
    <cellStyle name="Standard 431" xfId="9566"/>
    <cellStyle name="Standard 432" xfId="9567"/>
    <cellStyle name="Standard 433" xfId="9568"/>
    <cellStyle name="Standard 434" xfId="9569"/>
    <cellStyle name="Standard 435" xfId="9570"/>
    <cellStyle name="Standard 436" xfId="9571"/>
    <cellStyle name="Standard 437" xfId="9572"/>
    <cellStyle name="Standard 438" xfId="9573"/>
    <cellStyle name="Standard 439" xfId="9574"/>
    <cellStyle name="Standard 44" xfId="1934"/>
    <cellStyle name="Standard 44 2" xfId="1935"/>
    <cellStyle name="Standard 44 2 2" xfId="3714"/>
    <cellStyle name="Standard 44 2 3" xfId="3715"/>
    <cellStyle name="Standard 44 3" xfId="3716"/>
    <cellStyle name="Standard 44 4" xfId="5529"/>
    <cellStyle name="Standard 44 5" xfId="9575"/>
    <cellStyle name="Standard 440" xfId="9576"/>
    <cellStyle name="Standard 441" xfId="9577"/>
    <cellStyle name="Standard 442" xfId="9578"/>
    <cellStyle name="Standard 443" xfId="9579"/>
    <cellStyle name="Standard 444" xfId="9580"/>
    <cellStyle name="Standard 445" xfId="9581"/>
    <cellStyle name="Standard 446" xfId="9582"/>
    <cellStyle name="Standard 447" xfId="9583"/>
    <cellStyle name="Standard 448" xfId="9584"/>
    <cellStyle name="Standard 449" xfId="9585"/>
    <cellStyle name="Standard 45" xfId="1936"/>
    <cellStyle name="Standard 45 2" xfId="1937"/>
    <cellStyle name="Standard 45 2 2" xfId="3717"/>
    <cellStyle name="Standard 45 2 3" xfId="3718"/>
    <cellStyle name="Standard 45 3" xfId="3719"/>
    <cellStyle name="Standard 45 4" xfId="5530"/>
    <cellStyle name="Standard 45 5" xfId="9586"/>
    <cellStyle name="Standard 450" xfId="9587"/>
    <cellStyle name="Standard 451" xfId="9588"/>
    <cellStyle name="Standard 452" xfId="9589"/>
    <cellStyle name="Standard 453" xfId="9590"/>
    <cellStyle name="Standard 454" xfId="9591"/>
    <cellStyle name="Standard 455" xfId="9592"/>
    <cellStyle name="Standard 456" xfId="9593"/>
    <cellStyle name="Standard 457" xfId="9594"/>
    <cellStyle name="Standard 458" xfId="9595"/>
    <cellStyle name="Standard 459" xfId="9596"/>
    <cellStyle name="Standard 46" xfId="1938"/>
    <cellStyle name="Standard 46 2" xfId="1939"/>
    <cellStyle name="Standard 46 2 2" xfId="3720"/>
    <cellStyle name="Standard 46 2 3" xfId="3721"/>
    <cellStyle name="Standard 46 3" xfId="3722"/>
    <cellStyle name="Standard 46 4" xfId="5531"/>
    <cellStyle name="Standard 46 5" xfId="9597"/>
    <cellStyle name="Standard 460" xfId="9598"/>
    <cellStyle name="Standard 461" xfId="9599"/>
    <cellStyle name="Standard 462" xfId="9600"/>
    <cellStyle name="Standard 463" xfId="9601"/>
    <cellStyle name="Standard 464" xfId="9602"/>
    <cellStyle name="Standard 465" xfId="9603"/>
    <cellStyle name="Standard 466" xfId="9604"/>
    <cellStyle name="Standard 467" xfId="9605"/>
    <cellStyle name="Standard 468" xfId="9606"/>
    <cellStyle name="Standard 469" xfId="9607"/>
    <cellStyle name="Standard 47" xfId="1940"/>
    <cellStyle name="Standard 47 2" xfId="1941"/>
    <cellStyle name="Standard 47 2 2" xfId="3723"/>
    <cellStyle name="Standard 47 2 3" xfId="3724"/>
    <cellStyle name="Standard 47 3" xfId="3725"/>
    <cellStyle name="Standard 47 4" xfId="5532"/>
    <cellStyle name="Standard 47 5" xfId="9608"/>
    <cellStyle name="Standard 470" xfId="9609"/>
    <cellStyle name="Standard 471" xfId="9610"/>
    <cellStyle name="Standard 472" xfId="9611"/>
    <cellStyle name="Standard 473" xfId="9612"/>
    <cellStyle name="Standard 474" xfId="9613"/>
    <cellStyle name="Standard 475" xfId="9614"/>
    <cellStyle name="Standard 476" xfId="9615"/>
    <cellStyle name="Standard 477" xfId="9616"/>
    <cellStyle name="Standard 478" xfId="9617"/>
    <cellStyle name="Standard 479" xfId="9618"/>
    <cellStyle name="Standard 48" xfId="1942"/>
    <cellStyle name="Standard 48 2" xfId="1943"/>
    <cellStyle name="Standard 48 2 2" xfId="3726"/>
    <cellStyle name="Standard 48 2 3" xfId="3727"/>
    <cellStyle name="Standard 48 3" xfId="3728"/>
    <cellStyle name="Standard 48 4" xfId="5533"/>
    <cellStyle name="Standard 48 5" xfId="9619"/>
    <cellStyle name="Standard 480" xfId="9620"/>
    <cellStyle name="Standard 481" xfId="9621"/>
    <cellStyle name="Standard 482" xfId="9622"/>
    <cellStyle name="Standard 483" xfId="9623"/>
    <cellStyle name="Standard 484" xfId="9624"/>
    <cellStyle name="Standard 485" xfId="9625"/>
    <cellStyle name="Standard 486" xfId="9626"/>
    <cellStyle name="Standard 487" xfId="9627"/>
    <cellStyle name="Standard 488" xfId="9628"/>
    <cellStyle name="Standard 489" xfId="9629"/>
    <cellStyle name="Standard 49" xfId="1944"/>
    <cellStyle name="Standard 49 2" xfId="1945"/>
    <cellStyle name="Standard 49 2 2" xfId="3729"/>
    <cellStyle name="Standard 49 2 3" xfId="3730"/>
    <cellStyle name="Standard 49 3" xfId="3731"/>
    <cellStyle name="Standard 49 4" xfId="5534"/>
    <cellStyle name="Standard 49 5" xfId="9630"/>
    <cellStyle name="Standard 490" xfId="9631"/>
    <cellStyle name="Standard 491" xfId="9632"/>
    <cellStyle name="Standard 492" xfId="9633"/>
    <cellStyle name="Standard 493" xfId="9634"/>
    <cellStyle name="Standard 494" xfId="9635"/>
    <cellStyle name="Standard 495" xfId="9636"/>
    <cellStyle name="Standard 496" xfId="9637"/>
    <cellStyle name="Standard 497" xfId="9638"/>
    <cellStyle name="Standard 498" xfId="9639"/>
    <cellStyle name="Standard 499" xfId="9640"/>
    <cellStyle name="Standard 5" xfId="83"/>
    <cellStyle name="Standard 5 10" xfId="2734"/>
    <cellStyle name="Standard 5 10 2" xfId="11597"/>
    <cellStyle name="Standard 5 10 3" xfId="11305"/>
    <cellStyle name="Standard 5 11" xfId="1946"/>
    <cellStyle name="Standard 5 12" xfId="8706"/>
    <cellStyle name="Standard 5 13" xfId="12118"/>
    <cellStyle name="Standard 5 2" xfId="85"/>
    <cellStyle name="Standard 5 2 10" xfId="8754"/>
    <cellStyle name="Standard 5 2 11" xfId="12119"/>
    <cellStyle name="Standard 5 2 2" xfId="1948"/>
    <cellStyle name="Standard 5 2 2 2" xfId="1949"/>
    <cellStyle name="Standard 5 2 2 2 2" xfId="1950"/>
    <cellStyle name="Standard 5 2 2 2 3" xfId="1951"/>
    <cellStyle name="Standard 5 2 2 2 3 2" xfId="4063"/>
    <cellStyle name="Standard 5 2 2 2 4" xfId="4062"/>
    <cellStyle name="Standard 5 2 2 2 5" xfId="10642"/>
    <cellStyle name="Standard 5 2 3" xfId="1952"/>
    <cellStyle name="Standard 5 2 3 2" xfId="1953"/>
    <cellStyle name="Standard 5 2 3 2 2" xfId="1954"/>
    <cellStyle name="Standard 5 2 3 2 2 2" xfId="4065"/>
    <cellStyle name="Standard 5 2 3 2 3" xfId="4064"/>
    <cellStyle name="Standard 5 2 4" xfId="1955"/>
    <cellStyle name="Standard 5 2 4 2" xfId="1956"/>
    <cellStyle name="Standard 5 2 4 3" xfId="1957"/>
    <cellStyle name="Standard 5 2 4 3 2" xfId="4067"/>
    <cellStyle name="Standard 5 2 4 4" xfId="4066"/>
    <cellStyle name="Standard 5 2 5" xfId="1958"/>
    <cellStyle name="Standard 5 2 5 2" xfId="1959"/>
    <cellStyle name="Standard 5 2 5 2 2" xfId="1960"/>
    <cellStyle name="Standard 5 2 5 2 2 2" xfId="4069"/>
    <cellStyle name="Standard 5 2 5 2 3" xfId="4068"/>
    <cellStyle name="Standard 5 2 5 3" xfId="10643"/>
    <cellStyle name="Standard 5 2 6" xfId="1961"/>
    <cellStyle name="Standard 5 2 6 2" xfId="1962"/>
    <cellStyle name="Standard 5 2 6 2 2" xfId="4071"/>
    <cellStyle name="Standard 5 2 6 3" xfId="4070"/>
    <cellStyle name="Standard 5 2 7" xfId="2690"/>
    <cellStyle name="Standard 5 2 7 2" xfId="11575"/>
    <cellStyle name="Standard 5 2 7 3" xfId="11309"/>
    <cellStyle name="Standard 5 2 8" xfId="2735"/>
    <cellStyle name="Standard 5 2 9" xfId="1947"/>
    <cellStyle name="Standard 5 3" xfId="1963"/>
    <cellStyle name="Standard 5 3 2" xfId="1964"/>
    <cellStyle name="Standard 5 3 2 2" xfId="1965"/>
    <cellStyle name="Standard 5 3 2 3" xfId="1966"/>
    <cellStyle name="Standard 5 3 2 3 2" xfId="4073"/>
    <cellStyle name="Standard 5 3 2 4" xfId="4072"/>
    <cellStyle name="Standard 5 3 2 5" xfId="8905"/>
    <cellStyle name="Standard 5 3 3" xfId="1967"/>
    <cellStyle name="Standard 5 3 3 2" xfId="9071"/>
    <cellStyle name="Standard 5 3 4" xfId="3732"/>
    <cellStyle name="Standard 5 3 4 2" xfId="8077"/>
    <cellStyle name="Standard 5 3 4 3" xfId="10939"/>
    <cellStyle name="Standard 5 3 5" xfId="2933"/>
    <cellStyle name="Standard 5 3 6" xfId="10644"/>
    <cellStyle name="Standard 5 4" xfId="1968"/>
    <cellStyle name="Standard 5 4 2" xfId="1969"/>
    <cellStyle name="Standard 5 4 2 2" xfId="1970"/>
    <cellStyle name="Standard 5 4 2 2 2" xfId="4075"/>
    <cellStyle name="Standard 5 4 2 3" xfId="4074"/>
    <cellStyle name="Standard 5 4 2 4" xfId="10645"/>
    <cellStyle name="Standard 5 4 3" xfId="8942"/>
    <cellStyle name="Standard 5 5" xfId="1971"/>
    <cellStyle name="Standard 5 5 2" xfId="1972"/>
    <cellStyle name="Standard 5 5 3" xfId="1973"/>
    <cellStyle name="Standard 5 5 3 2" xfId="4077"/>
    <cellStyle name="Standard 5 5 4" xfId="4076"/>
    <cellStyle name="Standard 5 5 5" xfId="10646"/>
    <cellStyle name="Standard 5 6" xfId="1974"/>
    <cellStyle name="Standard 5 6 2" xfId="1975"/>
    <cellStyle name="Standard 5 6 2 2" xfId="1976"/>
    <cellStyle name="Standard 5 6 2 2 2" xfId="4079"/>
    <cellStyle name="Standard 5 6 2 3" xfId="4078"/>
    <cellStyle name="Standard 5 6 3" xfId="1977"/>
    <cellStyle name="Standard 5 7" xfId="1978"/>
    <cellStyle name="Standard 5 7 2" xfId="1979"/>
    <cellStyle name="Standard 5 7 2 2" xfId="4081"/>
    <cellStyle name="Standard 5 7 3" xfId="4080"/>
    <cellStyle name="Standard 5 8" xfId="1980"/>
    <cellStyle name="Standard 5 9" xfId="1981"/>
    <cellStyle name="Standard 5 9 2" xfId="3733"/>
    <cellStyle name="Standard 5 9 3" xfId="3734"/>
    <cellStyle name="Standard 50" xfId="1982"/>
    <cellStyle name="Standard 50 2" xfId="1983"/>
    <cellStyle name="Standard 50 2 2" xfId="3735"/>
    <cellStyle name="Standard 50 2 3" xfId="3736"/>
    <cellStyle name="Standard 50 3" xfId="3737"/>
    <cellStyle name="Standard 50 4" xfId="5535"/>
    <cellStyle name="Standard 50 5" xfId="9641"/>
    <cellStyle name="Standard 500" xfId="9642"/>
    <cellStyle name="Standard 501" xfId="9643"/>
    <cellStyle name="Standard 502" xfId="9644"/>
    <cellStyle name="Standard 503" xfId="9645"/>
    <cellStyle name="Standard 504" xfId="9646"/>
    <cellStyle name="Standard 505" xfId="9647"/>
    <cellStyle name="Standard 506" xfId="9648"/>
    <cellStyle name="Standard 507" xfId="9649"/>
    <cellStyle name="Standard 508" xfId="9650"/>
    <cellStyle name="Standard 509" xfId="9651"/>
    <cellStyle name="Standard 51" xfId="1984"/>
    <cellStyle name="Standard 51 2" xfId="1985"/>
    <cellStyle name="Standard 51 2 2" xfId="3738"/>
    <cellStyle name="Standard 51 2 3" xfId="11559"/>
    <cellStyle name="Standard 51 3" xfId="3739"/>
    <cellStyle name="Standard 51 4" xfId="5536"/>
    <cellStyle name="Standard 51 5" xfId="9652"/>
    <cellStyle name="Standard 510" xfId="9653"/>
    <cellStyle name="Standard 511" xfId="9654"/>
    <cellStyle name="Standard 512" xfId="9655"/>
    <cellStyle name="Standard 513" xfId="9656"/>
    <cellStyle name="Standard 514" xfId="9657"/>
    <cellStyle name="Standard 515" xfId="9658"/>
    <cellStyle name="Standard 516" xfId="9659"/>
    <cellStyle name="Standard 517" xfId="9660"/>
    <cellStyle name="Standard 518" xfId="9661"/>
    <cellStyle name="Standard 519" xfId="9662"/>
    <cellStyle name="Standard 52" xfId="1986"/>
    <cellStyle name="Standard 52 2" xfId="1987"/>
    <cellStyle name="Standard 52 2 2" xfId="3740"/>
    <cellStyle name="Standard 52 2 3" xfId="11560"/>
    <cellStyle name="Standard 52 3" xfId="3741"/>
    <cellStyle name="Standard 52 4" xfId="5537"/>
    <cellStyle name="Standard 52 5" xfId="9663"/>
    <cellStyle name="Standard 520" xfId="9664"/>
    <cellStyle name="Standard 521" xfId="9665"/>
    <cellStyle name="Standard 522" xfId="9666"/>
    <cellStyle name="Standard 523" xfId="9667"/>
    <cellStyle name="Standard 524" xfId="9668"/>
    <cellStyle name="Standard 525" xfId="9669"/>
    <cellStyle name="Standard 526" xfId="9670"/>
    <cellStyle name="Standard 527" xfId="9671"/>
    <cellStyle name="Standard 528" xfId="9672"/>
    <cellStyle name="Standard 529" xfId="9673"/>
    <cellStyle name="Standard 53" xfId="1988"/>
    <cellStyle name="Standard 53 2" xfId="1989"/>
    <cellStyle name="Standard 53 2 2" xfId="3742"/>
    <cellStyle name="Standard 53 2 3" xfId="11561"/>
    <cellStyle name="Standard 53 3" xfId="3743"/>
    <cellStyle name="Standard 53 4" xfId="5538"/>
    <cellStyle name="Standard 53 5" xfId="9674"/>
    <cellStyle name="Standard 530" xfId="9675"/>
    <cellStyle name="Standard 531" xfId="9676"/>
    <cellStyle name="Standard 532" xfId="9677"/>
    <cellStyle name="Standard 533" xfId="9678"/>
    <cellStyle name="Standard 534" xfId="9679"/>
    <cellStyle name="Standard 535" xfId="9680"/>
    <cellStyle name="Standard 536" xfId="9681"/>
    <cellStyle name="Standard 537" xfId="9682"/>
    <cellStyle name="Standard 538" xfId="9683"/>
    <cellStyle name="Standard 539" xfId="9684"/>
    <cellStyle name="Standard 54" xfId="1990"/>
    <cellStyle name="Standard 54 2" xfId="1991"/>
    <cellStyle name="Standard 54 2 2" xfId="4082"/>
    <cellStyle name="Standard 54 3" xfId="3744"/>
    <cellStyle name="Standard 54 4" xfId="5539"/>
    <cellStyle name="Standard 540" xfId="9685"/>
    <cellStyle name="Standard 541" xfId="9686"/>
    <cellStyle name="Standard 542" xfId="9687"/>
    <cellStyle name="Standard 543" xfId="9688"/>
    <cellStyle name="Standard 544" xfId="9689"/>
    <cellStyle name="Standard 545" xfId="9690"/>
    <cellStyle name="Standard 546" xfId="9691"/>
    <cellStyle name="Standard 547" xfId="9692"/>
    <cellStyle name="Standard 548" xfId="9693"/>
    <cellStyle name="Standard 549" xfId="9694"/>
    <cellStyle name="Standard 55" xfId="1992"/>
    <cellStyle name="Standard 55 2" xfId="1993"/>
    <cellStyle name="Standard 55 2 2" xfId="4083"/>
    <cellStyle name="Standard 55 3" xfId="3745"/>
    <cellStyle name="Standard 55 4" xfId="5540"/>
    <cellStyle name="Standard 55 5" xfId="9695"/>
    <cellStyle name="Standard 550" xfId="9696"/>
    <cellStyle name="Standard 551" xfId="9697"/>
    <cellStyle name="Standard 552" xfId="9698"/>
    <cellStyle name="Standard 553" xfId="9699"/>
    <cellStyle name="Standard 554" xfId="9700"/>
    <cellStyle name="Standard 555" xfId="9701"/>
    <cellStyle name="Standard 556" xfId="9702"/>
    <cellStyle name="Standard 557" xfId="9703"/>
    <cellStyle name="Standard 558" xfId="9704"/>
    <cellStyle name="Standard 559" xfId="9705"/>
    <cellStyle name="Standard 56" xfId="1994"/>
    <cellStyle name="Standard 56 2" xfId="1995"/>
    <cellStyle name="Standard 56 2 2" xfId="4084"/>
    <cellStyle name="Standard 56 3" xfId="3746"/>
    <cellStyle name="Standard 56 4" xfId="5541"/>
    <cellStyle name="Standard 560" xfId="9706"/>
    <cellStyle name="Standard 561" xfId="9707"/>
    <cellStyle name="Standard 562" xfId="9708"/>
    <cellStyle name="Standard 563" xfId="9709"/>
    <cellStyle name="Standard 564" xfId="9710"/>
    <cellStyle name="Standard 565" xfId="9711"/>
    <cellStyle name="Standard 566" xfId="9712"/>
    <cellStyle name="Standard 567" xfId="9713"/>
    <cellStyle name="Standard 568" xfId="9714"/>
    <cellStyle name="Standard 569" xfId="9715"/>
    <cellStyle name="Standard 57" xfId="1996"/>
    <cellStyle name="Standard 57 2" xfId="1997"/>
    <cellStyle name="Standard 57 2 2" xfId="4085"/>
    <cellStyle name="Standard 57 3" xfId="3747"/>
    <cellStyle name="Standard 57 4" xfId="5542"/>
    <cellStyle name="Standard 570" xfId="9716"/>
    <cellStyle name="Standard 571" xfId="9717"/>
    <cellStyle name="Standard 572" xfId="9718"/>
    <cellStyle name="Standard 573" xfId="9719"/>
    <cellStyle name="Standard 574" xfId="9720"/>
    <cellStyle name="Standard 575" xfId="9721"/>
    <cellStyle name="Standard 576" xfId="9722"/>
    <cellStyle name="Standard 577" xfId="9723"/>
    <cellStyle name="Standard 578" xfId="9724"/>
    <cellStyle name="Standard 579" xfId="9725"/>
    <cellStyle name="Standard 58" xfId="1998"/>
    <cellStyle name="Standard 58 2" xfId="1999"/>
    <cellStyle name="Standard 58 2 2" xfId="4086"/>
    <cellStyle name="Standard 58 3" xfId="3748"/>
    <cellStyle name="Standard 58 4" xfId="5543"/>
    <cellStyle name="Standard 580" xfId="9726"/>
    <cellStyle name="Standard 581" xfId="9727"/>
    <cellStyle name="Standard 582" xfId="9728"/>
    <cellStyle name="Standard 583" xfId="9729"/>
    <cellStyle name="Standard 584" xfId="9730"/>
    <cellStyle name="Standard 585" xfId="9731"/>
    <cellStyle name="Standard 586" xfId="9732"/>
    <cellStyle name="Standard 587" xfId="9733"/>
    <cellStyle name="Standard 588" xfId="9734"/>
    <cellStyle name="Standard 589" xfId="9735"/>
    <cellStyle name="Standard 59" xfId="2000"/>
    <cellStyle name="Standard 59 2" xfId="2001"/>
    <cellStyle name="Standard 59 2 2" xfId="4087"/>
    <cellStyle name="Standard 59 3" xfId="3749"/>
    <cellStyle name="Standard 59 4" xfId="5544"/>
    <cellStyle name="Standard 590" xfId="9736"/>
    <cellStyle name="Standard 591" xfId="9737"/>
    <cellStyle name="Standard 592" xfId="9738"/>
    <cellStyle name="Standard 593" xfId="9739"/>
    <cellStyle name="Standard 594" xfId="9740"/>
    <cellStyle name="Standard 595" xfId="9741"/>
    <cellStyle name="Standard 596" xfId="9742"/>
    <cellStyle name="Standard 597" xfId="9743"/>
    <cellStyle name="Standard 598" xfId="9744"/>
    <cellStyle name="Standard 599" xfId="9745"/>
    <cellStyle name="Standard 6" xfId="84"/>
    <cellStyle name="Standard 6 10" xfId="2736"/>
    <cellStyle name="Standard 6 10 2" xfId="8588"/>
    <cellStyle name="Standard 6 10 3" xfId="8536"/>
    <cellStyle name="Standard 6 10 4" xfId="11598"/>
    <cellStyle name="Standard 6 11" xfId="2002"/>
    <cellStyle name="Standard 6 12" xfId="2756"/>
    <cellStyle name="Standard 6 13" xfId="8707"/>
    <cellStyle name="Standard 6 14" xfId="12120"/>
    <cellStyle name="Standard 6 2" xfId="2003"/>
    <cellStyle name="Standard 6 2 2" xfId="2004"/>
    <cellStyle name="Standard 6 2 2 2" xfId="2005"/>
    <cellStyle name="Standard 6 2 2 2 2" xfId="2006"/>
    <cellStyle name="Standard 6 2 2 2 2 2" xfId="4089"/>
    <cellStyle name="Standard 6 2 2 2 3" xfId="4088"/>
    <cellStyle name="Standard 6 2 2 2 4" xfId="10648"/>
    <cellStyle name="Standard 6 2 2 2 5" xfId="10940"/>
    <cellStyle name="Standard 6 2 2 3" xfId="10647"/>
    <cellStyle name="Standard 6 2 2 4" xfId="42292"/>
    <cellStyle name="Standard 6 2 3" xfId="2007"/>
    <cellStyle name="Standard 6 2 3 2" xfId="2008"/>
    <cellStyle name="Standard 6 2 3 3" xfId="2009"/>
    <cellStyle name="Standard 6 2 3 3 2" xfId="4091"/>
    <cellStyle name="Standard 6 2 3 4" xfId="4090"/>
    <cellStyle name="Standard 6 2 3 5" xfId="10649"/>
    <cellStyle name="Standard 6 2 4" xfId="2010"/>
    <cellStyle name="Standard 6 2 4 2" xfId="2011"/>
    <cellStyle name="Standard 6 2 4 2 2" xfId="2012"/>
    <cellStyle name="Standard 6 2 4 2 2 2" xfId="4093"/>
    <cellStyle name="Standard 6 2 4 2 3" xfId="4092"/>
    <cellStyle name="Standard 6 2 5" xfId="2013"/>
    <cellStyle name="Standard 6 2 5 2" xfId="2014"/>
    <cellStyle name="Standard 6 2 5 2 2" xfId="4095"/>
    <cellStyle name="Standard 6 2 5 3" xfId="4094"/>
    <cellStyle name="Standard 6 2 5 4" xfId="10650"/>
    <cellStyle name="Standard 6 2 6" xfId="8550"/>
    <cellStyle name="Standard 6 2 6 2" xfId="11785"/>
    <cellStyle name="Standard 6 2 6 3" xfId="11311"/>
    <cellStyle name="Standard 6 2 7" xfId="8755"/>
    <cellStyle name="Standard 6 2 7 2" xfId="11843"/>
    <cellStyle name="Standard 6 2 7 3" xfId="11562"/>
    <cellStyle name="Standard 6 3" xfId="2015"/>
    <cellStyle name="Standard 6 3 2" xfId="2016"/>
    <cellStyle name="Standard 6 3 2 2" xfId="2017"/>
    <cellStyle name="Standard 6 3 2 3" xfId="2018"/>
    <cellStyle name="Standard 6 3 2 3 2" xfId="4097"/>
    <cellStyle name="Standard 6 3 2 4" xfId="4096"/>
    <cellStyle name="Standard 6 3 3" xfId="2019"/>
    <cellStyle name="Standard 6 3 4" xfId="8793"/>
    <cellStyle name="Standard 6 4" xfId="2020"/>
    <cellStyle name="Standard 6 4 2" xfId="2021"/>
    <cellStyle name="Standard 6 4 2 2" xfId="2022"/>
    <cellStyle name="Standard 6 4 2 2 2" xfId="4100"/>
    <cellStyle name="Standard 6 4 2 3" xfId="4099"/>
    <cellStyle name="Standard 6 4 3" xfId="2023"/>
    <cellStyle name="Standard 6 4 4" xfId="4098"/>
    <cellStyle name="Standard 6 5" xfId="2024"/>
    <cellStyle name="Standard 6 5 2" xfId="2025"/>
    <cellStyle name="Standard 6 5 3" xfId="2026"/>
    <cellStyle name="Standard 6 5 3 2" xfId="4101"/>
    <cellStyle name="Standard 6 5 4" xfId="2027"/>
    <cellStyle name="Standard 6 5 4 2" xfId="4102"/>
    <cellStyle name="Standard 6 5 5" xfId="8943"/>
    <cellStyle name="Standard 6 6" xfId="2028"/>
    <cellStyle name="Standard 6 6 2" xfId="2029"/>
    <cellStyle name="Standard 6 6 2 2" xfId="2030"/>
    <cellStyle name="Standard 6 6 2 2 2" xfId="4104"/>
    <cellStyle name="Standard 6 6 2 3" xfId="4103"/>
    <cellStyle name="Standard 6 7" xfId="2031"/>
    <cellStyle name="Standard 6 7 2" xfId="2032"/>
    <cellStyle name="Standard 6 7 2 2" xfId="4106"/>
    <cellStyle name="Standard 6 7 3" xfId="4105"/>
    <cellStyle name="Standard 6 8" xfId="2033"/>
    <cellStyle name="Standard 6 8 2" xfId="3750"/>
    <cellStyle name="Standard 6 8 3" xfId="3751"/>
    <cellStyle name="Standard 6 9" xfId="2034"/>
    <cellStyle name="Standard 6_SOFI Tab. H1.2-1A" xfId="2035"/>
    <cellStyle name="Standard 60" xfId="2036"/>
    <cellStyle name="Standard 60 2" xfId="2037"/>
    <cellStyle name="Standard 60 2 2" xfId="4107"/>
    <cellStyle name="Standard 60 3" xfId="3752"/>
    <cellStyle name="Standard 60 4" xfId="5545"/>
    <cellStyle name="Standard 600" xfId="9746"/>
    <cellStyle name="Standard 601" xfId="9747"/>
    <cellStyle name="Standard 602" xfId="9748"/>
    <cellStyle name="Standard 603" xfId="9749"/>
    <cellStyle name="Standard 604" xfId="9750"/>
    <cellStyle name="Standard 605" xfId="9751"/>
    <cellStyle name="Standard 606" xfId="9752"/>
    <cellStyle name="Standard 607" xfId="9753"/>
    <cellStyle name="Standard 608" xfId="9754"/>
    <cellStyle name="Standard 609" xfId="9755"/>
    <cellStyle name="Standard 61" xfId="2038"/>
    <cellStyle name="Standard 61 2" xfId="2039"/>
    <cellStyle name="Standard 61 2 2" xfId="4108"/>
    <cellStyle name="Standard 61 3" xfId="3753"/>
    <cellStyle name="Standard 61 4" xfId="5546"/>
    <cellStyle name="Standard 610" xfId="9756"/>
    <cellStyle name="Standard 611" xfId="9757"/>
    <cellStyle name="Standard 612" xfId="9758"/>
    <cellStyle name="Standard 613" xfId="9759"/>
    <cellStyle name="Standard 614" xfId="9760"/>
    <cellStyle name="Standard 615" xfId="9761"/>
    <cellStyle name="Standard 616" xfId="9762"/>
    <cellStyle name="Standard 617" xfId="9763"/>
    <cellStyle name="Standard 618" xfId="9764"/>
    <cellStyle name="Standard 619" xfId="9765"/>
    <cellStyle name="Standard 62" xfId="2040"/>
    <cellStyle name="Standard 62 2" xfId="2041"/>
    <cellStyle name="Standard 62 2 2" xfId="4109"/>
    <cellStyle name="Standard 62 3" xfId="3754"/>
    <cellStyle name="Standard 62 4" xfId="5547"/>
    <cellStyle name="Standard 620" xfId="9766"/>
    <cellStyle name="Standard 621" xfId="9767"/>
    <cellStyle name="Standard 622" xfId="9768"/>
    <cellStyle name="Standard 623" xfId="9769"/>
    <cellStyle name="Standard 624" xfId="9770"/>
    <cellStyle name="Standard 625" xfId="9771"/>
    <cellStyle name="Standard 626" xfId="9772"/>
    <cellStyle name="Standard 627" xfId="9773"/>
    <cellStyle name="Standard 628" xfId="9774"/>
    <cellStyle name="Standard 629" xfId="9775"/>
    <cellStyle name="Standard 63" xfId="2042"/>
    <cellStyle name="Standard 63 2" xfId="2043"/>
    <cellStyle name="Standard 63 2 2" xfId="4110"/>
    <cellStyle name="Standard 63 3" xfId="3755"/>
    <cellStyle name="Standard 63 4" xfId="5548"/>
    <cellStyle name="Standard 630" xfId="9776"/>
    <cellStyle name="Standard 631" xfId="9777"/>
    <cellStyle name="Standard 632" xfId="9778"/>
    <cellStyle name="Standard 633" xfId="9779"/>
    <cellStyle name="Standard 634" xfId="9780"/>
    <cellStyle name="Standard 635" xfId="9781"/>
    <cellStyle name="Standard 636" xfId="9782"/>
    <cellStyle name="Standard 637" xfId="9783"/>
    <cellStyle name="Standard 638" xfId="9784"/>
    <cellStyle name="Standard 639" xfId="9785"/>
    <cellStyle name="Standard 64" xfId="2044"/>
    <cellStyle name="Standard 64 2" xfId="2045"/>
    <cellStyle name="Standard 64 2 2" xfId="4111"/>
    <cellStyle name="Standard 64 3" xfId="3756"/>
    <cellStyle name="Standard 64 4" xfId="5549"/>
    <cellStyle name="Standard 640" xfId="9786"/>
    <cellStyle name="Standard 641" xfId="9787"/>
    <cellStyle name="Standard 642" xfId="9788"/>
    <cellStyle name="Standard 643" xfId="9789"/>
    <cellStyle name="Standard 644" xfId="9790"/>
    <cellStyle name="Standard 645" xfId="9791"/>
    <cellStyle name="Standard 646" xfId="9792"/>
    <cellStyle name="Standard 647" xfId="9793"/>
    <cellStyle name="Standard 648" xfId="9794"/>
    <cellStyle name="Standard 649" xfId="9795"/>
    <cellStyle name="Standard 65" xfId="2046"/>
    <cellStyle name="Standard 65 2" xfId="2047"/>
    <cellStyle name="Standard 65 2 2" xfId="4112"/>
    <cellStyle name="Standard 65 3" xfId="3757"/>
    <cellStyle name="Standard 65 4" xfId="5550"/>
    <cellStyle name="Standard 650" xfId="9796"/>
    <cellStyle name="Standard 651" xfId="9797"/>
    <cellStyle name="Standard 652" xfId="9798"/>
    <cellStyle name="Standard 653" xfId="9799"/>
    <cellStyle name="Standard 654" xfId="9800"/>
    <cellStyle name="Standard 655" xfId="9801"/>
    <cellStyle name="Standard 656" xfId="9802"/>
    <cellStyle name="Standard 657" xfId="9803"/>
    <cellStyle name="Standard 658" xfId="9804"/>
    <cellStyle name="Standard 659" xfId="9805"/>
    <cellStyle name="Standard 66" xfId="2048"/>
    <cellStyle name="Standard 66 2" xfId="2049"/>
    <cellStyle name="Standard 66 2 2" xfId="4113"/>
    <cellStyle name="Standard 66 3" xfId="3758"/>
    <cellStyle name="Standard 66 4" xfId="5551"/>
    <cellStyle name="Standard 660" xfId="9806"/>
    <cellStyle name="Standard 661" xfId="9807"/>
    <cellStyle name="Standard 662" xfId="9808"/>
    <cellStyle name="Standard 663" xfId="9809"/>
    <cellStyle name="Standard 664" xfId="9810"/>
    <cellStyle name="Standard 665" xfId="9811"/>
    <cellStyle name="Standard 666" xfId="9812"/>
    <cellStyle name="Standard 667" xfId="9813"/>
    <cellStyle name="Standard 668" xfId="9814"/>
    <cellStyle name="Standard 669" xfId="9815"/>
    <cellStyle name="Standard 67" xfId="2050"/>
    <cellStyle name="Standard 67 2" xfId="2051"/>
    <cellStyle name="Standard 67 2 2" xfId="4114"/>
    <cellStyle name="Standard 67 3" xfId="3759"/>
    <cellStyle name="Standard 67 4" xfId="5552"/>
    <cellStyle name="Standard 670" xfId="9816"/>
    <cellStyle name="Standard 671" xfId="9817"/>
    <cellStyle name="Standard 672" xfId="9818"/>
    <cellStyle name="Standard 673" xfId="9819"/>
    <cellStyle name="Standard 674" xfId="9820"/>
    <cellStyle name="Standard 675" xfId="9821"/>
    <cellStyle name="Standard 676" xfId="9822"/>
    <cellStyle name="Standard 677" xfId="9823"/>
    <cellStyle name="Standard 678" xfId="9824"/>
    <cellStyle name="Standard 679" xfId="9825"/>
    <cellStyle name="Standard 68" xfId="2052"/>
    <cellStyle name="Standard 68 2" xfId="2053"/>
    <cellStyle name="Standard 68 2 2" xfId="4115"/>
    <cellStyle name="Standard 68 3" xfId="3760"/>
    <cellStyle name="Standard 68 4" xfId="5553"/>
    <cellStyle name="Standard 680" xfId="9826"/>
    <cellStyle name="Standard 681" xfId="9827"/>
    <cellStyle name="Standard 682" xfId="9828"/>
    <cellStyle name="Standard 683" xfId="9829"/>
    <cellStyle name="Standard 684" xfId="9830"/>
    <cellStyle name="Standard 685" xfId="9831"/>
    <cellStyle name="Standard 686" xfId="9832"/>
    <cellStyle name="Standard 687" xfId="9833"/>
    <cellStyle name="Standard 688" xfId="9834"/>
    <cellStyle name="Standard 689" xfId="9835"/>
    <cellStyle name="Standard 69" xfId="2054"/>
    <cellStyle name="Standard 69 2" xfId="2055"/>
    <cellStyle name="Standard 69 2 2" xfId="4116"/>
    <cellStyle name="Standard 69 3" xfId="3761"/>
    <cellStyle name="Standard 69 4" xfId="5554"/>
    <cellStyle name="Standard 690" xfId="9836"/>
    <cellStyle name="Standard 691" xfId="9837"/>
    <cellStyle name="Standard 692" xfId="9838"/>
    <cellStyle name="Standard 693" xfId="9839"/>
    <cellStyle name="Standard 694" xfId="9840"/>
    <cellStyle name="Standard 695" xfId="9841"/>
    <cellStyle name="Standard 696" xfId="9842"/>
    <cellStyle name="Standard 697" xfId="9843"/>
    <cellStyle name="Standard 698" xfId="9844"/>
    <cellStyle name="Standard 699" xfId="9845"/>
    <cellStyle name="Standard 7" xfId="90"/>
    <cellStyle name="Standard 7 10" xfId="2057"/>
    <cellStyle name="Standard 7 10 2" xfId="4118"/>
    <cellStyle name="Standard 7 11" xfId="2056"/>
    <cellStyle name="Standard 7 11 2" xfId="4117"/>
    <cellStyle name="Standard 7 11 3" xfId="11563"/>
    <cellStyle name="Standard 7 12" xfId="2753"/>
    <cellStyle name="Standard 7 13" xfId="8708"/>
    <cellStyle name="Standard 7 14" xfId="12121"/>
    <cellStyle name="Standard 7 2" xfId="2058"/>
    <cellStyle name="Standard 7 2 2" xfId="2059"/>
    <cellStyle name="Standard 7 2 2 2" xfId="2060"/>
    <cellStyle name="Standard 7 2 2 3" xfId="2061"/>
    <cellStyle name="Standard 7 2 2 3 2" xfId="4120"/>
    <cellStyle name="Standard 7 2 2 4" xfId="4119"/>
    <cellStyle name="Standard 7 2 2 5" xfId="42293"/>
    <cellStyle name="Standard 7 2 3" xfId="8078"/>
    <cellStyle name="Standard 7 2 4" xfId="8715"/>
    <cellStyle name="Standard 7 2 4 2" xfId="11806"/>
    <cellStyle name="Standard 7 2 4 3" xfId="11564"/>
    <cellStyle name="Standard 7 2 5" xfId="12122"/>
    <cellStyle name="Standard 7 3" xfId="2062"/>
    <cellStyle name="Standard 7 3 2" xfId="2063"/>
    <cellStyle name="Standard 7 3 2 2" xfId="2064"/>
    <cellStyle name="Standard 7 3 2 2 2" xfId="4122"/>
    <cellStyle name="Standard 7 3 2 3" xfId="4121"/>
    <cellStyle name="Standard 7 3 3" xfId="2065"/>
    <cellStyle name="Standard 7 3 3 2" xfId="8969"/>
    <cellStyle name="Standard 7 3 3 3" xfId="10941"/>
    <cellStyle name="Standard 7 3 4" xfId="3762"/>
    <cellStyle name="Standard 7 3 5" xfId="8758"/>
    <cellStyle name="Standard 7 3 6" xfId="10651"/>
    <cellStyle name="Standard 7 4" xfId="2066"/>
    <cellStyle name="Standard 7 4 2" xfId="2067"/>
    <cellStyle name="Standard 7 4 2 2" xfId="10652"/>
    <cellStyle name="Standard 7 4 3" xfId="2068"/>
    <cellStyle name="Standard 7 4 3 2" xfId="4124"/>
    <cellStyle name="Standard 7 4 4" xfId="4123"/>
    <cellStyle name="Standard 7 4 5" xfId="8944"/>
    <cellStyle name="Standard 7 5" xfId="2069"/>
    <cellStyle name="Standard 7 5 2" xfId="2070"/>
    <cellStyle name="Standard 7 5 2 2" xfId="8079"/>
    <cellStyle name="Standard 7 6" xfId="2071"/>
    <cellStyle name="Standard 7 6 2" xfId="2072"/>
    <cellStyle name="Standard 7 6 2 2" xfId="4126"/>
    <cellStyle name="Standard 7 6 3" xfId="4125"/>
    <cellStyle name="Standard 7 7" xfId="2073"/>
    <cellStyle name="Standard 7 7 2" xfId="2074"/>
    <cellStyle name="Standard 7 7 2 2" xfId="4128"/>
    <cellStyle name="Standard 7 7 3" xfId="4127"/>
    <cellStyle name="Standard 7 7 4" xfId="10653"/>
    <cellStyle name="Standard 7 8" xfId="2075"/>
    <cellStyle name="Standard 7 8 2" xfId="3763"/>
    <cellStyle name="Standard 7 8 3" xfId="11565"/>
    <cellStyle name="Standard 7 9" xfId="2076"/>
    <cellStyle name="Standard 70" xfId="2077"/>
    <cellStyle name="Standard 70 2" xfId="2078"/>
    <cellStyle name="Standard 70 2 2" xfId="4129"/>
    <cellStyle name="Standard 70 3" xfId="3764"/>
    <cellStyle name="Standard 70 4" xfId="5555"/>
    <cellStyle name="Standard 700" xfId="9846"/>
    <cellStyle name="Standard 701" xfId="9847"/>
    <cellStyle name="Standard 702" xfId="9848"/>
    <cellStyle name="Standard 703" xfId="9849"/>
    <cellStyle name="Standard 704" xfId="9850"/>
    <cellStyle name="Standard 705" xfId="9851"/>
    <cellStyle name="Standard 706" xfId="9852"/>
    <cellStyle name="Standard 707" xfId="9853"/>
    <cellStyle name="Standard 708" xfId="9854"/>
    <cellStyle name="Standard 709" xfId="9855"/>
    <cellStyle name="Standard 71" xfId="2079"/>
    <cellStyle name="Standard 71 2" xfId="2080"/>
    <cellStyle name="Standard 71 2 2" xfId="4130"/>
    <cellStyle name="Standard 71 3" xfId="3765"/>
    <cellStyle name="Standard 71 4" xfId="5556"/>
    <cellStyle name="Standard 710" xfId="9856"/>
    <cellStyle name="Standard 711" xfId="9857"/>
    <cellStyle name="Standard 712" xfId="9858"/>
    <cellStyle name="Standard 713" xfId="9859"/>
    <cellStyle name="Standard 714" xfId="9860"/>
    <cellStyle name="Standard 715" xfId="9861"/>
    <cellStyle name="Standard 716" xfId="9862"/>
    <cellStyle name="Standard 717" xfId="9863"/>
    <cellStyle name="Standard 718" xfId="9864"/>
    <cellStyle name="Standard 719" xfId="9865"/>
    <cellStyle name="Standard 72" xfId="2081"/>
    <cellStyle name="Standard 72 2" xfId="2082"/>
    <cellStyle name="Standard 72 2 2" xfId="4131"/>
    <cellStyle name="Standard 72 3" xfId="3766"/>
    <cellStyle name="Standard 72 4" xfId="5557"/>
    <cellStyle name="Standard 720" xfId="9866"/>
    <cellStyle name="Standard 721" xfId="9867"/>
    <cellStyle name="Standard 722" xfId="9868"/>
    <cellStyle name="Standard 723" xfId="9869"/>
    <cellStyle name="Standard 724" xfId="9870"/>
    <cellStyle name="Standard 725" xfId="9871"/>
    <cellStyle name="Standard 726" xfId="9872"/>
    <cellStyle name="Standard 727" xfId="9873"/>
    <cellStyle name="Standard 728" xfId="9874"/>
    <cellStyle name="Standard 729" xfId="9875"/>
    <cellStyle name="Standard 73" xfId="2083"/>
    <cellStyle name="Standard 73 2" xfId="2084"/>
    <cellStyle name="Standard 73 2 2" xfId="4132"/>
    <cellStyle name="Standard 73 3" xfId="3767"/>
    <cellStyle name="Standard 73 4" xfId="5558"/>
    <cellStyle name="Standard 730" xfId="9876"/>
    <cellStyle name="Standard 731" xfId="9877"/>
    <cellStyle name="Standard 732" xfId="9878"/>
    <cellStyle name="Standard 733" xfId="9879"/>
    <cellStyle name="Standard 734" xfId="9880"/>
    <cellStyle name="Standard 735" xfId="9881"/>
    <cellStyle name="Standard 736" xfId="9882"/>
    <cellStyle name="Standard 737" xfId="9883"/>
    <cellStyle name="Standard 738" xfId="9884"/>
    <cellStyle name="Standard 739" xfId="9885"/>
    <cellStyle name="Standard 74" xfId="2085"/>
    <cellStyle name="Standard 74 2" xfId="2086"/>
    <cellStyle name="Standard 74 2 2" xfId="4133"/>
    <cellStyle name="Standard 74 3" xfId="3768"/>
    <cellStyle name="Standard 74 4" xfId="5559"/>
    <cellStyle name="Standard 740" xfId="9886"/>
    <cellStyle name="Standard 741" xfId="9887"/>
    <cellStyle name="Standard 742" xfId="9888"/>
    <cellStyle name="Standard 743" xfId="9889"/>
    <cellStyle name="Standard 744" xfId="9890"/>
    <cellStyle name="Standard 745" xfId="9891"/>
    <cellStyle name="Standard 746" xfId="9892"/>
    <cellStyle name="Standard 747" xfId="9893"/>
    <cellStyle name="Standard 748" xfId="9894"/>
    <cellStyle name="Standard 749" xfId="9895"/>
    <cellStyle name="Standard 75" xfId="2087"/>
    <cellStyle name="Standard 75 2" xfId="2088"/>
    <cellStyle name="Standard 75 2 2" xfId="4134"/>
    <cellStyle name="Standard 75 3" xfId="3769"/>
    <cellStyle name="Standard 75 4" xfId="5560"/>
    <cellStyle name="Standard 750" xfId="9896"/>
    <cellStyle name="Standard 751" xfId="9897"/>
    <cellStyle name="Standard 752" xfId="9898"/>
    <cellStyle name="Standard 753" xfId="9899"/>
    <cellStyle name="Standard 754" xfId="9900"/>
    <cellStyle name="Standard 755" xfId="9901"/>
    <cellStyle name="Standard 756" xfId="9902"/>
    <cellStyle name="Standard 757" xfId="9903"/>
    <cellStyle name="Standard 758" xfId="9904"/>
    <cellStyle name="Standard 759" xfId="9905"/>
    <cellStyle name="Standard 76" xfId="2089"/>
    <cellStyle name="Standard 76 2" xfId="2090"/>
    <cellStyle name="Standard 76 2 2" xfId="4135"/>
    <cellStyle name="Standard 76 3" xfId="3770"/>
    <cellStyle name="Standard 76 4" xfId="5561"/>
    <cellStyle name="Standard 760" xfId="9906"/>
    <cellStyle name="Standard 761" xfId="9907"/>
    <cellStyle name="Standard 762" xfId="9908"/>
    <cellStyle name="Standard 763" xfId="9909"/>
    <cellStyle name="Standard 764" xfId="9910"/>
    <cellStyle name="Standard 765" xfId="9911"/>
    <cellStyle name="Standard 766" xfId="9912"/>
    <cellStyle name="Standard 767" xfId="9913"/>
    <cellStyle name="Standard 768" xfId="9914"/>
    <cellStyle name="Standard 769" xfId="9915"/>
    <cellStyle name="Standard 77" xfId="2091"/>
    <cellStyle name="Standard 77 2" xfId="2092"/>
    <cellStyle name="Standard 77 2 2" xfId="4136"/>
    <cellStyle name="Standard 77 3" xfId="3771"/>
    <cellStyle name="Standard 77 4" xfId="5562"/>
    <cellStyle name="Standard 770" xfId="9916"/>
    <cellStyle name="Standard 771" xfId="9917"/>
    <cellStyle name="Standard 772" xfId="9918"/>
    <cellStyle name="Standard 773" xfId="9919"/>
    <cellStyle name="Standard 774" xfId="9920"/>
    <cellStyle name="Standard 775" xfId="9921"/>
    <cellStyle name="Standard 776" xfId="9922"/>
    <cellStyle name="Standard 777" xfId="9923"/>
    <cellStyle name="Standard 778" xfId="9924"/>
    <cellStyle name="Standard 779" xfId="9925"/>
    <cellStyle name="Standard 78" xfId="2093"/>
    <cellStyle name="Standard 78 2" xfId="2094"/>
    <cellStyle name="Standard 78 2 2" xfId="4137"/>
    <cellStyle name="Standard 78 3" xfId="3772"/>
    <cellStyle name="Standard 78 4" xfId="5563"/>
    <cellStyle name="Standard 780" xfId="9926"/>
    <cellStyle name="Standard 781" xfId="9927"/>
    <cellStyle name="Standard 782" xfId="9928"/>
    <cellStyle name="Standard 783" xfId="9929"/>
    <cellStyle name="Standard 784" xfId="9930"/>
    <cellStyle name="Standard 785" xfId="9931"/>
    <cellStyle name="Standard 786" xfId="9932"/>
    <cellStyle name="Standard 787" xfId="9933"/>
    <cellStyle name="Standard 788" xfId="9934"/>
    <cellStyle name="Standard 789" xfId="9935"/>
    <cellStyle name="Standard 79" xfId="2095"/>
    <cellStyle name="Standard 79 2" xfId="2096"/>
    <cellStyle name="Standard 79 2 2" xfId="4138"/>
    <cellStyle name="Standard 79 3" xfId="3773"/>
    <cellStyle name="Standard 79 4" xfId="5564"/>
    <cellStyle name="Standard 790" xfId="9936"/>
    <cellStyle name="Standard 791" xfId="9937"/>
    <cellStyle name="Standard 792" xfId="9938"/>
    <cellStyle name="Standard 793" xfId="9939"/>
    <cellStyle name="Standard 794" xfId="9940"/>
    <cellStyle name="Standard 795" xfId="9941"/>
    <cellStyle name="Standard 796" xfId="9942"/>
    <cellStyle name="Standard 797" xfId="9943"/>
    <cellStyle name="Standard 798" xfId="9944"/>
    <cellStyle name="Standard 799" xfId="9945"/>
    <cellStyle name="Standard 8" xfId="2097"/>
    <cellStyle name="Standard 8 2" xfId="2098"/>
    <cellStyle name="Standard 8 2 2" xfId="2099"/>
    <cellStyle name="Standard 8 2 2 2" xfId="2100"/>
    <cellStyle name="Standard 8 2 2 3" xfId="8906"/>
    <cellStyle name="Standard 8 2 2 4" xfId="10654"/>
    <cellStyle name="Standard 8 2 3" xfId="8080"/>
    <cellStyle name="Standard 8 2 4" xfId="8081"/>
    <cellStyle name="Standard 8 2 5" xfId="8806"/>
    <cellStyle name="Standard 8 3" xfId="2101"/>
    <cellStyle name="Standard 8 3 2" xfId="2102"/>
    <cellStyle name="Standard 8 3 2 2" xfId="10656"/>
    <cellStyle name="Standard 8 3 2 3" xfId="10942"/>
    <cellStyle name="Standard 8 3 3" xfId="2103"/>
    <cellStyle name="Standard 8 3 4" xfId="4139"/>
    <cellStyle name="Standard 8 3 5" xfId="10655"/>
    <cellStyle name="Standard 8 4" xfId="2104"/>
    <cellStyle name="Standard 8 4 2" xfId="2105"/>
    <cellStyle name="Standard 8 4 3" xfId="2106"/>
    <cellStyle name="Standard 8 4 4" xfId="10657"/>
    <cellStyle name="Standard 8 5" xfId="2107"/>
    <cellStyle name="Standard 8 5 2" xfId="2108"/>
    <cellStyle name="Standard 8 5 3" xfId="10658"/>
    <cellStyle name="Standard 8 6" xfId="2109"/>
    <cellStyle name="Standard 8 7" xfId="2110"/>
    <cellStyle name="Standard 8 7 2" xfId="3774"/>
    <cellStyle name="Standard 8 7 3" xfId="3775"/>
    <cellStyle name="Standard 8 8" xfId="5565"/>
    <cellStyle name="Standard 8 8 2" xfId="11680"/>
    <cellStyle name="Standard 8 8 3" xfId="11265"/>
    <cellStyle name="Standard 8 9" xfId="8606"/>
    <cellStyle name="Standard 8 9 2" xfId="11794"/>
    <cellStyle name="Standard 8 9 3" xfId="11278"/>
    <cellStyle name="Standard 8_SOFI Tab. H1.2-1A" xfId="2111"/>
    <cellStyle name="Standard 80" xfId="2112"/>
    <cellStyle name="Standard 80 2" xfId="2113"/>
    <cellStyle name="Standard 80 2 2" xfId="4140"/>
    <cellStyle name="Standard 80 3" xfId="3776"/>
    <cellStyle name="Standard 80 4" xfId="5566"/>
    <cellStyle name="Standard 800" xfId="9946"/>
    <cellStyle name="Standard 801" xfId="9947"/>
    <cellStyle name="Standard 802" xfId="9948"/>
    <cellStyle name="Standard 803" xfId="9949"/>
    <cellStyle name="Standard 804" xfId="9950"/>
    <cellStyle name="Standard 805" xfId="9951"/>
    <cellStyle name="Standard 806" xfId="9952"/>
    <cellStyle name="Standard 807" xfId="9953"/>
    <cellStyle name="Standard 808" xfId="9954"/>
    <cellStyle name="Standard 809" xfId="9955"/>
    <cellStyle name="Standard 81" xfId="2114"/>
    <cellStyle name="Standard 81 2" xfId="2115"/>
    <cellStyle name="Standard 81 2 2" xfId="4141"/>
    <cellStyle name="Standard 81 3" xfId="3777"/>
    <cellStyle name="Standard 81 4" xfId="5567"/>
    <cellStyle name="Standard 810" xfId="9956"/>
    <cellStyle name="Standard 811" xfId="9957"/>
    <cellStyle name="Standard 812" xfId="9958"/>
    <cellStyle name="Standard 813" xfId="9959"/>
    <cellStyle name="Standard 814" xfId="9960"/>
    <cellStyle name="Standard 815" xfId="9961"/>
    <cellStyle name="Standard 816" xfId="9962"/>
    <cellStyle name="Standard 817" xfId="9963"/>
    <cellStyle name="Standard 818" xfId="9964"/>
    <cellStyle name="Standard 819" xfId="9965"/>
    <cellStyle name="Standard 82" xfId="2116"/>
    <cellStyle name="Standard 82 2" xfId="2117"/>
    <cellStyle name="Standard 82 2 2" xfId="4142"/>
    <cellStyle name="Standard 82 3" xfId="3778"/>
    <cellStyle name="Standard 82 4" xfId="5568"/>
    <cellStyle name="Standard 820" xfId="9966"/>
    <cellStyle name="Standard 821" xfId="9967"/>
    <cellStyle name="Standard 822" xfId="9968"/>
    <cellStyle name="Standard 823" xfId="9969"/>
    <cellStyle name="Standard 824" xfId="9970"/>
    <cellStyle name="Standard 825" xfId="9971"/>
    <cellStyle name="Standard 826" xfId="9972"/>
    <cellStyle name="Standard 827" xfId="9973"/>
    <cellStyle name="Standard 828" xfId="9974"/>
    <cellStyle name="Standard 829" xfId="9975"/>
    <cellStyle name="Standard 83" xfId="2118"/>
    <cellStyle name="Standard 83 2" xfId="2119"/>
    <cellStyle name="Standard 83 2 2" xfId="4143"/>
    <cellStyle name="Standard 83 3" xfId="3779"/>
    <cellStyle name="Standard 83 4" xfId="5569"/>
    <cellStyle name="Standard 830" xfId="9976"/>
    <cellStyle name="Standard 831" xfId="9977"/>
    <cellStyle name="Standard 832" xfId="9978"/>
    <cellStyle name="Standard 833" xfId="9979"/>
    <cellStyle name="Standard 834" xfId="9980"/>
    <cellStyle name="Standard 835" xfId="9981"/>
    <cellStyle name="Standard 836" xfId="9982"/>
    <cellStyle name="Standard 837" xfId="9983"/>
    <cellStyle name="Standard 838" xfId="9984"/>
    <cellStyle name="Standard 839" xfId="9985"/>
    <cellStyle name="Standard 84" xfId="2120"/>
    <cellStyle name="Standard 84 2" xfId="2121"/>
    <cellStyle name="Standard 84 2 2" xfId="4144"/>
    <cellStyle name="Standard 84 3" xfId="3780"/>
    <cellStyle name="Standard 84 4" xfId="5570"/>
    <cellStyle name="Standard 840" xfId="9986"/>
    <cellStyle name="Standard 841" xfId="9987"/>
    <cellStyle name="Standard 842" xfId="9988"/>
    <cellStyle name="Standard 843" xfId="9989"/>
    <cellStyle name="Standard 844" xfId="9990"/>
    <cellStyle name="Standard 845" xfId="9991"/>
    <cellStyle name="Standard 846" xfId="9992"/>
    <cellStyle name="Standard 847" xfId="9993"/>
    <cellStyle name="Standard 848" xfId="9994"/>
    <cellStyle name="Standard 849" xfId="9995"/>
    <cellStyle name="Standard 85" xfId="2122"/>
    <cellStyle name="Standard 85 2" xfId="2123"/>
    <cellStyle name="Standard 85 2 2" xfId="4145"/>
    <cellStyle name="Standard 85 3" xfId="3781"/>
    <cellStyle name="Standard 85 4" xfId="5571"/>
    <cellStyle name="Standard 850" xfId="9996"/>
    <cellStyle name="Standard 851" xfId="9997"/>
    <cellStyle name="Standard 852" xfId="9998"/>
    <cellStyle name="Standard 853" xfId="9999"/>
    <cellStyle name="Standard 854" xfId="10000"/>
    <cellStyle name="Standard 855" xfId="10001"/>
    <cellStyle name="Standard 856" xfId="10002"/>
    <cellStyle name="Standard 857" xfId="10003"/>
    <cellStyle name="Standard 858" xfId="10004"/>
    <cellStyle name="Standard 859" xfId="10005"/>
    <cellStyle name="Standard 86" xfId="2124"/>
    <cellStyle name="Standard 86 2" xfId="2125"/>
    <cellStyle name="Standard 86 2 2" xfId="4146"/>
    <cellStyle name="Standard 86 3" xfId="3782"/>
    <cellStyle name="Standard 86 4" xfId="5572"/>
    <cellStyle name="Standard 860" xfId="10006"/>
    <cellStyle name="Standard 861" xfId="10007"/>
    <cellStyle name="Standard 862" xfId="10008"/>
    <cellStyle name="Standard 863" xfId="10009"/>
    <cellStyle name="Standard 864" xfId="10010"/>
    <cellStyle name="Standard 865" xfId="10011"/>
    <cellStyle name="Standard 866" xfId="10012"/>
    <cellStyle name="Standard 867" xfId="10013"/>
    <cellStyle name="Standard 868" xfId="10014"/>
    <cellStyle name="Standard 869" xfId="10015"/>
    <cellStyle name="Standard 87" xfId="2126"/>
    <cellStyle name="Standard 87 2" xfId="2127"/>
    <cellStyle name="Standard 87 2 2" xfId="4147"/>
    <cellStyle name="Standard 87 3" xfId="3783"/>
    <cellStyle name="Standard 87 4" xfId="5573"/>
    <cellStyle name="Standard 870" xfId="10016"/>
    <cellStyle name="Standard 871" xfId="10017"/>
    <cellStyle name="Standard 872" xfId="10018"/>
    <cellStyle name="Standard 873" xfId="10019"/>
    <cellStyle name="Standard 874" xfId="10020"/>
    <cellStyle name="Standard 875" xfId="10021"/>
    <cellStyle name="Standard 876" xfId="10022"/>
    <cellStyle name="Standard 877" xfId="10023"/>
    <cellStyle name="Standard 878" xfId="10024"/>
    <cellStyle name="Standard 879" xfId="10025"/>
    <cellStyle name="Standard 88" xfId="2128"/>
    <cellStyle name="Standard 88 2" xfId="2129"/>
    <cellStyle name="Standard 88 2 2" xfId="4148"/>
    <cellStyle name="Standard 88 3" xfId="3784"/>
    <cellStyle name="Standard 88 4" xfId="5574"/>
    <cellStyle name="Standard 880" xfId="10026"/>
    <cellStyle name="Standard 881" xfId="10027"/>
    <cellStyle name="Standard 882" xfId="10028"/>
    <cellStyle name="Standard 883" xfId="10029"/>
    <cellStyle name="Standard 884" xfId="10030"/>
    <cellStyle name="Standard 885" xfId="10031"/>
    <cellStyle name="Standard 886" xfId="10032"/>
    <cellStyle name="Standard 887" xfId="10033"/>
    <cellStyle name="Standard 888" xfId="10034"/>
    <cellStyle name="Standard 889" xfId="10035"/>
    <cellStyle name="Standard 89" xfId="2130"/>
    <cellStyle name="Standard 89 2" xfId="2131"/>
    <cellStyle name="Standard 89 2 2" xfId="4149"/>
    <cellStyle name="Standard 89 3" xfId="3785"/>
    <cellStyle name="Standard 890" xfId="10036"/>
    <cellStyle name="Standard 891" xfId="10037"/>
    <cellStyle name="Standard 892" xfId="10038"/>
    <cellStyle name="Standard 893" xfId="10039"/>
    <cellStyle name="Standard 894" xfId="10040"/>
    <cellStyle name="Standard 895" xfId="10041"/>
    <cellStyle name="Standard 896" xfId="10042"/>
    <cellStyle name="Standard 897" xfId="10043"/>
    <cellStyle name="Standard 898" xfId="10044"/>
    <cellStyle name="Standard 899" xfId="10045"/>
    <cellStyle name="Standard 9" xfId="2132"/>
    <cellStyle name="Standard 9 10" xfId="9075"/>
    <cellStyle name="Standard 9 10 2" xfId="11892"/>
    <cellStyle name="Standard 9 10 3" xfId="11289"/>
    <cellStyle name="Standard 9 11" xfId="11308"/>
    <cellStyle name="Standard 9 2" xfId="2133"/>
    <cellStyle name="Standard 9 2 2" xfId="2134"/>
    <cellStyle name="Standard 9 2 2 2" xfId="2135"/>
    <cellStyle name="Standard 9 2 2 3" xfId="2136"/>
    <cellStyle name="Standard 9 2 2 3 2" xfId="4151"/>
    <cellStyle name="Standard 9 2 2 4" xfId="4150"/>
    <cellStyle name="Standard 9 2 2 5" xfId="42294"/>
    <cellStyle name="Standard 9 2 3" xfId="2137"/>
    <cellStyle name="Standard 9 2 3 2" xfId="2138"/>
    <cellStyle name="Standard 9 2 3 3" xfId="10659"/>
    <cellStyle name="Standard 9 2 4" xfId="8082"/>
    <cellStyle name="Standard 9 2 5" xfId="8807"/>
    <cellStyle name="Standard 9 2_SOFI Tab. H1.2-1A" xfId="2139"/>
    <cellStyle name="Standard 9 3" xfId="2140"/>
    <cellStyle name="Standard 9 3 2" xfId="2141"/>
    <cellStyle name="Standard 9 3 2 2" xfId="2142"/>
    <cellStyle name="Standard 9 3 2 2 2" xfId="2143"/>
    <cellStyle name="Standard 9 3 2 2 2 2" xfId="4154"/>
    <cellStyle name="Standard 9 3 2 2 3" xfId="4153"/>
    <cellStyle name="Standard 9 3 2 3" xfId="2144"/>
    <cellStyle name="Standard 9 3 2 4" xfId="10660"/>
    <cellStyle name="Standard 9 3 3" xfId="2145"/>
    <cellStyle name="Standard 9 3 3 2" xfId="2146"/>
    <cellStyle name="Standard 9 3 3 2 2" xfId="4156"/>
    <cellStyle name="Standard 9 3 3 3" xfId="4155"/>
    <cellStyle name="Standard 9 3 4" xfId="2147"/>
    <cellStyle name="Standard 9 3 5" xfId="4152"/>
    <cellStyle name="Standard 9 4" xfId="2148"/>
    <cellStyle name="Standard 9 4 2" xfId="2149"/>
    <cellStyle name="Standard 9 4 2 2" xfId="2150"/>
    <cellStyle name="Standard 9 4 2 2 2" xfId="4158"/>
    <cellStyle name="Standard 9 4 2 3" xfId="4157"/>
    <cellStyle name="Standard 9 4 3" xfId="2151"/>
    <cellStyle name="Standard 9 5" xfId="5575"/>
    <cellStyle name="Standard 9 5 2" xfId="8083"/>
    <cellStyle name="Standard 9 5 2 2" xfId="10943"/>
    <cellStyle name="Standard 9 5 2 2 2" xfId="11994"/>
    <cellStyle name="Standard 9 5 2 2 3" xfId="11777"/>
    <cellStyle name="Standard 9 5 2 2 4" xfId="12027"/>
    <cellStyle name="Standard 9 5 2 2 5" xfId="12097"/>
    <cellStyle name="Standard 9 5 2 3" xfId="11358"/>
    <cellStyle name="Standard 9 5 3" xfId="11343"/>
    <cellStyle name="Standard 9 5 4" xfId="11333"/>
    <cellStyle name="Standard 9 5 5" xfId="11681"/>
    <cellStyle name="Standard 9 5 6" xfId="11266"/>
    <cellStyle name="Standard 9 6" xfId="8084"/>
    <cellStyle name="Standard 9 6 2" xfId="11363"/>
    <cellStyle name="Standard 9 6 3" xfId="11348"/>
    <cellStyle name="Standard 9 6 4" xfId="11338"/>
    <cellStyle name="Standard 9 6 5" xfId="11778"/>
    <cellStyle name="Standard 9 6 6" xfId="11279"/>
    <cellStyle name="Standard 9 7" xfId="8085"/>
    <cellStyle name="Standard 9 7 2" xfId="11361"/>
    <cellStyle name="Standard 9 7 3" xfId="11350"/>
    <cellStyle name="Standard 9 7 4" xfId="11336"/>
    <cellStyle name="Standard 9 7 5" xfId="11779"/>
    <cellStyle name="Standard 9 7 6" xfId="11282"/>
    <cellStyle name="Standard 9 8" xfId="8709"/>
    <cellStyle name="Standard 9 8 2" xfId="11362"/>
    <cellStyle name="Standard 9 8 3" xfId="11351"/>
    <cellStyle name="Standard 9 8 4" xfId="11337"/>
    <cellStyle name="Standard 9 8 5" xfId="11805"/>
    <cellStyle name="Standard 9 8 6" xfId="11290"/>
    <cellStyle name="Standard 9 9" xfId="8913"/>
    <cellStyle name="Standard 9 9 2" xfId="11869"/>
    <cellStyle name="Standard 9 9 3" xfId="11285"/>
    <cellStyle name="Standard 9_SOFI Tab. H1.2-1A" xfId="2152"/>
    <cellStyle name="Standard 90" xfId="2153"/>
    <cellStyle name="Standard 90 2" xfId="3786"/>
    <cellStyle name="Standard 90 3" xfId="10046"/>
    <cellStyle name="Standard 900" xfId="10047"/>
    <cellStyle name="Standard 901" xfId="10048"/>
    <cellStyle name="Standard 902" xfId="10049"/>
    <cellStyle name="Standard 903" xfId="10050"/>
    <cellStyle name="Standard 904" xfId="10051"/>
    <cellStyle name="Standard 905" xfId="10052"/>
    <cellStyle name="Standard 906" xfId="10053"/>
    <cellStyle name="Standard 907" xfId="10054"/>
    <cellStyle name="Standard 908" xfId="10055"/>
    <cellStyle name="Standard 909" xfId="10056"/>
    <cellStyle name="Standard 91" xfId="2154"/>
    <cellStyle name="Standard 91 2" xfId="3787"/>
    <cellStyle name="Standard 91 3" xfId="10057"/>
    <cellStyle name="Standard 910" xfId="10058"/>
    <cellStyle name="Standard 911" xfId="10059"/>
    <cellStyle name="Standard 912" xfId="10060"/>
    <cellStyle name="Standard 913" xfId="10061"/>
    <cellStyle name="Standard 914" xfId="10062"/>
    <cellStyle name="Standard 915" xfId="10063"/>
    <cellStyle name="Standard 916" xfId="10064"/>
    <cellStyle name="Standard 917" xfId="10065"/>
    <cellStyle name="Standard 918" xfId="10066"/>
    <cellStyle name="Standard 919" xfId="10067"/>
    <cellStyle name="Standard 92" xfId="2155"/>
    <cellStyle name="Standard 92 2" xfId="3788"/>
    <cellStyle name="Standard 92 3" xfId="10068"/>
    <cellStyle name="Standard 920" xfId="10069"/>
    <cellStyle name="Standard 921" xfId="10070"/>
    <cellStyle name="Standard 922" xfId="10071"/>
    <cellStyle name="Standard 923" xfId="10072"/>
    <cellStyle name="Standard 924" xfId="10073"/>
    <cellStyle name="Standard 925" xfId="10074"/>
    <cellStyle name="Standard 926" xfId="10075"/>
    <cellStyle name="Standard 927" xfId="10076"/>
    <cellStyle name="Standard 928" xfId="10077"/>
    <cellStyle name="Standard 929" xfId="10078"/>
    <cellStyle name="Standard 93" xfId="2156"/>
    <cellStyle name="Standard 93 2" xfId="3789"/>
    <cellStyle name="Standard 93 3" xfId="10079"/>
    <cellStyle name="Standard 930" xfId="10080"/>
    <cellStyle name="Standard 931" xfId="10081"/>
    <cellStyle name="Standard 932" xfId="10082"/>
    <cellStyle name="Standard 933" xfId="10083"/>
    <cellStyle name="Standard 934" xfId="10084"/>
    <cellStyle name="Standard 935" xfId="10085"/>
    <cellStyle name="Standard 936" xfId="10086"/>
    <cellStyle name="Standard 937" xfId="10087"/>
    <cellStyle name="Standard 938" xfId="10088"/>
    <cellStyle name="Standard 939" xfId="10089"/>
    <cellStyle name="Standard 94" xfId="2157"/>
    <cellStyle name="Standard 94 2" xfId="3790"/>
    <cellStyle name="Standard 94 3" xfId="10090"/>
    <cellStyle name="Standard 940" xfId="10091"/>
    <cellStyle name="Standard 941" xfId="10092"/>
    <cellStyle name="Standard 942" xfId="10093"/>
    <cellStyle name="Standard 943" xfId="10094"/>
    <cellStyle name="Standard 944" xfId="10095"/>
    <cellStyle name="Standard 945" xfId="10096"/>
    <cellStyle name="Standard 946" xfId="10097"/>
    <cellStyle name="Standard 947" xfId="10098"/>
    <cellStyle name="Standard 948" xfId="10099"/>
    <cellStyle name="Standard 949" xfId="10100"/>
    <cellStyle name="Standard 95" xfId="2158"/>
    <cellStyle name="Standard 95 2" xfId="3791"/>
    <cellStyle name="Standard 95 3" xfId="10101"/>
    <cellStyle name="Standard 950" xfId="10102"/>
    <cellStyle name="Standard 951" xfId="10103"/>
    <cellStyle name="Standard 952" xfId="10104"/>
    <cellStyle name="Standard 953" xfId="10105"/>
    <cellStyle name="Standard 954" xfId="10106"/>
    <cellStyle name="Standard 955" xfId="10107"/>
    <cellStyle name="Standard 956" xfId="10108"/>
    <cellStyle name="Standard 957" xfId="10109"/>
    <cellStyle name="Standard 958" xfId="10110"/>
    <cellStyle name="Standard 959" xfId="10111"/>
    <cellStyle name="Standard 96" xfId="2159"/>
    <cellStyle name="Standard 96 2" xfId="3792"/>
    <cellStyle name="Standard 96 3" xfId="10112"/>
    <cellStyle name="Standard 960" xfId="10113"/>
    <cellStyle name="Standard 961" xfId="10114"/>
    <cellStyle name="Standard 962" xfId="10115"/>
    <cellStyle name="Standard 963" xfId="10116"/>
    <cellStyle name="Standard 964" xfId="10117"/>
    <cellStyle name="Standard 965" xfId="10118"/>
    <cellStyle name="Standard 966" xfId="10119"/>
    <cellStyle name="Standard 967" xfId="10120"/>
    <cellStyle name="Standard 968" xfId="10121"/>
    <cellStyle name="Standard 969" xfId="10122"/>
    <cellStyle name="Standard 97" xfId="2160"/>
    <cellStyle name="Standard 97 2" xfId="3793"/>
    <cellStyle name="Standard 97 3" xfId="10123"/>
    <cellStyle name="Standard 970" xfId="10124"/>
    <cellStyle name="Standard 971" xfId="10125"/>
    <cellStyle name="Standard 972" xfId="10126"/>
    <cellStyle name="Standard 973" xfId="10127"/>
    <cellStyle name="Standard 974" xfId="10128"/>
    <cellStyle name="Standard 975" xfId="10129"/>
    <cellStyle name="Standard 976" xfId="10130"/>
    <cellStyle name="Standard 977" xfId="10131"/>
    <cellStyle name="Standard 978" xfId="10132"/>
    <cellStyle name="Standard 979" xfId="10133"/>
    <cellStyle name="Standard 98" xfId="2161"/>
    <cellStyle name="Standard 98 2" xfId="3794"/>
    <cellStyle name="Standard 98 3" xfId="10134"/>
    <cellStyle name="Standard 980" xfId="10135"/>
    <cellStyle name="Standard 981" xfId="10136"/>
    <cellStyle name="Standard 982" xfId="10137"/>
    <cellStyle name="Standard 983" xfId="10138"/>
    <cellStyle name="Standard 984" xfId="10139"/>
    <cellStyle name="Standard 985" xfId="10140"/>
    <cellStyle name="Standard 986" xfId="10141"/>
    <cellStyle name="Standard 987" xfId="10142"/>
    <cellStyle name="Standard 988" xfId="10143"/>
    <cellStyle name="Standard 989" xfId="10144"/>
    <cellStyle name="Standard 99" xfId="2162"/>
    <cellStyle name="Standard 99 2" xfId="3795"/>
    <cellStyle name="Standard 99 3" xfId="10145"/>
    <cellStyle name="Standard 990" xfId="10146"/>
    <cellStyle name="Standard 991" xfId="10147"/>
    <cellStyle name="Standard 992" xfId="10148"/>
    <cellStyle name="Standard 993" xfId="10149"/>
    <cellStyle name="Standard 994" xfId="10150"/>
    <cellStyle name="Standard 995" xfId="10151"/>
    <cellStyle name="Standard 996" xfId="10152"/>
    <cellStyle name="Standard 997" xfId="10153"/>
    <cellStyle name="Standard 998" xfId="10154"/>
    <cellStyle name="Standard 999" xfId="10155"/>
    <cellStyle name="Standard_d1_2008" xfId="42267"/>
    <cellStyle name="Stil 1" xfId="8086"/>
    <cellStyle name="style1385638635423" xfId="2163"/>
    <cellStyle name="style1385638635423 2" xfId="3796"/>
    <cellStyle name="style1385638635423 2 2" xfId="4160"/>
    <cellStyle name="style1385638635423 3" xfId="4159"/>
    <cellStyle name="style1385638635438" xfId="2164"/>
    <cellStyle name="style1385638635438 2" xfId="3797"/>
    <cellStyle name="style1385638635438 2 2" xfId="4162"/>
    <cellStyle name="style1385638635438 3" xfId="4161"/>
    <cellStyle name="style1385638635470" xfId="2165"/>
    <cellStyle name="style1385638635470 2" xfId="3798"/>
    <cellStyle name="style1385638635470 2 2" xfId="4164"/>
    <cellStyle name="style1385638635470 3" xfId="4163"/>
    <cellStyle name="style1390319780511" xfId="8087"/>
    <cellStyle name="style1390319780652" xfId="8088"/>
    <cellStyle name="style1390319782886" xfId="8089"/>
    <cellStyle name="style1390319783058" xfId="8090"/>
    <cellStyle name="style1390320633788" xfId="10156"/>
    <cellStyle name="style1390320633851" xfId="10157"/>
    <cellStyle name="style1390320633897" xfId="10158"/>
    <cellStyle name="style1390320633960" xfId="10159"/>
    <cellStyle name="style1390320634007" xfId="10160"/>
    <cellStyle name="style1390320634522" xfId="10161"/>
    <cellStyle name="style1390320634585" xfId="10162"/>
    <cellStyle name="style1390320634647" xfId="10163"/>
    <cellStyle name="style1390320634710" xfId="10164"/>
    <cellStyle name="style1390320635960" xfId="10165"/>
    <cellStyle name="style1390320636163" xfId="10166"/>
    <cellStyle name="style1390320636491" xfId="10167"/>
    <cellStyle name="style1390320636616" xfId="10168"/>
    <cellStyle name="style1390320637757" xfId="10169"/>
    <cellStyle name="style1390320637851" xfId="10170"/>
    <cellStyle name="style1390320637897" xfId="10171"/>
    <cellStyle name="style1390320637960" xfId="10172"/>
    <cellStyle name="style1390320638054" xfId="10173"/>
    <cellStyle name="style1390320638116" xfId="10174"/>
    <cellStyle name="style1390320641116" xfId="10175"/>
    <cellStyle name="style1390320641460" xfId="10176"/>
    <cellStyle name="style1390320641507" xfId="10177"/>
    <cellStyle name="style1390320905713" xfId="10178"/>
    <cellStyle name="style1390320905823" xfId="10179"/>
    <cellStyle name="style1390320906042" xfId="10180"/>
    <cellStyle name="style1390320906088" xfId="10181"/>
    <cellStyle name="style1390320906151" xfId="10182"/>
    <cellStyle name="style1390320906198" xfId="10183"/>
    <cellStyle name="style1390320906526" xfId="10184"/>
    <cellStyle name="style1390320906573" xfId="10185"/>
    <cellStyle name="style1390320906635" xfId="10186"/>
    <cellStyle name="style1390320906682" xfId="10187"/>
    <cellStyle name="style1390320906729" xfId="10188"/>
    <cellStyle name="style1390320906838" xfId="10189"/>
    <cellStyle name="style1390320906995" xfId="10190"/>
    <cellStyle name="style1390320909151" xfId="10191"/>
    <cellStyle name="style1390320910620" xfId="10192"/>
    <cellStyle name="style1390320910854" xfId="10193"/>
    <cellStyle name="style1390320910901" xfId="10194"/>
    <cellStyle name="style1390320912995" xfId="10195"/>
    <cellStyle name="style1390320913104" xfId="10196"/>
    <cellStyle name="style1390320914151" xfId="10197"/>
    <cellStyle name="style1390320914198" xfId="10198"/>
    <cellStyle name="style1390320914245" xfId="10199"/>
    <cellStyle name="style1390320914292" xfId="10200"/>
    <cellStyle name="style1390320914339" xfId="10201"/>
    <cellStyle name="style1390320914385" xfId="10202"/>
    <cellStyle name="style1390320914432" xfId="10203"/>
    <cellStyle name="style1390320914495" xfId="10204"/>
    <cellStyle name="style1390320914526" xfId="10205"/>
    <cellStyle name="style1390320914667" xfId="10206"/>
    <cellStyle name="style1390320916901" xfId="10207"/>
    <cellStyle name="style1390320916932" xfId="10208"/>
    <cellStyle name="style1390320916979" xfId="10209"/>
    <cellStyle name="style1390320917104" xfId="10210"/>
    <cellStyle name="style1390320917135" xfId="10211"/>
    <cellStyle name="style1390320918432" xfId="10212"/>
    <cellStyle name="style1390320918479" xfId="10213"/>
    <cellStyle name="style1390321018105" xfId="10214"/>
    <cellStyle name="style1390321018199" xfId="10215"/>
    <cellStyle name="style1390321018262" xfId="10216"/>
    <cellStyle name="style1390321018309" xfId="10217"/>
    <cellStyle name="style1390321018355" xfId="10218"/>
    <cellStyle name="style1390321018418" xfId="10219"/>
    <cellStyle name="style1390321018980" xfId="10220"/>
    <cellStyle name="style1390321019043" xfId="10221"/>
    <cellStyle name="style1390321019090" xfId="10222"/>
    <cellStyle name="style1390321019152" xfId="10223"/>
    <cellStyle name="style1390321019199" xfId="10224"/>
    <cellStyle name="style1390321019309" xfId="10225"/>
    <cellStyle name="style1390321019465" xfId="10226"/>
    <cellStyle name="style1390321021309" xfId="10227"/>
    <cellStyle name="style1390321022762" xfId="10228"/>
    <cellStyle name="style1390321022996" xfId="10229"/>
    <cellStyle name="style1390321023043" xfId="10230"/>
    <cellStyle name="style1390321025074" xfId="10231"/>
    <cellStyle name="style1390321025184" xfId="10232"/>
    <cellStyle name="style1390321026262" xfId="10233"/>
    <cellStyle name="style1390321026309" xfId="10234"/>
    <cellStyle name="style1390321026356" xfId="10235"/>
    <cellStyle name="style1390321026387" xfId="10236"/>
    <cellStyle name="style1390321026434" xfId="10237"/>
    <cellStyle name="style1390321026481" xfId="10238"/>
    <cellStyle name="style1390321026527" xfId="10239"/>
    <cellStyle name="style1390321026574" xfId="10240"/>
    <cellStyle name="style1390321026621" xfId="10241"/>
    <cellStyle name="style1390321026746" xfId="10242"/>
    <cellStyle name="style1390321028746" xfId="10243"/>
    <cellStyle name="style1390321028793" xfId="10244"/>
    <cellStyle name="style1390321028824" xfId="10245"/>
    <cellStyle name="style1390321028949" xfId="10246"/>
    <cellStyle name="style1390321028996" xfId="10247"/>
    <cellStyle name="style1390321030152" xfId="10248"/>
    <cellStyle name="style1390321030215" xfId="10249"/>
    <cellStyle name="style1390321093981" xfId="8091"/>
    <cellStyle name="style1390321094028" xfId="8092"/>
    <cellStyle name="style1390321094075" xfId="8093"/>
    <cellStyle name="style1390321094122" xfId="8094"/>
    <cellStyle name="style1390321094185" xfId="8095"/>
    <cellStyle name="style1390321094247" xfId="8096"/>
    <cellStyle name="style1390321094856" xfId="8097"/>
    <cellStyle name="style1390321094919" xfId="8098"/>
    <cellStyle name="style1390321094966" xfId="8099"/>
    <cellStyle name="style1390321095013" xfId="8100"/>
    <cellStyle name="style1390321095060" xfId="8101"/>
    <cellStyle name="style1390321095106" xfId="8102"/>
    <cellStyle name="style1390321095247" xfId="8103"/>
    <cellStyle name="style1390321099091" xfId="8104"/>
    <cellStyle name="style1390321099560" xfId="8105"/>
    <cellStyle name="style1390321168592" xfId="8106"/>
    <cellStyle name="style1390321168654" xfId="8107"/>
    <cellStyle name="style1390321168701" xfId="8108"/>
    <cellStyle name="style1390321168748" xfId="8109"/>
    <cellStyle name="style1390321168811" xfId="8110"/>
    <cellStyle name="style1390321168857" xfId="8111"/>
    <cellStyle name="style1390321169326" xfId="8112"/>
    <cellStyle name="style1390321169389" xfId="8113"/>
    <cellStyle name="style1390321169436" xfId="8114"/>
    <cellStyle name="style1390321169639" xfId="8115"/>
    <cellStyle name="style1390321169701" xfId="8116"/>
    <cellStyle name="style1390321169748" xfId="8117"/>
    <cellStyle name="style1390321170123" xfId="8118"/>
    <cellStyle name="style1390321170170" xfId="8119"/>
    <cellStyle name="style1390321170217" xfId="8120"/>
    <cellStyle name="style1390321170248" xfId="8121"/>
    <cellStyle name="style1390321170482" xfId="8122"/>
    <cellStyle name="style1390321170529" xfId="8123"/>
    <cellStyle name="style1390321170592" xfId="8124"/>
    <cellStyle name="style1390321170639" xfId="8125"/>
    <cellStyle name="style1390321170686" xfId="8126"/>
    <cellStyle name="style1390321170732" xfId="8127"/>
    <cellStyle name="style1390321170795" xfId="8128"/>
    <cellStyle name="style1390321170857" xfId="8129"/>
    <cellStyle name="style1390321170904" xfId="8130"/>
    <cellStyle name="style1390321171076" xfId="8131"/>
    <cellStyle name="style1390321171373" xfId="8132"/>
    <cellStyle name="style1390321171529" xfId="8133"/>
    <cellStyle name="style1390321171592" xfId="8134"/>
    <cellStyle name="style1390321171639" xfId="8135"/>
    <cellStyle name="style1392977568832" xfId="8136"/>
    <cellStyle name="style1392977568926" xfId="8137"/>
    <cellStyle name="style1392977569723" xfId="8138"/>
    <cellStyle name="style1392977569863" xfId="8139"/>
    <cellStyle name="style1392977571598" xfId="8140"/>
    <cellStyle name="style1392977571629" xfId="8141"/>
    <cellStyle name="style1392977571660" xfId="8142"/>
    <cellStyle name="style1392977571691" xfId="8143"/>
    <cellStyle name="style1409137545777" xfId="2166"/>
    <cellStyle name="style1409137545777 2" xfId="2167"/>
    <cellStyle name="style1409137545777 2 2" xfId="4166"/>
    <cellStyle name="style1409137545777 3" xfId="4165"/>
    <cellStyle name="style1409137546292" xfId="2168"/>
    <cellStyle name="style1409137546292 2" xfId="2169"/>
    <cellStyle name="style1409137546292 2 2" xfId="4168"/>
    <cellStyle name="style1409137546292 3" xfId="4167"/>
    <cellStyle name="style1410424099488" xfId="2170"/>
    <cellStyle name="style1410424099488 2" xfId="2171"/>
    <cellStyle name="style1410424099488 2 2" xfId="4170"/>
    <cellStyle name="style1410424099488 3" xfId="4169"/>
    <cellStyle name="style1421153551845" xfId="10533"/>
    <cellStyle name="style1421153551923" xfId="10532"/>
    <cellStyle name="style1421153551970" xfId="10531"/>
    <cellStyle name="style1421153552033" xfId="10530"/>
    <cellStyle name="style1421153552095" xfId="10529"/>
    <cellStyle name="style1421153552173" xfId="10528"/>
    <cellStyle name="style1421153552251" xfId="10527"/>
    <cellStyle name="style1421153552330" xfId="10526"/>
    <cellStyle name="style1421153552423" xfId="10525"/>
    <cellStyle name="style1421153552517" xfId="10524"/>
    <cellStyle name="style1421153552626" xfId="10523"/>
    <cellStyle name="style1421153552720" xfId="10522"/>
    <cellStyle name="style1421153552798" xfId="10521"/>
    <cellStyle name="style1421153552876" xfId="10520"/>
    <cellStyle name="style1421153552986" xfId="10519"/>
    <cellStyle name="style1421153553064" xfId="10518"/>
    <cellStyle name="style1421153553158" xfId="10517"/>
    <cellStyle name="style1421153553236" xfId="10516"/>
    <cellStyle name="style1421153553330" xfId="10515"/>
    <cellStyle name="style1421153553423" xfId="10514"/>
    <cellStyle name="style1421153553533" xfId="10513"/>
    <cellStyle name="style1421153553611" xfId="10512"/>
    <cellStyle name="style1421153553673" xfId="10511"/>
    <cellStyle name="style1421153553736" xfId="10510"/>
    <cellStyle name="style1421153553767" xfId="10509"/>
    <cellStyle name="style1421153553830" xfId="10508"/>
    <cellStyle name="style1421153553876" xfId="10507"/>
    <cellStyle name="style1421153553939" xfId="10506"/>
    <cellStyle name="style1421153554001" xfId="10505"/>
    <cellStyle name="style1421153554064" xfId="10504"/>
    <cellStyle name="style1421153554126" xfId="10503"/>
    <cellStyle name="style1421153554298" xfId="10502"/>
    <cellStyle name="style1421153554345" xfId="10501"/>
    <cellStyle name="style1421153554408" xfId="10500"/>
    <cellStyle name="style1421153554470" xfId="10499"/>
    <cellStyle name="style1421153554548" xfId="10498"/>
    <cellStyle name="style1421153554611" xfId="10497"/>
    <cellStyle name="style1421153554689" xfId="10496"/>
    <cellStyle name="style1421153554767" xfId="10495"/>
    <cellStyle name="style1421153554845" xfId="10494"/>
    <cellStyle name="style1421153554955" xfId="10493"/>
    <cellStyle name="style1421153555048" xfId="10492"/>
    <cellStyle name="style1421153555095" xfId="10491"/>
    <cellStyle name="style1421153555142" xfId="10490"/>
    <cellStyle name="style1421153555205" xfId="10489"/>
    <cellStyle name="style1421153555251" xfId="10488"/>
    <cellStyle name="style1421153555314" xfId="10487"/>
    <cellStyle name="style1421153555376" xfId="10486"/>
    <cellStyle name="style1421153555423" xfId="10485"/>
    <cellStyle name="style1421153555470" xfId="10484"/>
    <cellStyle name="style1421153555861" xfId="10483"/>
    <cellStyle name="style1421153555923" xfId="10482"/>
    <cellStyle name="style1421153555970" xfId="10481"/>
    <cellStyle name="style1421153558267" xfId="10480"/>
    <cellStyle name="style1421153558345" xfId="10479"/>
    <cellStyle name="style1421153558423" xfId="10478"/>
    <cellStyle name="style1421153558533" xfId="10477"/>
    <cellStyle name="style1421153558642" xfId="10476"/>
    <cellStyle name="style1421153558720" xfId="10475"/>
    <cellStyle name="style1421153558845" xfId="10474"/>
    <cellStyle name="style1421153558939" xfId="10473"/>
    <cellStyle name="style1421153559048" xfId="10472"/>
    <cellStyle name="style1421153559189" xfId="10471"/>
    <cellStyle name="style1421153559252" xfId="10470"/>
    <cellStyle name="style1421153559502" xfId="10469"/>
    <cellStyle name="style1421153564142" xfId="10468"/>
    <cellStyle name="style1421153564330" xfId="10467"/>
    <cellStyle name="style1421153564689" xfId="10466"/>
    <cellStyle name="style1421153564752" xfId="10465"/>
    <cellStyle name="style1421153566908" xfId="10464"/>
    <cellStyle name="style1421153567111" xfId="10463"/>
    <cellStyle name="style1421153892240" xfId="8144"/>
    <cellStyle name="style1421153892334" xfId="8145"/>
    <cellStyle name="style1421153892412" xfId="8146"/>
    <cellStyle name="style1421153892459" xfId="8147"/>
    <cellStyle name="style1421153892506" xfId="8148"/>
    <cellStyle name="style1421153892568" xfId="8149"/>
    <cellStyle name="style1421153892631" xfId="8150"/>
    <cellStyle name="style1421153892693" xfId="8151"/>
    <cellStyle name="style1421153892756" xfId="8152"/>
    <cellStyle name="style1421153892834" xfId="8153"/>
    <cellStyle name="style1421153892912" xfId="8154"/>
    <cellStyle name="style1421153893131" xfId="8155"/>
    <cellStyle name="style1421153893193" xfId="8156"/>
    <cellStyle name="style1421153893240" xfId="8157"/>
    <cellStyle name="style1421153893303" xfId="8158"/>
    <cellStyle name="style1421153893365" xfId="8159"/>
    <cellStyle name="style1421153893459" xfId="8160"/>
    <cellStyle name="style1421153893553" xfId="8161"/>
    <cellStyle name="style1421153893646" xfId="8162"/>
    <cellStyle name="style1421153893756" xfId="8163"/>
    <cellStyle name="style1421153893834" xfId="8164"/>
    <cellStyle name="style1421153893896" xfId="8165"/>
    <cellStyle name="style1421153893943" xfId="8166"/>
    <cellStyle name="style1421153894006" xfId="8167"/>
    <cellStyle name="style1421153894068" xfId="8168"/>
    <cellStyle name="style1421153894131" xfId="8169"/>
    <cellStyle name="style1421153894256" xfId="8170"/>
    <cellStyle name="style1421153894318" xfId="8171"/>
    <cellStyle name="style1421153894475" xfId="8172"/>
    <cellStyle name="style1421153894553" xfId="8173"/>
    <cellStyle name="style1421153894600" xfId="8174"/>
    <cellStyle name="style1421153894646" xfId="8175"/>
    <cellStyle name="style1421153894709" xfId="8176"/>
    <cellStyle name="style1421153894787" xfId="8177"/>
    <cellStyle name="style1421153894881" xfId="8178"/>
    <cellStyle name="style1421153895365" xfId="8179"/>
    <cellStyle name="style1421153895412" xfId="8180"/>
    <cellStyle name="style1421153895521" xfId="8181"/>
    <cellStyle name="style1421153895600" xfId="8182"/>
    <cellStyle name="style1421153896318" xfId="8183"/>
    <cellStyle name="style1421153896584" xfId="8184"/>
    <cellStyle name="style1421153896631" xfId="8185"/>
    <cellStyle name="style1421153896678" xfId="8186"/>
    <cellStyle name="style1421153896725" xfId="8187"/>
    <cellStyle name="style1421153896771" xfId="8188"/>
    <cellStyle name="style1421153896834" xfId="8189"/>
    <cellStyle name="style1421153896881" xfId="8190"/>
    <cellStyle name="style1421153896943" xfId="8191"/>
    <cellStyle name="style1421153897006" xfId="8192"/>
    <cellStyle name="style1421153897084" xfId="8193"/>
    <cellStyle name="style1421153898771" xfId="8194"/>
    <cellStyle name="style1421153898881" xfId="8195"/>
    <cellStyle name="style1421153898959" xfId="8196"/>
    <cellStyle name="style1421153899053" xfId="8197"/>
    <cellStyle name="style1421153899084" xfId="8198"/>
    <cellStyle name="style1421153899146" xfId="8199"/>
    <cellStyle name="style1421153899193" xfId="8200"/>
    <cellStyle name="style1421153899318" xfId="8201"/>
    <cellStyle name="style1421153899365" xfId="8202"/>
    <cellStyle name="style1421153899412" xfId="8203"/>
    <cellStyle name="style1421153899615" xfId="8204"/>
    <cellStyle name="style1421153899662" xfId="8205"/>
    <cellStyle name="style1421153900865" xfId="8206"/>
    <cellStyle name="style1421153900928" xfId="8207"/>
    <cellStyle name="style1421153900990" xfId="8208"/>
    <cellStyle name="style1421153901068" xfId="8209"/>
    <cellStyle name="style1421153901334" xfId="8210"/>
    <cellStyle name="style1421153901381" xfId="8211"/>
    <cellStyle name="style1421153901443" xfId="8212"/>
    <cellStyle name="style1421153901506" xfId="8213"/>
    <cellStyle name="style1421153901584" xfId="8214"/>
    <cellStyle name="style1421153901662" xfId="8215"/>
    <cellStyle name="style1421153901740" xfId="8216"/>
    <cellStyle name="style1421153901834" xfId="8217"/>
    <cellStyle name="style1421153901928" xfId="8218"/>
    <cellStyle name="style1421153902006" xfId="8219"/>
    <cellStyle name="style1421153902084" xfId="8220"/>
    <cellStyle name="style1421153902162" xfId="8221"/>
    <cellStyle name="style1421153902428" xfId="8222"/>
    <cellStyle name="style1421153902506" xfId="8223"/>
    <cellStyle name="style1421153902600" xfId="8224"/>
    <cellStyle name="style1421153904412" xfId="8225"/>
    <cellStyle name="style1421153904490" xfId="8226"/>
    <cellStyle name="style1421153904553" xfId="8227"/>
    <cellStyle name="style1421153904631" xfId="8228"/>
    <cellStyle name="style1421153904693" xfId="8229"/>
    <cellStyle name="style1421153904756" xfId="8230"/>
    <cellStyle name="style1421153904818" xfId="8231"/>
    <cellStyle name="style1421153904865" xfId="8232"/>
    <cellStyle name="style1421153904912" xfId="8233"/>
    <cellStyle name="style1421153905334" xfId="8234"/>
    <cellStyle name="style1421153908693" xfId="8235"/>
    <cellStyle name="style1421153908725" xfId="8236"/>
    <cellStyle name="style1421153908772" xfId="8237"/>
    <cellStyle name="style1421153909100" xfId="8238"/>
    <cellStyle name="style1421153909162" xfId="8239"/>
    <cellStyle name="style1421153911256" xfId="8240"/>
    <cellStyle name="style1421153911553" xfId="8241"/>
    <cellStyle name="style1421153914272" xfId="8242"/>
    <cellStyle name="style1421153914365" xfId="8243"/>
    <cellStyle name="style1421153914444" xfId="8244"/>
    <cellStyle name="style1421153992976" xfId="10462"/>
    <cellStyle name="style1421153993038" xfId="10461"/>
    <cellStyle name="style1421153993101" xfId="10460"/>
    <cellStyle name="style1421153993148" xfId="10459"/>
    <cellStyle name="style1421153993226" xfId="10458"/>
    <cellStyle name="style1421153993304" xfId="10457"/>
    <cellStyle name="style1421153993366" xfId="10456"/>
    <cellStyle name="style1421153993460" xfId="10455"/>
    <cellStyle name="style1421153993538" xfId="10454"/>
    <cellStyle name="style1421153993632" xfId="10453"/>
    <cellStyle name="style1421153993726" xfId="10452"/>
    <cellStyle name="style1421153993820" xfId="10451"/>
    <cellStyle name="style1421153993898" xfId="10450"/>
    <cellStyle name="style1421153993960" xfId="10449"/>
    <cellStyle name="style1421153994054" xfId="10448"/>
    <cellStyle name="style1421153994132" xfId="10447"/>
    <cellStyle name="style1421153994226" xfId="10446"/>
    <cellStyle name="style1421153994320" xfId="10445"/>
    <cellStyle name="style1421153994413" xfId="10444"/>
    <cellStyle name="style1421153994507" xfId="10443"/>
    <cellStyle name="style1421153994601" xfId="10442"/>
    <cellStyle name="style1421153994695" xfId="10441"/>
    <cellStyle name="style1421153994757" xfId="10440"/>
    <cellStyle name="style1421153994851" xfId="10439"/>
    <cellStyle name="style1421153994945" xfId="10438"/>
    <cellStyle name="style1421153995038" xfId="10437"/>
    <cellStyle name="style1421153995226" xfId="10436"/>
    <cellStyle name="style1421153995304" xfId="10435"/>
    <cellStyle name="style1421153995445" xfId="10434"/>
    <cellStyle name="style1421153995507" xfId="10433"/>
    <cellStyle name="style1421153995570" xfId="10432"/>
    <cellStyle name="style1421153995632" xfId="10431"/>
    <cellStyle name="style1421153995726" xfId="10430"/>
    <cellStyle name="style1421153995820" xfId="10429"/>
    <cellStyle name="style1421153995945" xfId="10428"/>
    <cellStyle name="style1421153996398" xfId="10427"/>
    <cellStyle name="style1421153996445" xfId="10426"/>
    <cellStyle name="style1421153996538" xfId="10425"/>
    <cellStyle name="style1421153996601" xfId="10424"/>
    <cellStyle name="style1421153997398" xfId="10423"/>
    <cellStyle name="style1421153997507" xfId="10422"/>
    <cellStyle name="style1421153997570" xfId="10421"/>
    <cellStyle name="style1421153997648" xfId="10420"/>
    <cellStyle name="style1421153997726" xfId="10419"/>
    <cellStyle name="style1421153997804" xfId="10418"/>
    <cellStyle name="style1421153997882" xfId="10417"/>
    <cellStyle name="style1421153997960" xfId="10416"/>
    <cellStyle name="style1421153998023" xfId="10415"/>
    <cellStyle name="style1421153998101" xfId="10414"/>
    <cellStyle name="style1421153998195" xfId="10413"/>
    <cellStyle name="style1421153999992" xfId="10412"/>
    <cellStyle name="style1421154000070" xfId="10411"/>
    <cellStyle name="style1421154000117" xfId="10410"/>
    <cellStyle name="style1421154000163" xfId="10409"/>
    <cellStyle name="style1421154000226" xfId="10408"/>
    <cellStyle name="style1421154000288" xfId="10407"/>
    <cellStyle name="style1421154000351" xfId="10406"/>
    <cellStyle name="style1421154000507" xfId="10405"/>
    <cellStyle name="style1421154000570" xfId="10404"/>
    <cellStyle name="style1421154000648" xfId="10403"/>
    <cellStyle name="style1421154000726" xfId="10402"/>
    <cellStyle name="style1421154000804" xfId="10401"/>
    <cellStyle name="style1421154002132" xfId="10400"/>
    <cellStyle name="style1421154002195" xfId="10399"/>
    <cellStyle name="style1421154002242" xfId="10398"/>
    <cellStyle name="style1421154002288" xfId="10397"/>
    <cellStyle name="style1421154002335" xfId="10396"/>
    <cellStyle name="style1421154002398" xfId="10395"/>
    <cellStyle name="style1421154002445" xfId="10394"/>
    <cellStyle name="style1421154002507" xfId="10393"/>
    <cellStyle name="style1421154002554" xfId="10392"/>
    <cellStyle name="style1421154002617" xfId="10391"/>
    <cellStyle name="style1421154002945" xfId="10390"/>
    <cellStyle name="style1421154003007" xfId="10389"/>
    <cellStyle name="style1421154003054" xfId="10388"/>
    <cellStyle name="style1421154003117" xfId="10387"/>
    <cellStyle name="style1421154003163" xfId="10386"/>
    <cellStyle name="style1421154003210" xfId="10385"/>
    <cellStyle name="style1421154003429" xfId="10384"/>
    <cellStyle name="style1421154003538" xfId="10383"/>
    <cellStyle name="style1421154003632" xfId="10382"/>
    <cellStyle name="style1421154005960" xfId="10381"/>
    <cellStyle name="style1421154006038" xfId="10380"/>
    <cellStyle name="style1421154006117" xfId="10379"/>
    <cellStyle name="style1421154006195" xfId="10378"/>
    <cellStyle name="style1421154006273" xfId="10377"/>
    <cellStyle name="style1421154006367" xfId="10376"/>
    <cellStyle name="style1421154006460" xfId="10375"/>
    <cellStyle name="style1421154006538" xfId="10374"/>
    <cellStyle name="style1421154006632" xfId="10373"/>
    <cellStyle name="style1421154006929" xfId="10372"/>
    <cellStyle name="style1421154010617" xfId="10371"/>
    <cellStyle name="style1421154010695" xfId="10370"/>
    <cellStyle name="style1421154010773" xfId="10369"/>
    <cellStyle name="style1421154011007" xfId="10368"/>
    <cellStyle name="style1421154011085" xfId="10367"/>
    <cellStyle name="style1421154013648" xfId="10366"/>
    <cellStyle name="style1421154013929" xfId="10365"/>
    <cellStyle name="style1421155390681" xfId="8245"/>
    <cellStyle name="style1421155390869" xfId="8246"/>
    <cellStyle name="style1421155391056" xfId="8247"/>
    <cellStyle name="style1421155391119" xfId="8248"/>
    <cellStyle name="style1421155391197" xfId="8249"/>
    <cellStyle name="style1421155391337" xfId="8250"/>
    <cellStyle name="style1421155391462" xfId="8251"/>
    <cellStyle name="style1421155391603" xfId="8252"/>
    <cellStyle name="style1421155391681" xfId="8253"/>
    <cellStyle name="style1421155391759" xfId="8254"/>
    <cellStyle name="style1421155391822" xfId="8255"/>
    <cellStyle name="style1421155391947" xfId="8256"/>
    <cellStyle name="style1421155392041" xfId="8257"/>
    <cellStyle name="style1421155392119" xfId="8258"/>
    <cellStyle name="style1421155392259" xfId="8259"/>
    <cellStyle name="style1421155392337" xfId="8260"/>
    <cellStyle name="style1421155392431" xfId="8261"/>
    <cellStyle name="style1421155392478" xfId="8262"/>
    <cellStyle name="style1421155392541" xfId="8263"/>
    <cellStyle name="style1421155392603" xfId="8264"/>
    <cellStyle name="style1421155392712" xfId="8265"/>
    <cellStyle name="style1421155392791" xfId="8266"/>
    <cellStyle name="style1421155392853" xfId="8267"/>
    <cellStyle name="style1421155392931" xfId="8268"/>
    <cellStyle name="style1421155392978" xfId="8269"/>
    <cellStyle name="style1421155393041" xfId="8270"/>
    <cellStyle name="style1421155393087" xfId="8271"/>
    <cellStyle name="style1421155393197" xfId="8272"/>
    <cellStyle name="style1421155393259" xfId="8273"/>
    <cellStyle name="style1421155393306" xfId="8274"/>
    <cellStyle name="style1421155393369" xfId="8275"/>
    <cellStyle name="style1421155393416" xfId="8276"/>
    <cellStyle name="style1421155393478" xfId="8277"/>
    <cellStyle name="style1421155393541" xfId="8278"/>
    <cellStyle name="style1421155393587" xfId="8279"/>
    <cellStyle name="style1421155393650" xfId="8280"/>
    <cellStyle name="style1421155393697" xfId="8281"/>
    <cellStyle name="style1421155393775" xfId="8282"/>
    <cellStyle name="style1421155393837" xfId="8283"/>
    <cellStyle name="style1421155393916" xfId="8284"/>
    <cellStyle name="style1421155394056" xfId="8285"/>
    <cellStyle name="style1421155394119" xfId="8286"/>
    <cellStyle name="style1421155394181" xfId="8287"/>
    <cellStyle name="style1421155394244" xfId="8288"/>
    <cellStyle name="style1421155394306" xfId="8289"/>
    <cellStyle name="style1421155394400" xfId="8290"/>
    <cellStyle name="style1421155394478" xfId="8291"/>
    <cellStyle name="style1421155394556" xfId="8292"/>
    <cellStyle name="style1421155394681" xfId="8293"/>
    <cellStyle name="style1421155394744" xfId="8294"/>
    <cellStyle name="style1421155394806" xfId="8295"/>
    <cellStyle name="style1421155394947" xfId="8296"/>
    <cellStyle name="style1421155395025" xfId="8297"/>
    <cellStyle name="style1421155395072" xfId="8298"/>
    <cellStyle name="style1421155395134" xfId="8299"/>
    <cellStyle name="style1421155395244" xfId="8300"/>
    <cellStyle name="style1421155395322" xfId="8301"/>
    <cellStyle name="style1421155395369" xfId="8302"/>
    <cellStyle name="style1421155395416" xfId="8303"/>
    <cellStyle name="style1421155395478" xfId="8304"/>
    <cellStyle name="style1421155395525" xfId="8305"/>
    <cellStyle name="style1421155395744" xfId="8306"/>
    <cellStyle name="style1421155395791" xfId="8307"/>
    <cellStyle name="style1421155395869" xfId="8308"/>
    <cellStyle name="style1421155395931" xfId="8309"/>
    <cellStyle name="style1421155396400" xfId="8310"/>
    <cellStyle name="style1421155396463" xfId="8311"/>
    <cellStyle name="style1421155397916" xfId="8312"/>
    <cellStyle name="style1421155403384" xfId="8313"/>
    <cellStyle name="style1421155403463" xfId="8314"/>
    <cellStyle name="style1421155403509" xfId="8315"/>
    <cellStyle name="style1421155403681" xfId="8316"/>
    <cellStyle name="style1421155403744" xfId="8317"/>
    <cellStyle name="style1421155403806" xfId="8318"/>
    <cellStyle name="style1421155403885" xfId="8319"/>
    <cellStyle name="style1421155403947" xfId="8320"/>
    <cellStyle name="style1421155404416" xfId="8321"/>
    <cellStyle name="style1421155404666" xfId="8322"/>
    <cellStyle name="style1421155404744" xfId="8323"/>
    <cellStyle name="style1421155404869" xfId="8324"/>
    <cellStyle name="style1421155404947" xfId="8325"/>
    <cellStyle name="style1432115046898" xfId="2172"/>
    <cellStyle name="style1432115046898 2" xfId="4171"/>
    <cellStyle name="style1432115046929" xfId="2173"/>
    <cellStyle name="style1432115046929 2" xfId="4172"/>
    <cellStyle name="style1432115046960" xfId="2174"/>
    <cellStyle name="style1432115046960 2" xfId="4173"/>
    <cellStyle name="style1432115047007" xfId="2175"/>
    <cellStyle name="style1432115047007 2" xfId="4174"/>
    <cellStyle name="style1432115047038" xfId="2176"/>
    <cellStyle name="style1432115047038 2" xfId="4175"/>
    <cellStyle name="style1432115047569" xfId="2177"/>
    <cellStyle name="style1432115047569 2" xfId="4176"/>
    <cellStyle name="style1432115047662" xfId="2178"/>
    <cellStyle name="style1432115047662 2" xfId="4177"/>
    <cellStyle name="style1432115047771" xfId="2179"/>
    <cellStyle name="style1432115047771 2" xfId="4178"/>
    <cellStyle name="style1432115047959" xfId="2180"/>
    <cellStyle name="style1432115047959 2" xfId="4179"/>
    <cellStyle name="style1432115047990" xfId="2181"/>
    <cellStyle name="style1432115047990 2" xfId="4180"/>
    <cellStyle name="style1432115048037" xfId="2182"/>
    <cellStyle name="style1432115048037 2" xfId="4181"/>
    <cellStyle name="style1432115048177" xfId="2183"/>
    <cellStyle name="style1432115048177 2" xfId="4182"/>
    <cellStyle name="style1432115048224" xfId="2184"/>
    <cellStyle name="style1432115048224 2" xfId="4183"/>
    <cellStyle name="style1432115048333" xfId="2185"/>
    <cellStyle name="style1432115048333 2" xfId="4184"/>
    <cellStyle name="style1432115048551" xfId="2186"/>
    <cellStyle name="style1432115048551 2" xfId="4185"/>
    <cellStyle name="style1432115048583" xfId="2187"/>
    <cellStyle name="style1432115048583 2" xfId="4186"/>
    <cellStyle name="style1432115048614" xfId="2188"/>
    <cellStyle name="style1432115048614 2" xfId="4187"/>
    <cellStyle name="style1432115048645" xfId="2189"/>
    <cellStyle name="style1432115048645 2" xfId="4188"/>
    <cellStyle name="style1432115048676" xfId="2190"/>
    <cellStyle name="style1432115048676 2" xfId="4189"/>
    <cellStyle name="style1432115048707" xfId="2191"/>
    <cellStyle name="style1432115048707 2" xfId="4190"/>
    <cellStyle name="style1432115048739" xfId="2192"/>
    <cellStyle name="style1432115048739 2" xfId="4191"/>
    <cellStyle name="style1432115048770" xfId="2193"/>
    <cellStyle name="style1432115048770 2" xfId="4192"/>
    <cellStyle name="style1432115048801" xfId="2194"/>
    <cellStyle name="style1432115048801 2" xfId="4193"/>
    <cellStyle name="style1432115048832" xfId="2195"/>
    <cellStyle name="style1432115048832 2" xfId="4194"/>
    <cellStyle name="style1432115048957" xfId="2196"/>
    <cellStyle name="style1432115048957 2" xfId="4195"/>
    <cellStyle name="style1432115049066" xfId="2197"/>
    <cellStyle name="style1432115049066 2" xfId="4196"/>
    <cellStyle name="style1432115049113" xfId="2198"/>
    <cellStyle name="style1432115049113 2" xfId="4197"/>
    <cellStyle name="style1432115049144" xfId="2199"/>
    <cellStyle name="style1432115049144 2" xfId="4198"/>
    <cellStyle name="style1432115049222" xfId="2200"/>
    <cellStyle name="style1432115049222 2" xfId="4199"/>
    <cellStyle name="style1432115049238" xfId="2201"/>
    <cellStyle name="style1432115049238 2" xfId="4200"/>
    <cellStyle name="style1432115049269" xfId="2202"/>
    <cellStyle name="style1432115049269 2" xfId="4201"/>
    <cellStyle name="style1432115049300" xfId="2203"/>
    <cellStyle name="style1432115049300 2" xfId="4202"/>
    <cellStyle name="style1432115049347" xfId="2204"/>
    <cellStyle name="style1432115049347 2" xfId="4203"/>
    <cellStyle name="style1432115049363" xfId="2205"/>
    <cellStyle name="style1432115049363 2" xfId="4204"/>
    <cellStyle name="style1432115049409" xfId="2206"/>
    <cellStyle name="style1432115049409 2" xfId="4205"/>
    <cellStyle name="style1432115049441" xfId="2207"/>
    <cellStyle name="style1432115049441 2" xfId="4206"/>
    <cellStyle name="style1434371616151" xfId="2208"/>
    <cellStyle name="style1434371616151 2" xfId="4207"/>
    <cellStyle name="style1434371616306" xfId="2209"/>
    <cellStyle name="style1434371616306 2" xfId="4208"/>
    <cellStyle name="style1434371616423" xfId="2210"/>
    <cellStyle name="style1434371616423 2" xfId="4209"/>
    <cellStyle name="style1434371634456" xfId="2211"/>
    <cellStyle name="style1434371634456 2" xfId="4210"/>
    <cellStyle name="style1434371634492" xfId="2212"/>
    <cellStyle name="style1434371634492 2" xfId="4211"/>
    <cellStyle name="style1434371634528" xfId="2213"/>
    <cellStyle name="style1434371634528 2" xfId="4212"/>
    <cellStyle name="style1434371634623" xfId="2214"/>
    <cellStyle name="style1434371634623 2" xfId="4213"/>
    <cellStyle name="style1434371634660" xfId="2215"/>
    <cellStyle name="style1434371634660 2" xfId="4214"/>
    <cellStyle name="style1434371634695" xfId="2216"/>
    <cellStyle name="style1434371634695 2" xfId="4215"/>
    <cellStyle name="style1434371635017" xfId="2217"/>
    <cellStyle name="style1434371635017 2" xfId="4216"/>
    <cellStyle name="style1434371635047" xfId="2218"/>
    <cellStyle name="style1434371635047 2" xfId="4217"/>
    <cellStyle name="style1434371635087" xfId="2219"/>
    <cellStyle name="style1434371635087 2" xfId="4218"/>
    <cellStyle name="style1434371635288" xfId="2220"/>
    <cellStyle name="style1434371635288 2" xfId="4219"/>
    <cellStyle name="style1434371635394" xfId="2221"/>
    <cellStyle name="style1434371635394 2" xfId="4220"/>
    <cellStyle name="style1434371635501" xfId="2222"/>
    <cellStyle name="style1434371635501 2" xfId="4221"/>
    <cellStyle name="style1436190653413" xfId="2223"/>
    <cellStyle name="style1436190653413 2" xfId="2224"/>
    <cellStyle name="style1436190653413 2 2" xfId="4223"/>
    <cellStyle name="style1436190653413 3" xfId="4222"/>
    <cellStyle name="style1436190653538" xfId="2225"/>
    <cellStyle name="style1436190653538 2" xfId="2226"/>
    <cellStyle name="style1436190653538 2 2" xfId="4225"/>
    <cellStyle name="style1436190653538 3" xfId="4224"/>
    <cellStyle name="style1436190653663" xfId="2227"/>
    <cellStyle name="style1436190653663 2" xfId="2228"/>
    <cellStyle name="style1436190653663 2 2" xfId="4227"/>
    <cellStyle name="style1436190653663 3" xfId="4226"/>
    <cellStyle name="style1436190653756" xfId="2229"/>
    <cellStyle name="style1436190653756 2" xfId="2230"/>
    <cellStyle name="style1436190653756 2 2" xfId="4229"/>
    <cellStyle name="style1436190653756 3" xfId="4228"/>
    <cellStyle name="style1436190653897" xfId="2231"/>
    <cellStyle name="style1436190653897 2" xfId="2232"/>
    <cellStyle name="style1436190653897 2 2" xfId="4231"/>
    <cellStyle name="style1436190653897 3" xfId="4230"/>
    <cellStyle name="style1436190654053" xfId="2233"/>
    <cellStyle name="style1436190654053 2" xfId="2234"/>
    <cellStyle name="style1436190654053 2 2" xfId="4233"/>
    <cellStyle name="style1436190654053 3" xfId="4232"/>
    <cellStyle name="style1436190654163" xfId="2235"/>
    <cellStyle name="style1436190654163 2" xfId="2236"/>
    <cellStyle name="style1436190654163 2 2" xfId="4235"/>
    <cellStyle name="style1436190654163 3" xfId="4234"/>
    <cellStyle name="style1436190654303" xfId="2237"/>
    <cellStyle name="style1436190654303 2" xfId="2238"/>
    <cellStyle name="style1436190654303 2 2" xfId="4237"/>
    <cellStyle name="style1436190654303 3" xfId="4236"/>
    <cellStyle name="style1436190654444" xfId="2239"/>
    <cellStyle name="style1436190654444 2" xfId="2240"/>
    <cellStyle name="style1436190654444 2 2" xfId="4239"/>
    <cellStyle name="style1436190654444 3" xfId="4238"/>
    <cellStyle name="style1436190654600" xfId="2241"/>
    <cellStyle name="style1436190654600 2" xfId="2242"/>
    <cellStyle name="style1436190654600 2 2" xfId="4241"/>
    <cellStyle name="style1436190654600 3" xfId="4240"/>
    <cellStyle name="style1436190654694" xfId="2243"/>
    <cellStyle name="style1436190654694 2" xfId="2244"/>
    <cellStyle name="style1436190654694 2 2" xfId="4243"/>
    <cellStyle name="style1436190654694 3" xfId="4242"/>
    <cellStyle name="style1436190654803" xfId="2245"/>
    <cellStyle name="style1436190654803 2" xfId="2246"/>
    <cellStyle name="style1436190654803 2 2" xfId="4245"/>
    <cellStyle name="style1436190654803 3" xfId="4244"/>
    <cellStyle name="style1436190654913" xfId="2247"/>
    <cellStyle name="style1436190654913 2" xfId="2248"/>
    <cellStyle name="style1436190654913 2 2" xfId="4247"/>
    <cellStyle name="style1436190654913 3" xfId="4246"/>
    <cellStyle name="style1436190655022" xfId="2249"/>
    <cellStyle name="style1436190655022 2" xfId="2250"/>
    <cellStyle name="style1436190655022 2 2" xfId="4249"/>
    <cellStyle name="style1436190655022 3" xfId="4248"/>
    <cellStyle name="style1436190655178" xfId="2251"/>
    <cellStyle name="style1436190655178 2" xfId="2252"/>
    <cellStyle name="style1436190655178 2 2" xfId="4251"/>
    <cellStyle name="style1436190655178 3" xfId="4250"/>
    <cellStyle name="style1436190655303" xfId="2253"/>
    <cellStyle name="style1436190655303 2" xfId="2254"/>
    <cellStyle name="style1436190655303 2 2" xfId="4253"/>
    <cellStyle name="style1436190655303 3" xfId="4252"/>
    <cellStyle name="style1436190655397" xfId="2255"/>
    <cellStyle name="style1436190655397 2" xfId="2256"/>
    <cellStyle name="style1436190655397 2 2" xfId="4255"/>
    <cellStyle name="style1436190655397 3" xfId="4254"/>
    <cellStyle name="style1436190655460" xfId="2257"/>
    <cellStyle name="style1436190655460 2" xfId="2258"/>
    <cellStyle name="style1436190655460 2 2" xfId="4257"/>
    <cellStyle name="style1436190655460 3" xfId="4256"/>
    <cellStyle name="style1436190655538" xfId="2259"/>
    <cellStyle name="style1436190655538 2" xfId="2260"/>
    <cellStyle name="style1436190655538 2 2" xfId="4259"/>
    <cellStyle name="style1436190655538 3" xfId="4258"/>
    <cellStyle name="style1436190655616" xfId="2261"/>
    <cellStyle name="style1436190655616 2" xfId="2262"/>
    <cellStyle name="style1436190655616 2 2" xfId="4261"/>
    <cellStyle name="style1436190655616 3" xfId="4260"/>
    <cellStyle name="style1436190655694" xfId="2263"/>
    <cellStyle name="style1436190655694 2" xfId="2264"/>
    <cellStyle name="style1436190655694 2 2" xfId="4263"/>
    <cellStyle name="style1436190655694 3" xfId="4262"/>
    <cellStyle name="style1436190655788" xfId="2265"/>
    <cellStyle name="style1436190655788 2" xfId="2266"/>
    <cellStyle name="style1436190655788 2 2" xfId="4265"/>
    <cellStyle name="style1436190655788 3" xfId="4264"/>
    <cellStyle name="style1436190655897" xfId="2267"/>
    <cellStyle name="style1436190655897 2" xfId="2268"/>
    <cellStyle name="style1436190655897 2 2" xfId="4267"/>
    <cellStyle name="style1436190655897 3" xfId="4266"/>
    <cellStyle name="style1436190655991" xfId="2269"/>
    <cellStyle name="style1436190655991 2" xfId="2270"/>
    <cellStyle name="style1436190655991 2 2" xfId="4269"/>
    <cellStyle name="style1436190655991 3" xfId="4268"/>
    <cellStyle name="style1436190656069" xfId="2271"/>
    <cellStyle name="style1436190656069 2" xfId="2272"/>
    <cellStyle name="style1436190656069 2 2" xfId="4271"/>
    <cellStyle name="style1436190656069 3" xfId="4270"/>
    <cellStyle name="style1436190656131" xfId="2273"/>
    <cellStyle name="style1436190656131 2" xfId="2274"/>
    <cellStyle name="style1436190656131 2 2" xfId="4273"/>
    <cellStyle name="style1436190656131 3" xfId="4272"/>
    <cellStyle name="style1436190656210" xfId="2275"/>
    <cellStyle name="style1436190656210 2" xfId="2276"/>
    <cellStyle name="style1436190656210 2 2" xfId="4275"/>
    <cellStyle name="style1436190656210 3" xfId="4274"/>
    <cellStyle name="style1436190656272" xfId="2277"/>
    <cellStyle name="style1436190656272 2" xfId="2278"/>
    <cellStyle name="style1436190656272 2 2" xfId="4277"/>
    <cellStyle name="style1436190656272 3" xfId="4276"/>
    <cellStyle name="style1436190656335" xfId="2279"/>
    <cellStyle name="style1436190656335 2" xfId="2280"/>
    <cellStyle name="style1436190656335 2 2" xfId="4279"/>
    <cellStyle name="style1436190656335 3" xfId="4278"/>
    <cellStyle name="style1436190656413" xfId="2281"/>
    <cellStyle name="style1436190656413 2" xfId="2282"/>
    <cellStyle name="style1436190656413 2 2" xfId="4281"/>
    <cellStyle name="style1436190656413 3" xfId="4280"/>
    <cellStyle name="style1436190656475" xfId="2283"/>
    <cellStyle name="style1436190656475 2" xfId="2284"/>
    <cellStyle name="style1436190656475 2 2" xfId="4283"/>
    <cellStyle name="style1436190656475 3" xfId="4282"/>
    <cellStyle name="style1436190656553" xfId="2285"/>
    <cellStyle name="style1436190656553 2" xfId="2286"/>
    <cellStyle name="style1436190656553 2 2" xfId="4285"/>
    <cellStyle name="style1436190656553 3" xfId="4284"/>
    <cellStyle name="style1436190656756" xfId="2287"/>
    <cellStyle name="style1436190656756 2" xfId="2288"/>
    <cellStyle name="style1436190656756 2 2" xfId="4287"/>
    <cellStyle name="style1436190656756 3" xfId="4286"/>
    <cellStyle name="style1436190656819" xfId="2289"/>
    <cellStyle name="style1436190656819 2" xfId="2290"/>
    <cellStyle name="style1436190656819 2 2" xfId="4289"/>
    <cellStyle name="style1436190656819 3" xfId="4288"/>
    <cellStyle name="style1436190656866" xfId="2291"/>
    <cellStyle name="style1436190656866 2" xfId="2292"/>
    <cellStyle name="style1436190656866 2 2" xfId="4291"/>
    <cellStyle name="style1436190656866 3" xfId="4290"/>
    <cellStyle name="style1436190656913" xfId="2293"/>
    <cellStyle name="style1436190656913 2" xfId="2294"/>
    <cellStyle name="style1436190656913 2 2" xfId="4293"/>
    <cellStyle name="style1436190656913 3" xfId="4292"/>
    <cellStyle name="style1436190656975" xfId="2295"/>
    <cellStyle name="style1436190656975 2" xfId="2296"/>
    <cellStyle name="style1436190656975 2 2" xfId="4295"/>
    <cellStyle name="style1436190656975 3" xfId="4294"/>
    <cellStyle name="style1436190657131" xfId="2297"/>
    <cellStyle name="style1436190657131 2" xfId="2298"/>
    <cellStyle name="style1436190657131 2 2" xfId="4297"/>
    <cellStyle name="style1436190657131 3" xfId="4296"/>
    <cellStyle name="style1436190657241" xfId="2299"/>
    <cellStyle name="style1436190657241 2" xfId="2300"/>
    <cellStyle name="style1436190657241 2 2" xfId="4299"/>
    <cellStyle name="style1436190657241 3" xfId="4298"/>
    <cellStyle name="style1436190657288" xfId="2301"/>
    <cellStyle name="style1436190657288 2" xfId="2302"/>
    <cellStyle name="style1436190657288 2 2" xfId="4301"/>
    <cellStyle name="style1436190657288 3" xfId="4300"/>
    <cellStyle name="style1436190657350" xfId="2303"/>
    <cellStyle name="style1436190657350 2" xfId="2304"/>
    <cellStyle name="style1436190657350 2 2" xfId="4303"/>
    <cellStyle name="style1436190657350 3" xfId="4302"/>
    <cellStyle name="style1436190657397" xfId="2305"/>
    <cellStyle name="style1436190657397 2" xfId="2306"/>
    <cellStyle name="style1436190657397 2 2" xfId="4305"/>
    <cellStyle name="style1436190657397 3" xfId="4304"/>
    <cellStyle name="style1436190657460" xfId="2307"/>
    <cellStyle name="style1436190657460 2" xfId="2308"/>
    <cellStyle name="style1436190657460 2 2" xfId="4307"/>
    <cellStyle name="style1436190657460 3" xfId="4306"/>
    <cellStyle name="style1436190657538" xfId="2309"/>
    <cellStyle name="style1436190657538 2" xfId="2310"/>
    <cellStyle name="style1436190657538 2 2" xfId="4309"/>
    <cellStyle name="style1436190657538 3" xfId="4308"/>
    <cellStyle name="style1436190657600" xfId="2311"/>
    <cellStyle name="style1436190657600 2" xfId="2312"/>
    <cellStyle name="style1436190657600 2 2" xfId="4311"/>
    <cellStyle name="style1436190657600 3" xfId="4310"/>
    <cellStyle name="style1436190657678" xfId="2313"/>
    <cellStyle name="style1436190657678 2" xfId="2314"/>
    <cellStyle name="style1436190657678 2 2" xfId="4313"/>
    <cellStyle name="style1436190657678 3" xfId="4312"/>
    <cellStyle name="style1436190657741" xfId="2315"/>
    <cellStyle name="style1436190657741 2" xfId="2316"/>
    <cellStyle name="style1436190657741 2 2" xfId="4315"/>
    <cellStyle name="style1436190657741 3" xfId="4314"/>
    <cellStyle name="style1436190657819" xfId="2317"/>
    <cellStyle name="style1436190657819 2" xfId="2318"/>
    <cellStyle name="style1436190657819 2 2" xfId="4317"/>
    <cellStyle name="style1436190657819 3" xfId="4316"/>
    <cellStyle name="style1436190657881" xfId="2319"/>
    <cellStyle name="style1436190657881 2" xfId="2320"/>
    <cellStyle name="style1436190657881 2 2" xfId="4319"/>
    <cellStyle name="style1436190657881 3" xfId="4318"/>
    <cellStyle name="style1436190657944" xfId="2321"/>
    <cellStyle name="style1436190657944 2" xfId="2322"/>
    <cellStyle name="style1436190657944 2 2" xfId="4321"/>
    <cellStyle name="style1436190657944 3" xfId="4320"/>
    <cellStyle name="style1436190658022" xfId="2323"/>
    <cellStyle name="style1436190658022 2" xfId="2324"/>
    <cellStyle name="style1436190658022 2 2" xfId="4323"/>
    <cellStyle name="style1436190658022 3" xfId="4322"/>
    <cellStyle name="style1436190658085" xfId="2325"/>
    <cellStyle name="style1436190658085 2" xfId="2326"/>
    <cellStyle name="style1436190658085 2 2" xfId="4325"/>
    <cellStyle name="style1436190658085 3" xfId="4324"/>
    <cellStyle name="style1436190658131" xfId="2327"/>
    <cellStyle name="style1436190658131 2" xfId="2328"/>
    <cellStyle name="style1436190658131 2 2" xfId="4327"/>
    <cellStyle name="style1436190658131 3" xfId="4326"/>
    <cellStyle name="style1436190658194" xfId="2329"/>
    <cellStyle name="style1436190658194 2" xfId="2330"/>
    <cellStyle name="style1436190658194 2 2" xfId="4329"/>
    <cellStyle name="style1436190658194 3" xfId="4328"/>
    <cellStyle name="style1436190658256" xfId="2331"/>
    <cellStyle name="style1436190658256 2" xfId="2332"/>
    <cellStyle name="style1436190658256 2 2" xfId="4331"/>
    <cellStyle name="style1436190658256 3" xfId="4330"/>
    <cellStyle name="style1436190658303" xfId="2333"/>
    <cellStyle name="style1436190658303 2" xfId="2334"/>
    <cellStyle name="style1436190658303 2 2" xfId="4333"/>
    <cellStyle name="style1436190658303 3" xfId="4332"/>
    <cellStyle name="style1436190658366" xfId="2335"/>
    <cellStyle name="style1436190658366 2" xfId="2336"/>
    <cellStyle name="style1436190658366 2 2" xfId="4335"/>
    <cellStyle name="style1436190658366 3" xfId="4334"/>
    <cellStyle name="style1436190658413" xfId="2337"/>
    <cellStyle name="style1436190658413 2" xfId="2338"/>
    <cellStyle name="style1436190658413 2 2" xfId="4337"/>
    <cellStyle name="style1436190658413 3" xfId="4336"/>
    <cellStyle name="style1436190658459" xfId="2339"/>
    <cellStyle name="style1436190658459 2" xfId="2340"/>
    <cellStyle name="style1436190658459 2 2" xfId="4339"/>
    <cellStyle name="style1436190658459 3" xfId="4338"/>
    <cellStyle name="style1436190658538" xfId="2341"/>
    <cellStyle name="style1436190658538 2" xfId="2342"/>
    <cellStyle name="style1436190658538 2 2" xfId="4341"/>
    <cellStyle name="style1436190658538 3" xfId="4340"/>
    <cellStyle name="style1436190658600" xfId="2343"/>
    <cellStyle name="style1436190658600 2" xfId="2344"/>
    <cellStyle name="style1436190658600 2 2" xfId="4343"/>
    <cellStyle name="style1436190658600 3" xfId="4342"/>
    <cellStyle name="style1436190658694" xfId="2345"/>
    <cellStyle name="style1436190658694 2" xfId="2346"/>
    <cellStyle name="style1436190658694 2 2" xfId="4345"/>
    <cellStyle name="style1436190658694 3" xfId="4344"/>
    <cellStyle name="style1436190658772" xfId="2347"/>
    <cellStyle name="style1436190658772 2" xfId="2348"/>
    <cellStyle name="style1436190658772 2 2" xfId="4347"/>
    <cellStyle name="style1436190658772 3" xfId="4346"/>
    <cellStyle name="style1436190658866" xfId="2349"/>
    <cellStyle name="style1436190658866 2" xfId="2350"/>
    <cellStyle name="style1436190658866 2 2" xfId="4349"/>
    <cellStyle name="style1436190658866 3" xfId="4348"/>
    <cellStyle name="style1436190658991" xfId="2351"/>
    <cellStyle name="style1436190658991 2" xfId="2352"/>
    <cellStyle name="style1436190658991 2 2" xfId="4351"/>
    <cellStyle name="style1436190658991 3" xfId="4350"/>
    <cellStyle name="style1436190659100" xfId="2353"/>
    <cellStyle name="style1436190659100 2" xfId="2354"/>
    <cellStyle name="style1436190659100 2 2" xfId="4353"/>
    <cellStyle name="style1436190659100 3" xfId="4352"/>
    <cellStyle name="style1436190659616" xfId="2355"/>
    <cellStyle name="style1436190659616 2" xfId="2356"/>
    <cellStyle name="style1436190659616 2 2" xfId="4355"/>
    <cellStyle name="style1436190659616 3" xfId="4354"/>
    <cellStyle name="style1436190659741" xfId="2357"/>
    <cellStyle name="style1436190659741 2" xfId="2358"/>
    <cellStyle name="style1436190659741 2 2" xfId="4357"/>
    <cellStyle name="style1436190659741 3" xfId="4356"/>
    <cellStyle name="style1436190659866" xfId="2359"/>
    <cellStyle name="style1436190659866 2" xfId="2360"/>
    <cellStyle name="style1436190659866 2 2" xfId="4359"/>
    <cellStyle name="style1436190659866 3" xfId="4358"/>
    <cellStyle name="style1436190660100" xfId="2361"/>
    <cellStyle name="style1436190660100 2" xfId="2362"/>
    <cellStyle name="style1436190660100 2 2" xfId="4361"/>
    <cellStyle name="style1436190660100 3" xfId="4360"/>
    <cellStyle name="style1436190660209" xfId="2363"/>
    <cellStyle name="style1436190660209 2" xfId="2364"/>
    <cellStyle name="style1436190660209 2 2" xfId="4363"/>
    <cellStyle name="style1436190660209 3" xfId="4362"/>
    <cellStyle name="style1436190732209" xfId="2365"/>
    <cellStyle name="style1436190732209 2" xfId="4364"/>
    <cellStyle name="style1436190732365" xfId="2366"/>
    <cellStyle name="style1436190732365 2" xfId="4365"/>
    <cellStyle name="style1436190732490" xfId="2367"/>
    <cellStyle name="style1436190732490 2" xfId="4366"/>
    <cellStyle name="style1436190732615" xfId="2368"/>
    <cellStyle name="style1436190732615 2" xfId="4367"/>
    <cellStyle name="style1436190732772" xfId="2369"/>
    <cellStyle name="style1436190732772 2" xfId="4368"/>
    <cellStyle name="style1436190732928" xfId="2370"/>
    <cellStyle name="style1436190732928 2" xfId="4369"/>
    <cellStyle name="style1436190733084" xfId="2371"/>
    <cellStyle name="style1436190733084 2" xfId="4370"/>
    <cellStyle name="style1436190733256" xfId="2372"/>
    <cellStyle name="style1436190733256 2" xfId="4371"/>
    <cellStyle name="style1436190733459" xfId="2373"/>
    <cellStyle name="style1436190733459 2" xfId="4372"/>
    <cellStyle name="style1436190733553" xfId="2374"/>
    <cellStyle name="style1436190733553 2" xfId="4373"/>
    <cellStyle name="style1436190733631" xfId="2375"/>
    <cellStyle name="style1436190733631 2" xfId="4374"/>
    <cellStyle name="style1436190733725" xfId="2376"/>
    <cellStyle name="style1436190733725 2" xfId="4375"/>
    <cellStyle name="style1436190733818" xfId="2377"/>
    <cellStyle name="style1436190733818 2" xfId="4376"/>
    <cellStyle name="style1436190733912" xfId="2378"/>
    <cellStyle name="style1436190733912 2" xfId="4377"/>
    <cellStyle name="style1436190734068" xfId="2379"/>
    <cellStyle name="style1436190734068 2" xfId="4378"/>
    <cellStyle name="style1436190734178" xfId="2380"/>
    <cellStyle name="style1436190734178 2" xfId="4379"/>
    <cellStyle name="style1436190734303" xfId="2381"/>
    <cellStyle name="style1436190734303 2" xfId="4380"/>
    <cellStyle name="style1436190734428" xfId="2382"/>
    <cellStyle name="style1436190734428 2" xfId="4381"/>
    <cellStyle name="style1436190734537" xfId="2383"/>
    <cellStyle name="style1436190734537 2" xfId="4382"/>
    <cellStyle name="style1436190734678" xfId="2384"/>
    <cellStyle name="style1436190734678 2" xfId="4383"/>
    <cellStyle name="style1436190734834" xfId="2385"/>
    <cellStyle name="style1436190734834 2" xfId="4384"/>
    <cellStyle name="style1436190734990" xfId="2386"/>
    <cellStyle name="style1436190734990 2" xfId="4385"/>
    <cellStyle name="style1436190735147" xfId="2387"/>
    <cellStyle name="style1436190735147 2" xfId="4386"/>
    <cellStyle name="style1436190735350" xfId="2388"/>
    <cellStyle name="style1436190735350 2" xfId="4387"/>
    <cellStyle name="style1436190735428" xfId="2389"/>
    <cellStyle name="style1436190735428 2" xfId="4388"/>
    <cellStyle name="style1436190735522" xfId="2390"/>
    <cellStyle name="style1436190735522 2" xfId="4389"/>
    <cellStyle name="style1436190735647" xfId="2391"/>
    <cellStyle name="style1436190735647 2" xfId="4390"/>
    <cellStyle name="style1436190735803" xfId="2392"/>
    <cellStyle name="style1436190735803 2" xfId="4391"/>
    <cellStyle name="style1436190735975" xfId="2393"/>
    <cellStyle name="style1436190735975 2" xfId="4392"/>
    <cellStyle name="style1436190736053" xfId="2394"/>
    <cellStyle name="style1436190736053 2" xfId="4393"/>
    <cellStyle name="style1436190736147" xfId="2395"/>
    <cellStyle name="style1436190736147 2" xfId="4394"/>
    <cellStyle name="style1436190736209" xfId="2396"/>
    <cellStyle name="style1436190736209 2" xfId="4395"/>
    <cellStyle name="style1436190736350" xfId="2397"/>
    <cellStyle name="style1436190736350 2" xfId="4396"/>
    <cellStyle name="style1436190736459" xfId="2398"/>
    <cellStyle name="style1436190736459 2" xfId="4397"/>
    <cellStyle name="style1436190736568" xfId="2399"/>
    <cellStyle name="style1436190736568 2" xfId="4398"/>
    <cellStyle name="style1436190736693" xfId="2400"/>
    <cellStyle name="style1436190736693 2" xfId="4399"/>
    <cellStyle name="style1436190736803" xfId="2401"/>
    <cellStyle name="style1436190736803 2" xfId="4400"/>
    <cellStyle name="style1436190736975" xfId="2402"/>
    <cellStyle name="style1436190736975 2" xfId="4401"/>
    <cellStyle name="style1436190737131" xfId="2403"/>
    <cellStyle name="style1436190737131 2" xfId="4402"/>
    <cellStyle name="style1436190737287" xfId="2404"/>
    <cellStyle name="style1436190737287 2" xfId="4403"/>
    <cellStyle name="style1436190737396" xfId="2405"/>
    <cellStyle name="style1436190737396 2" xfId="4404"/>
    <cellStyle name="style1436190737490" xfId="2406"/>
    <cellStyle name="style1436190737490 2" xfId="4405"/>
    <cellStyle name="style1436190737568" xfId="2407"/>
    <cellStyle name="style1436190737568 2" xfId="4406"/>
    <cellStyle name="style1436190737693" xfId="2408"/>
    <cellStyle name="style1436190737693 2" xfId="4407"/>
    <cellStyle name="style1436190737834" xfId="2409"/>
    <cellStyle name="style1436190737834 2" xfId="4408"/>
    <cellStyle name="style1436190737990" xfId="2410"/>
    <cellStyle name="style1436190737990 2" xfId="4409"/>
    <cellStyle name="style1436190738162" xfId="2411"/>
    <cellStyle name="style1436190738162 2" xfId="4410"/>
    <cellStyle name="style1436190738287" xfId="2412"/>
    <cellStyle name="style1436190738287 2" xfId="4411"/>
    <cellStyle name="style1436190738412" xfId="2413"/>
    <cellStyle name="style1436190738412 2" xfId="4412"/>
    <cellStyle name="style1436190738568" xfId="2414"/>
    <cellStyle name="style1436190738568 2" xfId="4413"/>
    <cellStyle name="style1436190738725" xfId="2415"/>
    <cellStyle name="style1436190738725 2" xfId="4414"/>
    <cellStyle name="style1436190738850" xfId="2416"/>
    <cellStyle name="style1436190738850 2" xfId="4415"/>
    <cellStyle name="style1436190738959" xfId="2417"/>
    <cellStyle name="style1436190738959 2" xfId="4416"/>
    <cellStyle name="style1436190739100" xfId="2418"/>
    <cellStyle name="style1436190739100 2" xfId="4417"/>
    <cellStyle name="style1436190739225" xfId="2419"/>
    <cellStyle name="style1436190739225 2" xfId="4418"/>
    <cellStyle name="style1436190739334" xfId="2420"/>
    <cellStyle name="style1436190739334 2" xfId="4419"/>
    <cellStyle name="style1436190739459" xfId="2421"/>
    <cellStyle name="style1436190739459 2" xfId="4420"/>
    <cellStyle name="style1436190739584" xfId="2422"/>
    <cellStyle name="style1436190739584 2" xfId="4421"/>
    <cellStyle name="style1436190739693" xfId="2423"/>
    <cellStyle name="style1436190739693 2" xfId="4422"/>
    <cellStyle name="style1436190740021" xfId="2424"/>
    <cellStyle name="style1436190740021 2" xfId="4423"/>
    <cellStyle name="style1436190740100" xfId="2425"/>
    <cellStyle name="style1436190740100 2" xfId="4424"/>
    <cellStyle name="style1436190740162" xfId="2426"/>
    <cellStyle name="style1436190740162 2" xfId="4425"/>
    <cellStyle name="style1436190740240" xfId="2427"/>
    <cellStyle name="style1436190740240 2" xfId="4426"/>
    <cellStyle name="style1436190740553" xfId="2428"/>
    <cellStyle name="style1436190740553 2" xfId="4427"/>
    <cellStyle name="style1436190740818" xfId="2429"/>
    <cellStyle name="style1436190740818 2" xfId="4428"/>
    <cellStyle name="style1436190740896" xfId="2430"/>
    <cellStyle name="style1436190740896 2" xfId="4429"/>
    <cellStyle name="style1436190741100" xfId="2431"/>
    <cellStyle name="style1436190741100 2" xfId="4430"/>
    <cellStyle name="style1436190741287" xfId="2432"/>
    <cellStyle name="style1436190741287 2" xfId="4431"/>
    <cellStyle name="style1436190741350" xfId="2433"/>
    <cellStyle name="style1436190741350 2" xfId="4432"/>
    <cellStyle name="style1447915123597" xfId="2848"/>
    <cellStyle name="style1447915123660" xfId="2849"/>
    <cellStyle name="style1447915123691" xfId="2850"/>
    <cellStyle name="style1447915123706" xfId="2851"/>
    <cellStyle name="style1447915123738" xfId="2852"/>
    <cellStyle name="style1447915123753" xfId="2853"/>
    <cellStyle name="style1447915123784" xfId="2854"/>
    <cellStyle name="style1447915123800" xfId="2855"/>
    <cellStyle name="style1447915123831" xfId="2856"/>
    <cellStyle name="style1447915123847" xfId="2857"/>
    <cellStyle name="style1447915123862" xfId="2858"/>
    <cellStyle name="style1447915123894" xfId="2859"/>
    <cellStyle name="style1447915123925" xfId="2860"/>
    <cellStyle name="style1447915123956" xfId="2861"/>
    <cellStyle name="style1447915123972" xfId="2862"/>
    <cellStyle name="style1447915123987" xfId="2863"/>
    <cellStyle name="style1447915124003" xfId="2864"/>
    <cellStyle name="style1447915124018" xfId="2865"/>
    <cellStyle name="style1447915124034" xfId="2866"/>
    <cellStyle name="style1447915124065" xfId="2867"/>
    <cellStyle name="style1447915124081" xfId="2868"/>
    <cellStyle name="style1447915124096" xfId="2869"/>
    <cellStyle name="style1447915124112" xfId="2870"/>
    <cellStyle name="style1447915124143" xfId="2871"/>
    <cellStyle name="style1447915124190" xfId="2872"/>
    <cellStyle name="style1447915124206" xfId="2873"/>
    <cellStyle name="style1447915124221" xfId="2874"/>
    <cellStyle name="style1447915124252" xfId="2875"/>
    <cellStyle name="style1447915124268" xfId="2876"/>
    <cellStyle name="style1447915124284" xfId="2877"/>
    <cellStyle name="style1447915124299" xfId="2878"/>
    <cellStyle name="style1447915124330" xfId="2879"/>
    <cellStyle name="style1447915124346" xfId="2880"/>
    <cellStyle name="style1447915124362" xfId="2881"/>
    <cellStyle name="style1447915124377" xfId="2882"/>
    <cellStyle name="style1447915124424" xfId="2883"/>
    <cellStyle name="style1447915124440" xfId="2884"/>
    <cellStyle name="style1447915124455" xfId="2885"/>
    <cellStyle name="style1447915124486" xfId="2886"/>
    <cellStyle name="style1447915124502" xfId="2887"/>
    <cellStyle name="style1447915124518" xfId="2888"/>
    <cellStyle name="style1447915124533" xfId="2889"/>
    <cellStyle name="style1447915124549" xfId="2890"/>
    <cellStyle name="style1447915124642" xfId="2891"/>
    <cellStyle name="style1447915124674" xfId="2892"/>
    <cellStyle name="style1447915124689" xfId="2893"/>
    <cellStyle name="style1450441815830" xfId="2934"/>
    <cellStyle name="style1450441815830 2" xfId="4433"/>
    <cellStyle name="style1450441820002" xfId="2935"/>
    <cellStyle name="style1450441820002 2" xfId="4434"/>
    <cellStyle name="style1450441822049" xfId="2936"/>
    <cellStyle name="style1450441822049 2" xfId="4435"/>
    <cellStyle name="style1450441824674" xfId="2937"/>
    <cellStyle name="style1450441824674 2" xfId="4436"/>
    <cellStyle name="style1450441824737" xfId="2938"/>
    <cellStyle name="style1450441824737 2" xfId="4437"/>
    <cellStyle name="style1450441824799" xfId="2939"/>
    <cellStyle name="style1450441824799 2" xfId="4438"/>
    <cellStyle name="style1450441824924" xfId="2940"/>
    <cellStyle name="style1450441824924 2" xfId="4439"/>
    <cellStyle name="style1450441825002" xfId="2941"/>
    <cellStyle name="style1450441825002 2" xfId="4440"/>
    <cellStyle name="style1450441825081" xfId="2942"/>
    <cellStyle name="style1450441825081 2" xfId="4441"/>
    <cellStyle name="style1450441984761" xfId="10250"/>
    <cellStyle name="style1452610070749" xfId="42295"/>
    <cellStyle name="style1452610070858" xfId="42296"/>
    <cellStyle name="style1452610070937" xfId="42297"/>
    <cellStyle name="style1452610070999" xfId="42298"/>
    <cellStyle name="style1452610071093" xfId="42299"/>
    <cellStyle name="style1452610071202" xfId="42300"/>
    <cellStyle name="style1452610071280" xfId="42301"/>
    <cellStyle name="style1452610071374" xfId="42302"/>
    <cellStyle name="style1452610071499" xfId="42303"/>
    <cellStyle name="style1452610071624" xfId="42304"/>
    <cellStyle name="style1452610071780" xfId="42305"/>
    <cellStyle name="style1452610071937" xfId="42306"/>
    <cellStyle name="style1452610071999" xfId="42307"/>
    <cellStyle name="style1452610072077" xfId="42308"/>
    <cellStyle name="style1452610072171" xfId="42309"/>
    <cellStyle name="style1452610072233" xfId="42310"/>
    <cellStyle name="style1452610072312" xfId="42311"/>
    <cellStyle name="style1452610072405" xfId="42312"/>
    <cellStyle name="style1452610072483" xfId="42313"/>
    <cellStyle name="style1452610072577" xfId="42314"/>
    <cellStyle name="style1452610072655" xfId="42315"/>
    <cellStyle name="style1452610072733" xfId="42316"/>
    <cellStyle name="style1452610072827" xfId="42317"/>
    <cellStyle name="style1452610072921" xfId="42318"/>
    <cellStyle name="style1452610073015" xfId="42319"/>
    <cellStyle name="style1452610073109" xfId="42320"/>
    <cellStyle name="style1452610073171" xfId="42321"/>
    <cellStyle name="style1452610073265" xfId="42322"/>
    <cellStyle name="style1452610073343" xfId="42323"/>
    <cellStyle name="style1452610073421" xfId="42324"/>
    <cellStyle name="style1452610073515" xfId="42325"/>
    <cellStyle name="style1452610073593" xfId="42326"/>
    <cellStyle name="style1452610073687" xfId="42327"/>
    <cellStyle name="style1452610073765" xfId="42328"/>
    <cellStyle name="style1452610073859" xfId="42329"/>
    <cellStyle name="style1452610073921" xfId="42330"/>
    <cellStyle name="style1452610073999" xfId="42331"/>
    <cellStyle name="style1452610074093" xfId="42332"/>
    <cellStyle name="style1452610074155" xfId="42333"/>
    <cellStyle name="style1452610074280" xfId="42334"/>
    <cellStyle name="style1452610074343" xfId="42335"/>
    <cellStyle name="style1452610074405" xfId="42336"/>
    <cellStyle name="style1452610074468" xfId="42337"/>
    <cellStyle name="style1452610074562" xfId="42338"/>
    <cellStyle name="style1452610074640" xfId="42339"/>
    <cellStyle name="style1452610074734" xfId="42340"/>
    <cellStyle name="style1452610074827" xfId="42341"/>
    <cellStyle name="style1452610074937" xfId="42342"/>
    <cellStyle name="style1452610075046" xfId="42343"/>
    <cellStyle name="style1452610075124" xfId="42344"/>
    <cellStyle name="style1452610075218" xfId="42345"/>
    <cellStyle name="style1452610075296" xfId="42346"/>
    <cellStyle name="style1452610075374" xfId="42347"/>
    <cellStyle name="style1452610075437" xfId="42348"/>
    <cellStyle name="style1452610075499" xfId="42349"/>
    <cellStyle name="style1452610075577" xfId="42350"/>
    <cellStyle name="style1452610075640" xfId="42351"/>
    <cellStyle name="style1452610075718" xfId="42352"/>
    <cellStyle name="style1452610075780" xfId="42353"/>
    <cellStyle name="style1452610075843" xfId="42354"/>
    <cellStyle name="style1452610075906" xfId="42355"/>
    <cellStyle name="style1452610075968" xfId="42356"/>
    <cellStyle name="style1452610076031" xfId="42357"/>
    <cellStyle name="style1452610076093" xfId="42358"/>
    <cellStyle name="style1452610076187" xfId="42359"/>
    <cellStyle name="style1452610076265" xfId="42360"/>
    <cellStyle name="style1452610076359" xfId="42361"/>
    <cellStyle name="style1452610076437" xfId="42362"/>
    <cellStyle name="style1452610076593" xfId="42363"/>
    <cellStyle name="style1452610076671" xfId="42364"/>
    <cellStyle name="style1452610076749" xfId="42365"/>
    <cellStyle name="style1452610076921" xfId="42366"/>
    <cellStyle name="style1452610076984" xfId="42367"/>
    <cellStyle name="style1452610077077" xfId="42368"/>
    <cellStyle name="style1452610077156" xfId="42369"/>
    <cellStyle name="style1452610077265" xfId="42370"/>
    <cellStyle name="style1452610077359" xfId="42371"/>
    <cellStyle name="style1452610077484" xfId="42372"/>
    <cellStyle name="style1452610077546" xfId="42373"/>
    <cellStyle name="style1452610077656" xfId="42374"/>
    <cellStyle name="style1452610077718" xfId="42375"/>
    <cellStyle name="style1452610077796" xfId="42376"/>
    <cellStyle name="style1452610077859" xfId="42377"/>
    <cellStyle name="style1452610077921" xfId="42378"/>
    <cellStyle name="style1452610077984" xfId="42379"/>
    <cellStyle name="style1452610078109" xfId="42380"/>
    <cellStyle name="style1452610078202" xfId="42381"/>
    <cellStyle name="style1452610078265" xfId="42382"/>
    <cellStyle name="style1452610078327" xfId="42383"/>
    <cellStyle name="style1452610078390" xfId="42384"/>
    <cellStyle name="style1452610078468" xfId="42385"/>
    <cellStyle name="style1452610078531" xfId="42386"/>
    <cellStyle name="style1452610078593" xfId="42387"/>
    <cellStyle name="style1452610078640" xfId="42388"/>
    <cellStyle name="style1452610078703" xfId="42389"/>
    <cellStyle name="style1452610078749" xfId="42390"/>
    <cellStyle name="style1452610078812" xfId="42391"/>
    <cellStyle name="style1452610078937" xfId="42392"/>
    <cellStyle name="style1452610078999" xfId="42393"/>
    <cellStyle name="style1452610079062" xfId="42394"/>
    <cellStyle name="style1452610079109" xfId="42395"/>
    <cellStyle name="style1452610079156" xfId="42396"/>
    <cellStyle name="style1452610079218" xfId="42397"/>
    <cellStyle name="style1452610079374" xfId="42398"/>
    <cellStyle name="style1452610079656" xfId="42399"/>
    <cellStyle name="style1452610079718" xfId="42400"/>
    <cellStyle name="style1454061660362" xfId="10251"/>
    <cellStyle name="style1454061660440" xfId="10252"/>
    <cellStyle name="style1454061660627" xfId="10253"/>
    <cellStyle name="style1454061660721" xfId="10254"/>
    <cellStyle name="style1454061660893" xfId="10255"/>
    <cellStyle name="style1454061660987" xfId="10256"/>
    <cellStyle name="style1454062517534" xfId="2434"/>
    <cellStyle name="style1454062517534 2" xfId="2435"/>
    <cellStyle name="style1454062517534 2 2" xfId="4443"/>
    <cellStyle name="style1454062517534 3" xfId="4442"/>
    <cellStyle name="style1454062517753" xfId="2436"/>
    <cellStyle name="style1454062517753 2" xfId="2437"/>
    <cellStyle name="style1454062517753 2 2" xfId="4445"/>
    <cellStyle name="style1454062517753 3" xfId="4444"/>
    <cellStyle name="style1454062517878" xfId="2438"/>
    <cellStyle name="style1454062517878 2" xfId="2439"/>
    <cellStyle name="style1454062517878 2 2" xfId="4447"/>
    <cellStyle name="style1454062517878 3" xfId="4446"/>
    <cellStyle name="style1454062518003" xfId="2440"/>
    <cellStyle name="style1454062518003 2" xfId="2441"/>
    <cellStyle name="style1454062518003 2 2" xfId="4449"/>
    <cellStyle name="style1454062518003 3" xfId="4448"/>
    <cellStyle name="style1454062518097" xfId="2442"/>
    <cellStyle name="style1454062518097 2" xfId="2443"/>
    <cellStyle name="style1454062518097 2 2" xfId="4451"/>
    <cellStyle name="style1454062518097 3" xfId="4450"/>
    <cellStyle name="style1454062518206" xfId="2444"/>
    <cellStyle name="style1454062518206 2" xfId="2445"/>
    <cellStyle name="style1454062518206 2 2" xfId="4453"/>
    <cellStyle name="style1454062518206 3" xfId="4452"/>
    <cellStyle name="style1454062518331" xfId="2446"/>
    <cellStyle name="style1454062518331 2" xfId="2447"/>
    <cellStyle name="style1454062518331 2 2" xfId="4455"/>
    <cellStyle name="style1454062518331 3" xfId="4454"/>
    <cellStyle name="style1454062518456" xfId="2448"/>
    <cellStyle name="style1454062518456 2" xfId="2449"/>
    <cellStyle name="style1454062518456 2 2" xfId="4457"/>
    <cellStyle name="style1454062518456 3" xfId="4456"/>
    <cellStyle name="style1454062518566" xfId="2450"/>
    <cellStyle name="style1454062518566 2" xfId="2451"/>
    <cellStyle name="style1454062518566 2 2" xfId="4459"/>
    <cellStyle name="style1454062518566 3" xfId="4458"/>
    <cellStyle name="style1454062518675" xfId="2452"/>
    <cellStyle name="style1454062518675 2" xfId="2453"/>
    <cellStyle name="style1454062518675 2 2" xfId="4461"/>
    <cellStyle name="style1454062518675 3" xfId="4460"/>
    <cellStyle name="style1454062518769" xfId="2454"/>
    <cellStyle name="style1454062518769 2" xfId="2455"/>
    <cellStyle name="style1454062518769 2 2" xfId="4463"/>
    <cellStyle name="style1454062518769 3" xfId="4462"/>
    <cellStyle name="style1454062518894" xfId="2456"/>
    <cellStyle name="style1454062518894 2" xfId="2457"/>
    <cellStyle name="style1454062518894 2 2" xfId="4465"/>
    <cellStyle name="style1454062518894 3" xfId="4464"/>
    <cellStyle name="style1454062519034" xfId="2458"/>
    <cellStyle name="style1454062519034 2" xfId="2459"/>
    <cellStyle name="style1454062519034 2 2" xfId="4467"/>
    <cellStyle name="style1454062519034 3" xfId="4466"/>
    <cellStyle name="style1454062519144" xfId="2460"/>
    <cellStyle name="style1454062519144 2" xfId="2461"/>
    <cellStyle name="style1454062519144 2 2" xfId="4469"/>
    <cellStyle name="style1454062519144 3" xfId="4468"/>
    <cellStyle name="style1454062519300" xfId="2462"/>
    <cellStyle name="style1454062519300 2" xfId="2463"/>
    <cellStyle name="style1454062519300 2 2" xfId="4471"/>
    <cellStyle name="style1454062519300 3" xfId="4470"/>
    <cellStyle name="style1454062519425" xfId="2464"/>
    <cellStyle name="style1454062519425 2" xfId="2465"/>
    <cellStyle name="style1454062519425 2 2" xfId="4473"/>
    <cellStyle name="style1454062519425 3" xfId="4472"/>
    <cellStyle name="style1454062519550" xfId="2466"/>
    <cellStyle name="style1454062519550 2" xfId="2467"/>
    <cellStyle name="style1454062519550 2 2" xfId="4475"/>
    <cellStyle name="style1454062519550 3" xfId="4474"/>
    <cellStyle name="style1454062519675" xfId="2468"/>
    <cellStyle name="style1454062519675 2" xfId="2469"/>
    <cellStyle name="style1454062519675 2 2" xfId="4477"/>
    <cellStyle name="style1454062519675 3" xfId="4476"/>
    <cellStyle name="style1454062519784" xfId="2470"/>
    <cellStyle name="style1454062519784 2" xfId="2471"/>
    <cellStyle name="style1454062519784 2 2" xfId="4479"/>
    <cellStyle name="style1454062519784 3" xfId="4478"/>
    <cellStyle name="style1454062519941" xfId="2472"/>
    <cellStyle name="style1454062519941 2" xfId="2473"/>
    <cellStyle name="style1454062519941 2 2" xfId="4481"/>
    <cellStyle name="style1454062519941 3" xfId="4480"/>
    <cellStyle name="style1454062520112" xfId="2474"/>
    <cellStyle name="style1454062520112 2" xfId="2475"/>
    <cellStyle name="style1454062520112 2 2" xfId="4483"/>
    <cellStyle name="style1454062520112 3" xfId="4482"/>
    <cellStyle name="style1454062520269" xfId="2476"/>
    <cellStyle name="style1454062520269 2" xfId="2477"/>
    <cellStyle name="style1454062520269 2 2" xfId="4485"/>
    <cellStyle name="style1454062520269 3" xfId="4484"/>
    <cellStyle name="style1454062520409" xfId="2478"/>
    <cellStyle name="style1454062520409 2" xfId="2479"/>
    <cellStyle name="style1454062520409 2 2" xfId="4487"/>
    <cellStyle name="style1454062520409 3" xfId="4486"/>
    <cellStyle name="style1454062520487" xfId="2480"/>
    <cellStyle name="style1454062520487 2" xfId="2481"/>
    <cellStyle name="style1454062520487 2 2" xfId="4489"/>
    <cellStyle name="style1454062520487 3" xfId="4488"/>
    <cellStyle name="style1454062520597" xfId="2482"/>
    <cellStyle name="style1454062520597 2" xfId="2483"/>
    <cellStyle name="style1454062520597 2 2" xfId="4491"/>
    <cellStyle name="style1454062520597 3" xfId="4490"/>
    <cellStyle name="style1454062520722" xfId="2484"/>
    <cellStyle name="style1454062520722 2" xfId="2485"/>
    <cellStyle name="style1454062520722 2 2" xfId="4493"/>
    <cellStyle name="style1454062520722 3" xfId="4492"/>
    <cellStyle name="style1454062520800" xfId="2486"/>
    <cellStyle name="style1454062520800 2" xfId="2487"/>
    <cellStyle name="style1454062520800 2 2" xfId="4495"/>
    <cellStyle name="style1454062520800 3" xfId="4494"/>
    <cellStyle name="style1454062520894" xfId="2488"/>
    <cellStyle name="style1454062520894 2" xfId="2489"/>
    <cellStyle name="style1454062520894 2 2" xfId="4497"/>
    <cellStyle name="style1454062520894 3" xfId="4496"/>
    <cellStyle name="style1454062520972" xfId="2490"/>
    <cellStyle name="style1454062520972 2" xfId="2491"/>
    <cellStyle name="style1454062520972 2 2" xfId="4499"/>
    <cellStyle name="style1454062520972 3" xfId="4498"/>
    <cellStyle name="style1454062521050" xfId="2492"/>
    <cellStyle name="style1454062521050 2" xfId="2493"/>
    <cellStyle name="style1454062521050 2 2" xfId="4501"/>
    <cellStyle name="style1454062521050 3" xfId="4500"/>
    <cellStyle name="style1454062521144" xfId="2494"/>
    <cellStyle name="style1454062521144 2" xfId="2495"/>
    <cellStyle name="style1454062521144 2 2" xfId="4503"/>
    <cellStyle name="style1454062521144 3" xfId="4502"/>
    <cellStyle name="style1454062521206" xfId="2496"/>
    <cellStyle name="style1454062521206 2" xfId="2497"/>
    <cellStyle name="style1454062521206 2 2" xfId="4505"/>
    <cellStyle name="style1454062521206 3" xfId="4504"/>
    <cellStyle name="style1454062521284" xfId="2498"/>
    <cellStyle name="style1454062521284 2" xfId="2499"/>
    <cellStyle name="style1454062521284 2 2" xfId="4507"/>
    <cellStyle name="style1454062521284 3" xfId="4506"/>
    <cellStyle name="style1454062521362" xfId="2500"/>
    <cellStyle name="style1454062521362 2" xfId="2501"/>
    <cellStyle name="style1454062521362 2 2" xfId="4509"/>
    <cellStyle name="style1454062521362 3" xfId="4508"/>
    <cellStyle name="style1454062521441" xfId="2502"/>
    <cellStyle name="style1454062521441 2" xfId="2503"/>
    <cellStyle name="style1454062521441 2 2" xfId="4511"/>
    <cellStyle name="style1454062521441 3" xfId="4510"/>
    <cellStyle name="style1454062521519" xfId="2504"/>
    <cellStyle name="style1454062521519 2" xfId="2505"/>
    <cellStyle name="style1454062521519 2 2" xfId="4513"/>
    <cellStyle name="style1454062521519 3" xfId="4512"/>
    <cellStyle name="style1454062521581" xfId="2506"/>
    <cellStyle name="style1454062521581 2" xfId="2507"/>
    <cellStyle name="style1454062521581 2 2" xfId="4515"/>
    <cellStyle name="style1454062521581 3" xfId="4514"/>
    <cellStyle name="style1454062521644" xfId="2508"/>
    <cellStyle name="style1454062521644 2" xfId="2509"/>
    <cellStyle name="style1454062521644 2 2" xfId="4517"/>
    <cellStyle name="style1454062521644 3" xfId="4516"/>
    <cellStyle name="style1454062521737" xfId="2510"/>
    <cellStyle name="style1454062521737 2" xfId="2511"/>
    <cellStyle name="style1454062521737 2 2" xfId="4519"/>
    <cellStyle name="style1454062521737 3" xfId="4518"/>
    <cellStyle name="style1454062521831" xfId="2512"/>
    <cellStyle name="style1454062521831 2" xfId="2513"/>
    <cellStyle name="style1454062521831 2 2" xfId="4521"/>
    <cellStyle name="style1454062521831 3" xfId="4520"/>
    <cellStyle name="style1454062521925" xfId="2514"/>
    <cellStyle name="style1454062521925 2" xfId="2515"/>
    <cellStyle name="style1454062521925 2 2" xfId="4523"/>
    <cellStyle name="style1454062521925 3" xfId="4522"/>
    <cellStyle name="style1454062522003" xfId="2516"/>
    <cellStyle name="style1454062522003 2" xfId="2517"/>
    <cellStyle name="style1454062522003 2 2" xfId="4525"/>
    <cellStyle name="style1454062522003 3" xfId="4524"/>
    <cellStyle name="style1454062522081" xfId="2518"/>
    <cellStyle name="style1454062522081 2" xfId="2519"/>
    <cellStyle name="style1454062522081 2 2" xfId="4527"/>
    <cellStyle name="style1454062522081 3" xfId="4526"/>
    <cellStyle name="style1454062522175" xfId="2520"/>
    <cellStyle name="style1454062522175 2" xfId="2521"/>
    <cellStyle name="style1454062522175 2 2" xfId="4529"/>
    <cellStyle name="style1454062522175 3" xfId="4528"/>
    <cellStyle name="style1454062522253" xfId="2522"/>
    <cellStyle name="style1454062522253 2" xfId="2523"/>
    <cellStyle name="style1454062522253 2 2" xfId="4531"/>
    <cellStyle name="style1454062522253 3" xfId="4530"/>
    <cellStyle name="style1454062522347" xfId="2524"/>
    <cellStyle name="style1454062522347 2" xfId="2525"/>
    <cellStyle name="style1454062522347 2 2" xfId="4533"/>
    <cellStyle name="style1454062522347 3" xfId="4532"/>
    <cellStyle name="style1454062522456" xfId="2526"/>
    <cellStyle name="style1454062522456 2" xfId="2527"/>
    <cellStyle name="style1454062522456 2 2" xfId="4535"/>
    <cellStyle name="style1454062522456 3" xfId="4534"/>
    <cellStyle name="style1454062522566" xfId="2528"/>
    <cellStyle name="style1454062522566 2" xfId="2529"/>
    <cellStyle name="style1454062522566 2 2" xfId="4537"/>
    <cellStyle name="style1454062522566 3" xfId="4536"/>
    <cellStyle name="style1454062522628" xfId="2530"/>
    <cellStyle name="style1454062522628 2" xfId="2531"/>
    <cellStyle name="style1454062522628 2 2" xfId="4539"/>
    <cellStyle name="style1454062522628 3" xfId="4538"/>
    <cellStyle name="style1454062522800" xfId="2532"/>
    <cellStyle name="style1454062522800 2" xfId="2533"/>
    <cellStyle name="style1454062522800 2 2" xfId="4541"/>
    <cellStyle name="style1454062522800 3" xfId="4540"/>
    <cellStyle name="style1454062522863" xfId="2534"/>
    <cellStyle name="style1454062522863 2" xfId="2535"/>
    <cellStyle name="style1454062522863 2 2" xfId="4543"/>
    <cellStyle name="style1454062522863 3" xfId="4542"/>
    <cellStyle name="style1454062778770" xfId="2536"/>
    <cellStyle name="style1454062778770 2" xfId="4544"/>
    <cellStyle name="style1454062778895" xfId="2537"/>
    <cellStyle name="style1454062778895 2" xfId="4545"/>
    <cellStyle name="style1454062779004" xfId="2538"/>
    <cellStyle name="style1454062779004 2" xfId="4546"/>
    <cellStyle name="style1454062779114" xfId="2539"/>
    <cellStyle name="style1454062779114 2" xfId="4547"/>
    <cellStyle name="style1454062779270" xfId="2540"/>
    <cellStyle name="style1454062779270 2" xfId="4548"/>
    <cellStyle name="style1454062779426" xfId="2541"/>
    <cellStyle name="style1454062779426 2" xfId="4549"/>
    <cellStyle name="style1454062779582" xfId="2542"/>
    <cellStyle name="style1454062779582 2" xfId="4550"/>
    <cellStyle name="style1454062779739" xfId="2543"/>
    <cellStyle name="style1454062779739 2" xfId="4551"/>
    <cellStyle name="style1454062779832" xfId="2544"/>
    <cellStyle name="style1454062779832 2" xfId="4552"/>
    <cellStyle name="style1454062779926" xfId="2545"/>
    <cellStyle name="style1454062779926 2" xfId="4553"/>
    <cellStyle name="style1454062780035" xfId="2546"/>
    <cellStyle name="style1454062780035 2" xfId="4554"/>
    <cellStyle name="style1454062780192" xfId="2547"/>
    <cellStyle name="style1454062780192 2" xfId="4555"/>
    <cellStyle name="style1454062780285" xfId="2548"/>
    <cellStyle name="style1454062780285 2" xfId="4556"/>
    <cellStyle name="style1454062780348" xfId="2549"/>
    <cellStyle name="style1454062780348 2" xfId="4557"/>
    <cellStyle name="style1454062780442" xfId="2550"/>
    <cellStyle name="style1454062780442 2" xfId="4558"/>
    <cellStyle name="style1454062780504" xfId="2551"/>
    <cellStyle name="style1454062780504 2" xfId="4559"/>
    <cellStyle name="style1454062780582" xfId="2552"/>
    <cellStyle name="style1454062780582 2" xfId="4560"/>
    <cellStyle name="style1454062780660" xfId="2553"/>
    <cellStyle name="style1454062780660 2" xfId="4561"/>
    <cellStyle name="style1454062780754" xfId="2554"/>
    <cellStyle name="style1454062780754 2" xfId="4562"/>
    <cellStyle name="style1454062780895" xfId="2555"/>
    <cellStyle name="style1454062780895 2" xfId="4563"/>
    <cellStyle name="style1454062781051" xfId="2556"/>
    <cellStyle name="style1454062781051 2" xfId="4564"/>
    <cellStyle name="style1454062781207" xfId="2557"/>
    <cellStyle name="style1454062781207 2" xfId="4565"/>
    <cellStyle name="style1454062781301" xfId="2558"/>
    <cellStyle name="style1454062781301 2" xfId="4566"/>
    <cellStyle name="style1454062781426" xfId="2559"/>
    <cellStyle name="style1454062781426 2" xfId="4567"/>
    <cellStyle name="style1454062781520" xfId="2560"/>
    <cellStyle name="style1454062781520 2" xfId="4568"/>
    <cellStyle name="style1454062781629" xfId="2561"/>
    <cellStyle name="style1454062781629 2" xfId="4569"/>
    <cellStyle name="style1454062781754" xfId="2562"/>
    <cellStyle name="style1454062781754 2" xfId="4570"/>
    <cellStyle name="style1454062781879" xfId="2563"/>
    <cellStyle name="style1454062781879 2" xfId="4571"/>
    <cellStyle name="style1454062781973" xfId="2564"/>
    <cellStyle name="style1454062781973 2" xfId="4572"/>
    <cellStyle name="style1454062782067" xfId="2565"/>
    <cellStyle name="style1454062782067 2" xfId="4573"/>
    <cellStyle name="style1454062782160" xfId="2566"/>
    <cellStyle name="style1454062782160 2" xfId="4574"/>
    <cellStyle name="style1454062782317" xfId="2567"/>
    <cellStyle name="style1454062782317 2" xfId="4575"/>
    <cellStyle name="style1454062782473" xfId="2568"/>
    <cellStyle name="style1454062782473 2" xfId="4576"/>
    <cellStyle name="style1454062782645" xfId="2569"/>
    <cellStyle name="style1454062782645 2" xfId="4577"/>
    <cellStyle name="style1454062782707" xfId="2570"/>
    <cellStyle name="style1454062782707 2" xfId="4578"/>
    <cellStyle name="style1454062782770" xfId="2571"/>
    <cellStyle name="style1454062782770 2" xfId="4579"/>
    <cellStyle name="style1454062782848" xfId="2572"/>
    <cellStyle name="style1454062782848 2" xfId="4580"/>
    <cellStyle name="style1454062782942" xfId="2573"/>
    <cellStyle name="style1454062782942 2" xfId="4581"/>
    <cellStyle name="style1454062783098" xfId="2574"/>
    <cellStyle name="style1454062783098 2" xfId="4582"/>
    <cellStyle name="style1454062783254" xfId="2575"/>
    <cellStyle name="style1454062783254 2" xfId="4583"/>
    <cellStyle name="style1454062783411" xfId="2576"/>
    <cellStyle name="style1454062783411 2" xfId="4584"/>
    <cellStyle name="style1454062783567" xfId="2577"/>
    <cellStyle name="style1454062783567 2" xfId="4585"/>
    <cellStyle name="style1454062783723" xfId="2578"/>
    <cellStyle name="style1454062783723 2" xfId="4586"/>
    <cellStyle name="style1454062783879" xfId="2579"/>
    <cellStyle name="style1454062783879 2" xfId="4587"/>
    <cellStyle name="style1454062784036" xfId="2580"/>
    <cellStyle name="style1454062784036 2" xfId="4588"/>
    <cellStyle name="style1454062784161" xfId="2581"/>
    <cellStyle name="style1454062784161 2" xfId="4589"/>
    <cellStyle name="style1454062784286" xfId="2582"/>
    <cellStyle name="style1454062784286 2" xfId="4590"/>
    <cellStyle name="style1454062784395" xfId="2583"/>
    <cellStyle name="style1454062784395 2" xfId="4591"/>
    <cellStyle name="style1454062784520" xfId="2584"/>
    <cellStyle name="style1454062784520 2" xfId="4592"/>
    <cellStyle name="style1454062784629" xfId="2585"/>
    <cellStyle name="style1454062784629 2" xfId="4593"/>
    <cellStyle name="style1454062784692" xfId="2586"/>
    <cellStyle name="style1454062784692 2" xfId="4594"/>
    <cellStyle name="style1454062784754" xfId="2587"/>
    <cellStyle name="style1454062784754 2" xfId="4595"/>
    <cellStyle name="style1454062784817" xfId="2588"/>
    <cellStyle name="style1454062784817 2" xfId="4596"/>
    <cellStyle name="style1454062784879" xfId="2589"/>
    <cellStyle name="style1454062784879 2" xfId="4597"/>
    <cellStyle name="style1454062784942" xfId="2590"/>
    <cellStyle name="style1454062784942 2" xfId="4598"/>
    <cellStyle name="style1454062785004" xfId="2591"/>
    <cellStyle name="style1454062785004 2" xfId="4599"/>
    <cellStyle name="style1454062785067" xfId="2592"/>
    <cellStyle name="style1454062785067 2" xfId="4600"/>
    <cellStyle name="style1454062785129" xfId="2593"/>
    <cellStyle name="style1454062785129 2" xfId="4601"/>
    <cellStyle name="style1454062785207" xfId="2594"/>
    <cellStyle name="style1454062785207 2" xfId="4602"/>
    <cellStyle name="style1454062785286" xfId="2595"/>
    <cellStyle name="style1454062785286 2" xfId="4603"/>
    <cellStyle name="style1456317170647" xfId="10257"/>
    <cellStyle name="style1456317170959" xfId="10258"/>
    <cellStyle name="style1456317171069" xfId="10259"/>
    <cellStyle name="style1456317171194" xfId="10260"/>
    <cellStyle name="style1456317171319" xfId="10261"/>
    <cellStyle name="style1456317171428" xfId="10262"/>
    <cellStyle name="style1456317172131" xfId="10263"/>
    <cellStyle name="style1456317172240" xfId="10264"/>
    <cellStyle name="style1456317172350" xfId="10265"/>
    <cellStyle name="style1456317172444" xfId="10266"/>
    <cellStyle name="style1456317172553" xfId="10267"/>
    <cellStyle name="style1456317172772" xfId="10268"/>
    <cellStyle name="style1456317173084" xfId="10269"/>
    <cellStyle name="style1456317177897" xfId="10270"/>
    <cellStyle name="style1456317180053" xfId="10271"/>
    <cellStyle name="style1456317180491" xfId="10272"/>
    <cellStyle name="style1456317180569" xfId="10273"/>
    <cellStyle name="style1456317184991" xfId="10274"/>
    <cellStyle name="style1456317185085" xfId="10275"/>
    <cellStyle name="style1456317185194" xfId="10276"/>
    <cellStyle name="style1456317185335" xfId="10277"/>
    <cellStyle name="style1456317185397" xfId="10278"/>
    <cellStyle name="style1456317185475" xfId="10279"/>
    <cellStyle name="style1456317185553" xfId="10280"/>
    <cellStyle name="style1456317185632" xfId="10281"/>
    <cellStyle name="style1456317185725" xfId="10282"/>
    <cellStyle name="style1456317185819" xfId="10283"/>
    <cellStyle name="style1456317185897" xfId="10284"/>
    <cellStyle name="style1456317185991" xfId="10285"/>
    <cellStyle name="style1456317186132" xfId="10286"/>
    <cellStyle name="style1456317186194" xfId="10287"/>
    <cellStyle name="style1456317186272" xfId="10288"/>
    <cellStyle name="style1456317186397" xfId="10289"/>
    <cellStyle name="style1456317188132" xfId="10290"/>
    <cellStyle name="style1456317188225" xfId="10291"/>
    <cellStyle name="style1456317188366" xfId="10292"/>
    <cellStyle name="style1456320735159" xfId="8326"/>
    <cellStyle name="style1456320735221" xfId="8327"/>
    <cellStyle name="style1456320735362" xfId="8328"/>
    <cellStyle name="style1456320735471" xfId="8329"/>
    <cellStyle name="style1456320735549" xfId="8330"/>
    <cellStyle name="style1456320735643" xfId="8331"/>
    <cellStyle name="style1456320735737" xfId="8332"/>
    <cellStyle name="style1456320737018" xfId="8333"/>
    <cellStyle name="style1456320737159" xfId="8334"/>
    <cellStyle name="style1456320737330" xfId="8335"/>
    <cellStyle name="style1456320737440" xfId="8336"/>
    <cellStyle name="style1456320737534" xfId="8337"/>
    <cellStyle name="style1456320737627" xfId="8338"/>
    <cellStyle name="style1456320737831" xfId="8339"/>
    <cellStyle name="style1456320738424" xfId="8340"/>
    <cellStyle name="style1456320741674" xfId="8341"/>
    <cellStyle name="style1456320741784" xfId="8342"/>
    <cellStyle name="style1456320741909" xfId="8343"/>
    <cellStyle name="style1456320742299" xfId="8344"/>
    <cellStyle name="style1456320742378" xfId="8345"/>
    <cellStyle name="style1456320742471" xfId="8346"/>
    <cellStyle name="style1456320743018" xfId="8347"/>
    <cellStyle name="style1456320743471" xfId="8348"/>
    <cellStyle name="style1456320743534" xfId="8349"/>
    <cellStyle name="style1456320743596" xfId="8350"/>
    <cellStyle name="style1456320743690" xfId="8351"/>
    <cellStyle name="style1456320744128" xfId="8352"/>
    <cellStyle name="style1456322007176" xfId="10293"/>
    <cellStyle name="style1456322007536" xfId="10294"/>
    <cellStyle name="style1459931500790" xfId="8353"/>
    <cellStyle name="style1459931501024" xfId="8354"/>
    <cellStyle name="style1459931501165" xfId="8355"/>
    <cellStyle name="style1459931501274" xfId="8356"/>
    <cellStyle name="style1459931501462" xfId="8357"/>
    <cellStyle name="style1459931501603" xfId="8358"/>
    <cellStyle name="style1459931501712" xfId="8359"/>
    <cellStyle name="style1459931501853" xfId="8360"/>
    <cellStyle name="style1459931502071" xfId="8361"/>
    <cellStyle name="style1459931502243" xfId="8362"/>
    <cellStyle name="style1459931502353" xfId="8363"/>
    <cellStyle name="style1459931502478" xfId="8364"/>
    <cellStyle name="style1459931502571" xfId="8365"/>
    <cellStyle name="style1459931502650" xfId="8366"/>
    <cellStyle name="style1459931503712" xfId="8367"/>
    <cellStyle name="style1459931504025" xfId="8368"/>
    <cellStyle name="style1459931504415" xfId="8369"/>
    <cellStyle name="style1459931507525" xfId="8370"/>
    <cellStyle name="style1459931507603" xfId="8371"/>
    <cellStyle name="style1459931507712" xfId="8372"/>
    <cellStyle name="style1459931507790" xfId="8373"/>
    <cellStyle name="style1459931507868" xfId="8374"/>
    <cellStyle name="style1459931507947" xfId="8375"/>
    <cellStyle name="style1459931508025" xfId="8376"/>
    <cellStyle name="style1459931508087" xfId="8377"/>
    <cellStyle name="style1459931508197" xfId="8378"/>
    <cellStyle name="style1459931508275" xfId="8379"/>
    <cellStyle name="style1459931508384" xfId="8380"/>
    <cellStyle name="style1459931508478" xfId="8381"/>
    <cellStyle name="style1459931508572" xfId="8382"/>
    <cellStyle name="style1459931508665" xfId="8383"/>
    <cellStyle name="style1459931508759" xfId="8384"/>
    <cellStyle name="style1459931508853" xfId="8385"/>
    <cellStyle name="style1459931508947" xfId="8386"/>
    <cellStyle name="style1459931509040" xfId="8387"/>
    <cellStyle name="style1459931509447" xfId="8388"/>
    <cellStyle name="style1459931509525" xfId="8389"/>
    <cellStyle name="style1459931511150" xfId="8390"/>
    <cellStyle name="style1459931511228" xfId="8391"/>
    <cellStyle name="style1459931511306" xfId="8392"/>
    <cellStyle name="style1459931511384" xfId="8393"/>
    <cellStyle name="style1459931511447" xfId="8394"/>
    <cellStyle name="style1459931512603" xfId="8395"/>
    <cellStyle name="style1459931512681" xfId="8396"/>
    <cellStyle name="style1459931512978" xfId="8397"/>
    <cellStyle name="style1459931513056" xfId="8398"/>
    <cellStyle name="style1460365280386" xfId="2596"/>
    <cellStyle name="style1460365280386 2" xfId="4604"/>
    <cellStyle name="style1460365283668" xfId="2597"/>
    <cellStyle name="style1460365283668 2" xfId="4605"/>
    <cellStyle name="style1460365283777" xfId="2598"/>
    <cellStyle name="style1460365283777 2" xfId="4606"/>
    <cellStyle name="style1460365283871" xfId="2599"/>
    <cellStyle name="style1460365283871 2" xfId="4607"/>
    <cellStyle name="style1460365284011" xfId="2600"/>
    <cellStyle name="style1460365284011 2" xfId="4608"/>
    <cellStyle name="style1460365284136" xfId="2601"/>
    <cellStyle name="style1460365284136 2" xfId="4609"/>
    <cellStyle name="style1460365284246" xfId="2602"/>
    <cellStyle name="style1460365284246 2" xfId="4610"/>
    <cellStyle name="style1460365284418" xfId="2603"/>
    <cellStyle name="style1460365284418 2" xfId="4611"/>
    <cellStyle name="style1460365284527" xfId="2604"/>
    <cellStyle name="style1460365284527 2" xfId="4612"/>
    <cellStyle name="style1460365284668" xfId="2605"/>
    <cellStyle name="style1460365284668 2" xfId="4613"/>
    <cellStyle name="style1460365284824" xfId="2606"/>
    <cellStyle name="style1460365284824 2" xfId="4614"/>
    <cellStyle name="style1460365284933" xfId="2607"/>
    <cellStyle name="style1460365284933 2" xfId="4615"/>
    <cellStyle name="style1460365285027" xfId="2608"/>
    <cellStyle name="style1460365285027 2" xfId="4616"/>
    <cellStyle name="style1460365285105" xfId="2609"/>
    <cellStyle name="style1460365285105 2" xfId="4617"/>
    <cellStyle name="style1460365285215" xfId="2610"/>
    <cellStyle name="style1460365285215 2" xfId="4618"/>
    <cellStyle name="style1460365285308" xfId="2611"/>
    <cellStyle name="style1460365285308 2" xfId="4619"/>
    <cellStyle name="style1460365285402" xfId="2612"/>
    <cellStyle name="style1460365285402 2" xfId="4620"/>
    <cellStyle name="style1460365285496" xfId="2613"/>
    <cellStyle name="style1460365285496 2" xfId="4621"/>
    <cellStyle name="style1460365285574" xfId="2614"/>
    <cellStyle name="style1460365285574 2" xfId="4622"/>
    <cellStyle name="style1460365285683" xfId="2615"/>
    <cellStyle name="style1460365285683 2" xfId="4623"/>
    <cellStyle name="style1460365285793" xfId="2616"/>
    <cellStyle name="style1460365285793 2" xfId="4624"/>
    <cellStyle name="style1460365285902" xfId="2617"/>
    <cellStyle name="style1460365285902 2" xfId="4625"/>
    <cellStyle name="style1460365286011" xfId="2618"/>
    <cellStyle name="style1460365286011 2" xfId="4626"/>
    <cellStyle name="style1460365286121" xfId="2619"/>
    <cellStyle name="style1460365286121 2" xfId="4627"/>
    <cellStyle name="style1460365286230" xfId="2620"/>
    <cellStyle name="style1460365286230 2" xfId="4628"/>
    <cellStyle name="style1460365286340" xfId="2621"/>
    <cellStyle name="style1460365286340 2" xfId="4629"/>
    <cellStyle name="style1460365286449" xfId="2622"/>
    <cellStyle name="style1460365286449 2" xfId="4630"/>
    <cellStyle name="style1460365286558" xfId="2623"/>
    <cellStyle name="style1460365286558 2" xfId="4631"/>
    <cellStyle name="style1460365286668" xfId="2624"/>
    <cellStyle name="style1460365286668 2" xfId="4632"/>
    <cellStyle name="style1460365286762" xfId="2625"/>
    <cellStyle name="style1460365286762 2" xfId="4633"/>
    <cellStyle name="style1460365286871" xfId="2626"/>
    <cellStyle name="style1460365286871 2" xfId="4634"/>
    <cellStyle name="style1460365286949" xfId="2627"/>
    <cellStyle name="style1460365286949 2" xfId="4635"/>
    <cellStyle name="style1460365287074" xfId="2628"/>
    <cellStyle name="style1460365287074 2" xfId="4636"/>
    <cellStyle name="style1460365287183" xfId="2629"/>
    <cellStyle name="style1460365287183 2" xfId="4637"/>
    <cellStyle name="style1460365287277" xfId="2630"/>
    <cellStyle name="style1460365287277 2" xfId="4638"/>
    <cellStyle name="style1460365287371" xfId="2631"/>
    <cellStyle name="style1460365287371 2" xfId="4639"/>
    <cellStyle name="style1460365287449" xfId="2632"/>
    <cellStyle name="style1460365287449 2" xfId="4640"/>
    <cellStyle name="style1460365287543" xfId="2633"/>
    <cellStyle name="style1460365287543 2" xfId="4641"/>
    <cellStyle name="style1460365287652" xfId="2634"/>
    <cellStyle name="style1460365287652 2" xfId="4642"/>
    <cellStyle name="style1460365287777" xfId="2635"/>
    <cellStyle name="style1460365287777 2" xfId="4643"/>
    <cellStyle name="style1460365287871" xfId="2636"/>
    <cellStyle name="style1460365287871 2" xfId="4644"/>
    <cellStyle name="style1460365287965" xfId="2637"/>
    <cellStyle name="style1460365287965 2" xfId="4645"/>
    <cellStyle name="style1460365288105" xfId="2638"/>
    <cellStyle name="style1460365288105 2" xfId="4646"/>
    <cellStyle name="style1460365288199" xfId="2639"/>
    <cellStyle name="style1460365288199 2" xfId="4647"/>
    <cellStyle name="style1460365288293" xfId="2640"/>
    <cellStyle name="style1460365288293 2" xfId="4648"/>
    <cellStyle name="style1460365288402" xfId="2641"/>
    <cellStyle name="style1460365288402 2" xfId="4649"/>
    <cellStyle name="style1460365288543" xfId="2642"/>
    <cellStyle name="style1460365288543 2" xfId="4650"/>
    <cellStyle name="style1460365288621" xfId="2643"/>
    <cellStyle name="style1460365288621 2" xfId="4651"/>
    <cellStyle name="style1460365288699" xfId="2644"/>
    <cellStyle name="style1460365288699 2" xfId="4652"/>
    <cellStyle name="style1460365288808" xfId="2645"/>
    <cellStyle name="style1460365288808 2" xfId="4653"/>
    <cellStyle name="style1460365288918" xfId="2646"/>
    <cellStyle name="style1460365288918 2" xfId="4654"/>
    <cellStyle name="style1460365288980" xfId="2647"/>
    <cellStyle name="style1460365288980 2" xfId="4655"/>
    <cellStyle name="style1460365289058" xfId="2648"/>
    <cellStyle name="style1460365289058 2" xfId="4656"/>
    <cellStyle name="style1460365289137" xfId="2649"/>
    <cellStyle name="style1460365289137 2" xfId="4657"/>
    <cellStyle name="style1460365289215" xfId="2650"/>
    <cellStyle name="style1460365289215 2" xfId="4658"/>
    <cellStyle name="style1460365289293" xfId="2651"/>
    <cellStyle name="style1460365289293 2" xfId="4659"/>
    <cellStyle name="style1460365289371" xfId="2652"/>
    <cellStyle name="style1460365289371 2" xfId="4660"/>
    <cellStyle name="style1460365289449" xfId="2653"/>
    <cellStyle name="style1460365289449 2" xfId="4661"/>
    <cellStyle name="style1460365289527" xfId="2654"/>
    <cellStyle name="style1460365289527 2" xfId="4662"/>
    <cellStyle name="style1460365290168" xfId="2655"/>
    <cellStyle name="style1460365290168 2" xfId="4663"/>
    <cellStyle name="style1460365290277" xfId="2656"/>
    <cellStyle name="style1460365290277 2" xfId="4664"/>
    <cellStyle name="style1460365290371" xfId="2657"/>
    <cellStyle name="style1460365290371 2" xfId="4665"/>
    <cellStyle name="style1460365290449" xfId="2658"/>
    <cellStyle name="style1460365290449 2" xfId="4666"/>
    <cellStyle name="style1460365291246" xfId="2659"/>
    <cellStyle name="style1460365291246 2" xfId="4667"/>
    <cellStyle name="style1460365291871" xfId="2660"/>
    <cellStyle name="style1460365291871 2" xfId="4668"/>
    <cellStyle name="style1460365291934" xfId="2661"/>
    <cellStyle name="style1460365291934 2" xfId="4669"/>
    <cellStyle name="style1467963868888" xfId="4688"/>
    <cellStyle name="style1467963869013" xfId="4689"/>
    <cellStyle name="style1467963869138" xfId="4690"/>
    <cellStyle name="style1467963869263" xfId="4691"/>
    <cellStyle name="style1467963873139" xfId="4692"/>
    <cellStyle name="style1467963873232" xfId="4693"/>
    <cellStyle name="style1467963873342" xfId="4694"/>
    <cellStyle name="style1467963873420" xfId="4695"/>
    <cellStyle name="style1467963873514" xfId="4696"/>
    <cellStyle name="style1467963873639" xfId="4697"/>
    <cellStyle name="style1467963873764" xfId="4698"/>
    <cellStyle name="style1467963873982" xfId="4699"/>
    <cellStyle name="style1467963874123" xfId="4700"/>
    <cellStyle name="style1467963874217" xfId="4701"/>
    <cellStyle name="style1467963874342" xfId="4702"/>
    <cellStyle name="style1467963874670" xfId="4703"/>
    <cellStyle name="style1467963874795" xfId="4704"/>
    <cellStyle name="style1467963874967" xfId="4705"/>
    <cellStyle name="style1467963876311" xfId="4706"/>
    <cellStyle name="style1467963876576" xfId="4707"/>
    <cellStyle name="style1467963876686" xfId="4708"/>
    <cellStyle name="style1467963876826" xfId="4709"/>
    <cellStyle name="style1467963876967" xfId="4710"/>
    <cellStyle name="style1467963877139" xfId="4711"/>
    <cellStyle name="style1467963877326" xfId="4712"/>
    <cellStyle name="style1468244005493" xfId="4713"/>
    <cellStyle name="style1468244005696" xfId="4714"/>
    <cellStyle name="style1468244005868" xfId="4715"/>
    <cellStyle name="style1468244006025" xfId="4716"/>
    <cellStyle name="style1468244011025" xfId="4717"/>
    <cellStyle name="style1468244011150" xfId="4718"/>
    <cellStyle name="style1468244011290" xfId="4719"/>
    <cellStyle name="style1468244011384" xfId="4720"/>
    <cellStyle name="style1468244011509" xfId="4721"/>
    <cellStyle name="style1468244011634" xfId="4722"/>
    <cellStyle name="style1468244011759" xfId="4723"/>
    <cellStyle name="style1468244011853" xfId="4724"/>
    <cellStyle name="style1468244011962" xfId="4725"/>
    <cellStyle name="style1468244012087" xfId="4726"/>
    <cellStyle name="style1468244013947" xfId="4727"/>
    <cellStyle name="style1468244014228" xfId="4728"/>
    <cellStyle name="style1468244014337" xfId="4729"/>
    <cellStyle name="style1468244014462" xfId="4730"/>
    <cellStyle name="style1468244014619" xfId="4731"/>
    <cellStyle name="style1468244014744" xfId="4732"/>
    <cellStyle name="style1468244014900" xfId="4733"/>
    <cellStyle name="style1468245796291" xfId="5576"/>
    <cellStyle name="style1468245796510" xfId="5577"/>
    <cellStyle name="style1468245796635" xfId="5578"/>
    <cellStyle name="style1468245796776" xfId="5579"/>
    <cellStyle name="style1468245796901" xfId="5580"/>
    <cellStyle name="style1468245797041" xfId="5581"/>
    <cellStyle name="style1468245797135" xfId="5582"/>
    <cellStyle name="style1468245797276" xfId="5583"/>
    <cellStyle name="style1468245797401" xfId="5584"/>
    <cellStyle name="style1468245797526" xfId="5585"/>
    <cellStyle name="style1468245797666" xfId="5586"/>
    <cellStyle name="style1468245797791" xfId="5587"/>
    <cellStyle name="style1468245797901" xfId="5588"/>
    <cellStyle name="style1468245798026" xfId="5589"/>
    <cellStyle name="style1468245798166" xfId="5590"/>
    <cellStyle name="style1468245798260" xfId="5591"/>
    <cellStyle name="style1468245798354" xfId="5592"/>
    <cellStyle name="style1468245798463" xfId="5593"/>
    <cellStyle name="style1468245798557" xfId="5594"/>
    <cellStyle name="style1468245798666" xfId="5595"/>
    <cellStyle name="style1468245798776" xfId="5596"/>
    <cellStyle name="style1468245798885" xfId="5597"/>
    <cellStyle name="style1468245799010" xfId="5598"/>
    <cellStyle name="style1468245799119" xfId="5599"/>
    <cellStyle name="style1468245799244" xfId="5600"/>
    <cellStyle name="style1468245799354" xfId="5601"/>
    <cellStyle name="style1468245799463" xfId="5602"/>
    <cellStyle name="style1468245799572" xfId="5603"/>
    <cellStyle name="style1468245799697" xfId="5604"/>
    <cellStyle name="style1468245799807" xfId="5605"/>
    <cellStyle name="style1468245799916" xfId="5606"/>
    <cellStyle name="style1468245800026" xfId="5607"/>
    <cellStyle name="style1468245800135" xfId="5608"/>
    <cellStyle name="style1468245800244" xfId="5609"/>
    <cellStyle name="style1468245800369" xfId="5610"/>
    <cellStyle name="style1468245800479" xfId="5611"/>
    <cellStyle name="style1468245800588" xfId="5612"/>
    <cellStyle name="style1468245800791" xfId="5613"/>
    <cellStyle name="style1468245800947" xfId="5614"/>
    <cellStyle name="style1468245801041" xfId="5615"/>
    <cellStyle name="style1468245801135" xfId="5616"/>
    <cellStyle name="style1468245801244" xfId="5617"/>
    <cellStyle name="style1468245801322" xfId="5618"/>
    <cellStyle name="style1468245801432" xfId="5619"/>
    <cellStyle name="style1468245801557" xfId="5620"/>
    <cellStyle name="style1468245801698" xfId="5621"/>
    <cellStyle name="style1468245801885" xfId="5622"/>
    <cellStyle name="style1468245801979" xfId="5623"/>
    <cellStyle name="style1468245802073" xfId="5624"/>
    <cellStyle name="style1468245802182" xfId="5625"/>
    <cellStyle name="style1468245802307" xfId="5626"/>
    <cellStyle name="style1468245802463" xfId="5627"/>
    <cellStyle name="style1468245802651" xfId="5628"/>
    <cellStyle name="style1468245802838" xfId="5629"/>
    <cellStyle name="style1468245802963" xfId="5630"/>
    <cellStyle name="style1468245803088" xfId="5631"/>
    <cellStyle name="style1468245803213" xfId="5632"/>
    <cellStyle name="style1468245803338" xfId="5633"/>
    <cellStyle name="style1468245803526" xfId="5634"/>
    <cellStyle name="style1468245803651" xfId="5635"/>
    <cellStyle name="style1468245803760" xfId="5636"/>
    <cellStyle name="style1468245803885" xfId="5637"/>
    <cellStyle name="style1468245804010" xfId="5638"/>
    <cellStyle name="style1468245804135" xfId="5639"/>
    <cellStyle name="style1468245804260" xfId="5640"/>
    <cellStyle name="style1468245804385" xfId="5641"/>
    <cellStyle name="style1468245804510" xfId="5642"/>
    <cellStyle name="style1468245804651" xfId="5643"/>
    <cellStyle name="style1468245804776" xfId="5644"/>
    <cellStyle name="style1468245804916" xfId="5645"/>
    <cellStyle name="style1468245805057" xfId="5646"/>
    <cellStyle name="style1468245805291" xfId="5647"/>
    <cellStyle name="style1468245805416" xfId="5648"/>
    <cellStyle name="style1468245805526" xfId="5649"/>
    <cellStyle name="style1468245805666" xfId="5650"/>
    <cellStyle name="style1468245805823" xfId="5651"/>
    <cellStyle name="style1468245805932" xfId="5652"/>
    <cellStyle name="style1468245806057" xfId="5653"/>
    <cellStyle name="style1468245806151" xfId="5654"/>
    <cellStyle name="style1468245806260" xfId="5655"/>
    <cellStyle name="style1468245806385" xfId="5656"/>
    <cellStyle name="style1468245806494" xfId="5657"/>
    <cellStyle name="style1468245806620" xfId="5658"/>
    <cellStyle name="style1468245806729" xfId="5659"/>
    <cellStyle name="style1468245806932" xfId="5660"/>
    <cellStyle name="style1468245807026" xfId="5661"/>
    <cellStyle name="style1468245807245" xfId="5662"/>
    <cellStyle name="style1468329697853" xfId="4734"/>
    <cellStyle name="style1468329698103" xfId="4735"/>
    <cellStyle name="style1468329698228" xfId="4736"/>
    <cellStyle name="style1468329698399" xfId="4737"/>
    <cellStyle name="style1468329698556" xfId="4738"/>
    <cellStyle name="style1468329698712" xfId="4739"/>
    <cellStyle name="style1468329698837" xfId="4740"/>
    <cellStyle name="style1468329699009" xfId="4741"/>
    <cellStyle name="style1468329699149" xfId="4742"/>
    <cellStyle name="style1468329699274" xfId="4743"/>
    <cellStyle name="style1468329699415" xfId="4744"/>
    <cellStyle name="style1468329699540" xfId="4745"/>
    <cellStyle name="style1468329699649" xfId="4746"/>
    <cellStyle name="style1468329699774" xfId="4747"/>
    <cellStyle name="style1468329699915" xfId="4748"/>
    <cellStyle name="style1468329699993" xfId="4749"/>
    <cellStyle name="style1468329700087" xfId="4750"/>
    <cellStyle name="style1468329700196" xfId="4751"/>
    <cellStyle name="style1468329700290" xfId="4752"/>
    <cellStyle name="style1468329700399" xfId="4753"/>
    <cellStyle name="style1468329700540" xfId="4754"/>
    <cellStyle name="style1468329700649" xfId="4755"/>
    <cellStyle name="style1468329700759" xfId="4756"/>
    <cellStyle name="style1468329700868" xfId="4757"/>
    <cellStyle name="style1468329700993" xfId="4758"/>
    <cellStyle name="style1468329701103" xfId="4759"/>
    <cellStyle name="style1468329701259" xfId="4760"/>
    <cellStyle name="style1468329701368" xfId="4761"/>
    <cellStyle name="style1468329701493" xfId="4762"/>
    <cellStyle name="style1468329701603" xfId="4763"/>
    <cellStyle name="style1468329701728" xfId="4764"/>
    <cellStyle name="style1468329701853" xfId="4765"/>
    <cellStyle name="style1468329701978" xfId="4766"/>
    <cellStyle name="style1468329702087" xfId="4767"/>
    <cellStyle name="style1468329702212" xfId="4768"/>
    <cellStyle name="style1468329702337" xfId="4769"/>
    <cellStyle name="style1468329702446" xfId="4770"/>
    <cellStyle name="style1468329702556" xfId="4771"/>
    <cellStyle name="style1468329702696" xfId="4772"/>
    <cellStyle name="style1468329702790" xfId="4773"/>
    <cellStyle name="style1468329702868" xfId="4774"/>
    <cellStyle name="style1468329702946" xfId="4775"/>
    <cellStyle name="style1468329703087" xfId="4776"/>
    <cellStyle name="style1468329703212" xfId="4777"/>
    <cellStyle name="style1468329703368" xfId="4778"/>
    <cellStyle name="style1468329703587" xfId="4779"/>
    <cellStyle name="style1468329703743" xfId="4780"/>
    <cellStyle name="style1468329703837" xfId="4781"/>
    <cellStyle name="style1468329703931" xfId="4782"/>
    <cellStyle name="style1468329704040" xfId="4783"/>
    <cellStyle name="style1468329704165" xfId="4784"/>
    <cellStyle name="style1468329704290" xfId="4785"/>
    <cellStyle name="style1468329704384" xfId="4786"/>
    <cellStyle name="style1468329704509" xfId="4787"/>
    <cellStyle name="style1468329704650" xfId="4788"/>
    <cellStyle name="style1468329704775" xfId="4789"/>
    <cellStyle name="style1468329704868" xfId="4790"/>
    <cellStyle name="style1468329704993" xfId="4791"/>
    <cellStyle name="style1468329705118" xfId="4792"/>
    <cellStyle name="style1468329705400" xfId="4793"/>
    <cellStyle name="style1468329705525" xfId="4794"/>
    <cellStyle name="style1468329705743" xfId="4795"/>
    <cellStyle name="style1468329705868" xfId="4796"/>
    <cellStyle name="style1468329705993" xfId="4797"/>
    <cellStyle name="style1468329706118" xfId="4798"/>
    <cellStyle name="style1468329706243" xfId="4799"/>
    <cellStyle name="style1468329706368" xfId="4800"/>
    <cellStyle name="style1468329706618" xfId="4801"/>
    <cellStyle name="style1468329706712" xfId="4802"/>
    <cellStyle name="style1468329706962" xfId="4803"/>
    <cellStyle name="style1468329707056" xfId="4804"/>
    <cellStyle name="style1468329707150" xfId="4805"/>
    <cellStyle name="style1468329707243" xfId="4806"/>
    <cellStyle name="style1468329707337" xfId="4807"/>
    <cellStyle name="style1468329707478" xfId="4808"/>
    <cellStyle name="style1468329707634" xfId="4809"/>
    <cellStyle name="style1468329708259" xfId="4810"/>
    <cellStyle name="style1468329708353" xfId="4811"/>
    <cellStyle name="style1468329708447" xfId="4812"/>
    <cellStyle name="style1468329709009" xfId="4813"/>
    <cellStyle name="style1468329709103" xfId="4814"/>
    <cellStyle name="style1468329709259" xfId="4815"/>
    <cellStyle name="style1468329709993" xfId="4816"/>
    <cellStyle name="style1468329710072" xfId="4817"/>
    <cellStyle name="style1468329710165" xfId="4818"/>
    <cellStyle name="style1468329710275" xfId="4819"/>
    <cellStyle name="style1468329710384" xfId="4820"/>
    <cellStyle name="style1468329710478" xfId="4821"/>
    <cellStyle name="style1468329710587" xfId="4822"/>
    <cellStyle name="style1468329710681" xfId="4823"/>
    <cellStyle name="style1468329710775" xfId="4824"/>
    <cellStyle name="style1468329710884" xfId="4825"/>
    <cellStyle name="style1468329711603" xfId="4826"/>
    <cellStyle name="style1468329711712" xfId="4827"/>
    <cellStyle name="style1468329711806" xfId="4828"/>
    <cellStyle name="style1468329711915" xfId="4829"/>
    <cellStyle name="style1468329712478" xfId="4830"/>
    <cellStyle name="style1468329712572" xfId="4831"/>
    <cellStyle name="style1468329712681" xfId="4832"/>
    <cellStyle name="style1468329712744" xfId="4833"/>
    <cellStyle name="style1468329713072" xfId="4834"/>
    <cellStyle name="style1468329713150" xfId="4835"/>
    <cellStyle name="style1468329713415" xfId="4836"/>
    <cellStyle name="style1468329713556" xfId="4837"/>
    <cellStyle name="style1468329713697" xfId="4838"/>
    <cellStyle name="style1468329713790" xfId="4839"/>
    <cellStyle name="style1468329713869" xfId="4840"/>
    <cellStyle name="style1468329714509" xfId="4841"/>
    <cellStyle name="style1468329714572" xfId="4842"/>
    <cellStyle name="style1468329714650" xfId="4843"/>
    <cellStyle name="style1468329714728" xfId="4844"/>
    <cellStyle name="style1468329714822" xfId="4845"/>
    <cellStyle name="style1468329714900" xfId="4846"/>
    <cellStyle name="style1468330557046" xfId="5663"/>
    <cellStyle name="style1468330557187" xfId="5664"/>
    <cellStyle name="style1468330557281" xfId="5665"/>
    <cellStyle name="style1468330557437" xfId="5666"/>
    <cellStyle name="style1468330557593" xfId="5667"/>
    <cellStyle name="style1468330557718" xfId="5668"/>
    <cellStyle name="style1468330557812" xfId="5669"/>
    <cellStyle name="style1468330557953" xfId="5670"/>
    <cellStyle name="style1468330558062" xfId="5671"/>
    <cellStyle name="style1468330558203" xfId="5672"/>
    <cellStyle name="style1468330558312" xfId="5673"/>
    <cellStyle name="style1468330558421" xfId="5674"/>
    <cellStyle name="style1468330558531" xfId="5675"/>
    <cellStyle name="style1468330558640" xfId="5676"/>
    <cellStyle name="style1468330558765" xfId="5677"/>
    <cellStyle name="style1468330558859" xfId="5678"/>
    <cellStyle name="style1468330558953" xfId="5679"/>
    <cellStyle name="style1468330559093" xfId="5680"/>
    <cellStyle name="style1468330559234" xfId="5681"/>
    <cellStyle name="style1468330559453" xfId="5682"/>
    <cellStyle name="style1468330559593" xfId="5683"/>
    <cellStyle name="style1468330559703" xfId="5684"/>
    <cellStyle name="style1468330559812" xfId="5685"/>
    <cellStyle name="style1468330559937" xfId="5686"/>
    <cellStyle name="style1468330560046" xfId="5687"/>
    <cellStyle name="style1468330560171" xfId="5688"/>
    <cellStyle name="style1468330560281" xfId="5689"/>
    <cellStyle name="style1468330560390" xfId="5690"/>
    <cellStyle name="style1468330560515" xfId="5691"/>
    <cellStyle name="style1468330560625" xfId="5692"/>
    <cellStyle name="style1468330560781" xfId="5693"/>
    <cellStyle name="style1468330560968" xfId="5694"/>
    <cellStyle name="style1468330561172" xfId="5695"/>
    <cellStyle name="style1468330561281" xfId="5696"/>
    <cellStyle name="style1468330561390" xfId="5697"/>
    <cellStyle name="style1468330561500" xfId="5698"/>
    <cellStyle name="style1468330561609" xfId="5699"/>
    <cellStyle name="style1468330561750" xfId="5700"/>
    <cellStyle name="style1468330561859" xfId="5701"/>
    <cellStyle name="style1468330561968" xfId="5702"/>
    <cellStyle name="style1468330562047" xfId="5703"/>
    <cellStyle name="style1468330562140" xfId="5704"/>
    <cellStyle name="style1468330562250" xfId="5705"/>
    <cellStyle name="style1468330562375" xfId="5706"/>
    <cellStyle name="style1468330562484" xfId="5707"/>
    <cellStyle name="style1468330562593" xfId="5708"/>
    <cellStyle name="style1468330562718" xfId="5709"/>
    <cellStyle name="style1468330562797" xfId="5710"/>
    <cellStyle name="style1468330562890" xfId="5711"/>
    <cellStyle name="style1468330563000" xfId="5712"/>
    <cellStyle name="style1468330563172" xfId="5713"/>
    <cellStyle name="style1468330563281" xfId="5714"/>
    <cellStyle name="style1468330563359" xfId="5715"/>
    <cellStyle name="style1468330563500" xfId="5716"/>
    <cellStyle name="style1468330563625" xfId="5717"/>
    <cellStyle name="style1468330563765" xfId="5718"/>
    <cellStyle name="style1468330563859" xfId="5719"/>
    <cellStyle name="style1468330564000" xfId="5720"/>
    <cellStyle name="style1468330564140" xfId="5721"/>
    <cellStyle name="style1468330564328" xfId="5722"/>
    <cellStyle name="style1468330564406" xfId="5723"/>
    <cellStyle name="style1468330564500" xfId="5724"/>
    <cellStyle name="style1468330564640" xfId="5725"/>
    <cellStyle name="style1468330564812" xfId="5726"/>
    <cellStyle name="style1468330565015" xfId="5727"/>
    <cellStyle name="style1468330565218" xfId="5728"/>
    <cellStyle name="style1468330565359" xfId="5729"/>
    <cellStyle name="style1468330565515" xfId="5730"/>
    <cellStyle name="style1468330565609" xfId="5731"/>
    <cellStyle name="style1468330565828" xfId="5732"/>
    <cellStyle name="style1468330565984" xfId="5733"/>
    <cellStyle name="style1468330566140" xfId="5734"/>
    <cellStyle name="style1468330566234" xfId="5735"/>
    <cellStyle name="style1468330566312" xfId="5736"/>
    <cellStyle name="style1468330566422" xfId="5737"/>
    <cellStyle name="style1468330566547" xfId="5738"/>
    <cellStyle name="style1468330566781" xfId="5739"/>
    <cellStyle name="style1468330566890" xfId="5740"/>
    <cellStyle name="style1468330566984" xfId="5741"/>
    <cellStyle name="style1468330567219" xfId="5742"/>
    <cellStyle name="style1468330567312" xfId="5743"/>
    <cellStyle name="style1468330567469" xfId="5744"/>
    <cellStyle name="style1468330568078" xfId="5745"/>
    <cellStyle name="style1468330568203" xfId="5746"/>
    <cellStyle name="style1468330568422" xfId="5747"/>
    <cellStyle name="style1468330568625" xfId="5748"/>
    <cellStyle name="style1468330568828" xfId="5749"/>
    <cellStyle name="style1468330568969" xfId="5750"/>
    <cellStyle name="style1468330569125" xfId="5751"/>
    <cellStyle name="style1468330569297" xfId="5752"/>
    <cellStyle name="style1468330569437" xfId="5753"/>
    <cellStyle name="style1468330569640" xfId="5754"/>
    <cellStyle name="style1468330570844" xfId="5755"/>
    <cellStyle name="style1468330571047" xfId="5756"/>
    <cellStyle name="style1468330571203" xfId="5757"/>
    <cellStyle name="style1468330571312" xfId="5758"/>
    <cellStyle name="style1468330571437" xfId="5759"/>
    <cellStyle name="style1468330571641" xfId="5760"/>
    <cellStyle name="style1468330571859" xfId="5761"/>
    <cellStyle name="style1468330572016" xfId="5762"/>
    <cellStyle name="style1468330572375" xfId="5763"/>
    <cellStyle name="style1468330572484" xfId="5764"/>
    <cellStyle name="style1468330573062" xfId="5765"/>
    <cellStyle name="style1468330573281" xfId="5766"/>
    <cellStyle name="style1468330573469" xfId="5767"/>
    <cellStyle name="style1468330573594" xfId="5768"/>
    <cellStyle name="style1468330573687" xfId="5769"/>
    <cellStyle name="style1468330574734" xfId="5770"/>
    <cellStyle name="style1468330574875" xfId="5771"/>
    <cellStyle name="style1468330575031" xfId="5772"/>
    <cellStyle name="style1468330575125" xfId="5773"/>
    <cellStyle name="style1468330575219" xfId="5774"/>
    <cellStyle name="style1468330575313" xfId="5775"/>
    <cellStyle name="style1468330738817" xfId="4847"/>
    <cellStyle name="style1468330738957" xfId="4848"/>
    <cellStyle name="style1468330739051" xfId="4849"/>
    <cellStyle name="style1468330739207" xfId="4850"/>
    <cellStyle name="style1468330739364" xfId="4851"/>
    <cellStyle name="style1468330739489" xfId="4852"/>
    <cellStyle name="style1468330739598" xfId="4853"/>
    <cellStyle name="style1468330739754" xfId="4854"/>
    <cellStyle name="style1468330739910" xfId="4855"/>
    <cellStyle name="style1468330740020" xfId="4856"/>
    <cellStyle name="style1468330740129" xfId="4857"/>
    <cellStyle name="style1468330740254" xfId="4858"/>
    <cellStyle name="style1468330740379" xfId="4859"/>
    <cellStyle name="style1468330740504" xfId="4860"/>
    <cellStyle name="style1468330740629" xfId="4861"/>
    <cellStyle name="style1468330740754" xfId="4862"/>
    <cellStyle name="style1468330740848" xfId="4863"/>
    <cellStyle name="style1468330740957" xfId="4864"/>
    <cellStyle name="style1468330741051" xfId="4865"/>
    <cellStyle name="style1468330741192" xfId="4866"/>
    <cellStyle name="style1468330741332" xfId="4867"/>
    <cellStyle name="style1468330741473" xfId="4868"/>
    <cellStyle name="style1468330741598" xfId="4869"/>
    <cellStyle name="style1468330741786" xfId="4870"/>
    <cellStyle name="style1468330741989" xfId="4871"/>
    <cellStyle name="style1468330742129" xfId="4872"/>
    <cellStyle name="style1468330742270" xfId="4873"/>
    <cellStyle name="style1468330742379" xfId="4874"/>
    <cellStyle name="style1468330742504" xfId="4875"/>
    <cellStyle name="style1468330742614" xfId="4876"/>
    <cellStyle name="style1468330742754" xfId="4877"/>
    <cellStyle name="style1468330742911" xfId="4878"/>
    <cellStyle name="style1468330743067" xfId="4879"/>
    <cellStyle name="style1468330743270" xfId="4880"/>
    <cellStyle name="style1468330743442" xfId="4881"/>
    <cellStyle name="style1468330743582" xfId="4882"/>
    <cellStyle name="style1468330743723" xfId="4883"/>
    <cellStyle name="style1468330743864" xfId="4884"/>
    <cellStyle name="style1468330744004" xfId="4885"/>
    <cellStyle name="style1468330744129" xfId="4886"/>
    <cellStyle name="style1468330744223" xfId="4887"/>
    <cellStyle name="style1468330744301" xfId="4888"/>
    <cellStyle name="style1468330744457" xfId="4889"/>
    <cellStyle name="style1468330744598" xfId="4890"/>
    <cellStyle name="style1468330744707" xfId="4891"/>
    <cellStyle name="style1468330744832" xfId="4892"/>
    <cellStyle name="style1468330744957" xfId="4893"/>
    <cellStyle name="style1468330745161" xfId="4894"/>
    <cellStyle name="style1468330745317" xfId="4895"/>
    <cellStyle name="style1468330745411" xfId="4896"/>
    <cellStyle name="style1468330745536" xfId="4897"/>
    <cellStyle name="style1468330745707" xfId="4898"/>
    <cellStyle name="style1468330745895" xfId="4899"/>
    <cellStyle name="style1468330746051" xfId="4900"/>
    <cellStyle name="style1468330746208" xfId="4901"/>
    <cellStyle name="style1468330746333" xfId="4902"/>
    <cellStyle name="style1468330746442" xfId="4903"/>
    <cellStyle name="style1468330746551" xfId="4904"/>
    <cellStyle name="style1468330746692" xfId="4905"/>
    <cellStyle name="style1468330746817" xfId="4906"/>
    <cellStyle name="style1468330746958" xfId="4907"/>
    <cellStyle name="style1468330747083" xfId="4908"/>
    <cellStyle name="style1468330747223" xfId="4909"/>
    <cellStyle name="style1468330747442" xfId="4910"/>
    <cellStyle name="style1468330747598" xfId="4911"/>
    <cellStyle name="style1468330747801" xfId="4912"/>
    <cellStyle name="style1468330747911" xfId="4913"/>
    <cellStyle name="style1468330748083" xfId="4914"/>
    <cellStyle name="style1468330748176" xfId="4915"/>
    <cellStyle name="style1468330748333" xfId="4916"/>
    <cellStyle name="style1468330748536" xfId="4917"/>
    <cellStyle name="style1468330748708" xfId="4918"/>
    <cellStyle name="style1468330748817" xfId="4919"/>
    <cellStyle name="style1468330748942" xfId="4920"/>
    <cellStyle name="style1468330749083" xfId="4921"/>
    <cellStyle name="style1468330749239" xfId="4922"/>
    <cellStyle name="style1468330749395" xfId="4923"/>
    <cellStyle name="style1468330749520" xfId="4924"/>
    <cellStyle name="style1468330749645" xfId="4925"/>
    <cellStyle name="style1468330749770" xfId="4926"/>
    <cellStyle name="style1468330749848" xfId="4927"/>
    <cellStyle name="style1468330749926" xfId="4928"/>
    <cellStyle name="style1468330750036" xfId="4929"/>
    <cellStyle name="style1468330750192" xfId="4930"/>
    <cellStyle name="style1468330750426" xfId="4931"/>
    <cellStyle name="style1468330750504" xfId="4932"/>
    <cellStyle name="style1468330750911" xfId="4933"/>
    <cellStyle name="style1468330751020" xfId="4934"/>
    <cellStyle name="style1468330751161" xfId="4935"/>
    <cellStyle name="style1468330751286" xfId="4936"/>
    <cellStyle name="style1468330751411" xfId="4937"/>
    <cellStyle name="style1468330751536" xfId="4938"/>
    <cellStyle name="style1468330751676" xfId="4939"/>
    <cellStyle name="style1468330751817" xfId="4940"/>
    <cellStyle name="style1468330751926" xfId="4941"/>
    <cellStyle name="style1468330752005" xfId="4942"/>
    <cellStyle name="style1468330752098" xfId="4943"/>
    <cellStyle name="style1468330752176" xfId="4944"/>
    <cellStyle name="style1468330752255" xfId="4945"/>
    <cellStyle name="style1468330752348" xfId="4946"/>
    <cellStyle name="style1468330752426" xfId="4947"/>
    <cellStyle name="style1468330752551" xfId="4948"/>
    <cellStyle name="style1468330752661" xfId="4949"/>
    <cellStyle name="style1468330755411" xfId="4950"/>
    <cellStyle name="style1468330755598" xfId="4951"/>
    <cellStyle name="style1468330756880" xfId="4952"/>
    <cellStyle name="style1468330757036" xfId="4953"/>
    <cellStyle name="style1468330757505" xfId="4954"/>
    <cellStyle name="style1468330758005" xfId="4955"/>
    <cellStyle name="style1468330759098" xfId="4956"/>
    <cellStyle name="style1468330759208" xfId="4957"/>
    <cellStyle name="style1468330759302" xfId="4958"/>
    <cellStyle name="style1468330759395" xfId="4959"/>
    <cellStyle name="style1468330759489" xfId="4960"/>
    <cellStyle name="style1471329767287" xfId="5776"/>
    <cellStyle name="style1471329767506" xfId="5777"/>
    <cellStyle name="style1471329767756" xfId="5778"/>
    <cellStyle name="style1471329767896" xfId="5779"/>
    <cellStyle name="style1471329768068" xfId="5780"/>
    <cellStyle name="style1471329768318" xfId="5781"/>
    <cellStyle name="style1471329768490" xfId="5782"/>
    <cellStyle name="style1471329768615" xfId="5783"/>
    <cellStyle name="style1471329768787" xfId="5784"/>
    <cellStyle name="style1471329768943" xfId="5785"/>
    <cellStyle name="style1471329769115" xfId="5786"/>
    <cellStyle name="style1471329769287" xfId="5787"/>
    <cellStyle name="style1471329769443" xfId="5788"/>
    <cellStyle name="style1471329769599" xfId="5789"/>
    <cellStyle name="style1471329769756" xfId="5790"/>
    <cellStyle name="style1471329769912" xfId="5791"/>
    <cellStyle name="style1471329770021" xfId="5792"/>
    <cellStyle name="style1471329770146" xfId="5793"/>
    <cellStyle name="style1471329770287" xfId="5794"/>
    <cellStyle name="style1471329770396" xfId="5795"/>
    <cellStyle name="style1471329770552" xfId="5796"/>
    <cellStyle name="style1471329770709" xfId="5797"/>
    <cellStyle name="style1471329770849" xfId="5798"/>
    <cellStyle name="style1471329770990" xfId="5799"/>
    <cellStyle name="style1471329771131" xfId="5800"/>
    <cellStyle name="style1471329771287" xfId="5801"/>
    <cellStyle name="style1471329771443" xfId="5802"/>
    <cellStyle name="style1471329771599" xfId="5803"/>
    <cellStyle name="style1471329771740" xfId="5804"/>
    <cellStyle name="style1471329771881" xfId="5805"/>
    <cellStyle name="style1471329772021" xfId="5806"/>
    <cellStyle name="style1471329772146" xfId="5807"/>
    <cellStyle name="style1471329772365" xfId="5808"/>
    <cellStyle name="style1471329772506" xfId="5809"/>
    <cellStyle name="style1471329772646" xfId="5810"/>
    <cellStyle name="style1471329772803" xfId="5811"/>
    <cellStyle name="style1471329772959" xfId="5812"/>
    <cellStyle name="style1471329773099" xfId="5813"/>
    <cellStyle name="style1471329773256" xfId="5814"/>
    <cellStyle name="style1471329773428" xfId="5815"/>
    <cellStyle name="style1471329773553" xfId="5816"/>
    <cellStyle name="style1471329773771" xfId="5817"/>
    <cellStyle name="style1471329773896" xfId="5818"/>
    <cellStyle name="style1471329774037" xfId="5819"/>
    <cellStyle name="style1471329774162" xfId="5820"/>
    <cellStyle name="style1471329774349" xfId="5821"/>
    <cellStyle name="style1471329774490" xfId="5822"/>
    <cellStyle name="style1471329774631" xfId="5823"/>
    <cellStyle name="style1471329774756" xfId="5824"/>
    <cellStyle name="style1471329774896" xfId="5825"/>
    <cellStyle name="style1471329775006" xfId="5826"/>
    <cellStyle name="style1471329775131" xfId="5827"/>
    <cellStyle name="style1471329775287" xfId="5828"/>
    <cellStyle name="style1471329775428" xfId="5829"/>
    <cellStyle name="style1471329775521" xfId="5830"/>
    <cellStyle name="style1471329775662" xfId="5831"/>
    <cellStyle name="style1471329775803" xfId="5832"/>
    <cellStyle name="style1471329775990" xfId="5833"/>
    <cellStyle name="style1471329776084" xfId="5834"/>
    <cellStyle name="style1471329776224" xfId="5835"/>
    <cellStyle name="style1471329776365" xfId="5836"/>
    <cellStyle name="style1471329776537" xfId="5837"/>
    <cellStyle name="style1471329776787" xfId="5838"/>
    <cellStyle name="style1471329776896" xfId="5839"/>
    <cellStyle name="style1471329777053" xfId="5840"/>
    <cellStyle name="style1471329777193" xfId="5841"/>
    <cellStyle name="style1471329777412" xfId="5842"/>
    <cellStyle name="style1471329777662" xfId="5843"/>
    <cellStyle name="style1471329777803" xfId="5844"/>
    <cellStyle name="style1471329777943" xfId="5845"/>
    <cellStyle name="style1471329778084" xfId="5846"/>
    <cellStyle name="style1471329778240" xfId="5847"/>
    <cellStyle name="style1471329778459" xfId="5848"/>
    <cellStyle name="style1471329778709" xfId="5849"/>
    <cellStyle name="style1471329778850" xfId="5850"/>
    <cellStyle name="style1471329778990" xfId="5851"/>
    <cellStyle name="style1471329779115" xfId="5852"/>
    <cellStyle name="style1471329779240" xfId="5853"/>
    <cellStyle name="style1471329779521" xfId="5854"/>
    <cellStyle name="style1471329780553" xfId="5855"/>
    <cellStyle name="style1471329780662" xfId="5856"/>
    <cellStyle name="style1471329781225" xfId="5857"/>
    <cellStyle name="style1471329781537" xfId="5858"/>
    <cellStyle name="style1471329782334" xfId="5859"/>
    <cellStyle name="style1471329782428" xfId="5860"/>
    <cellStyle name="style1471329782521" xfId="5861"/>
    <cellStyle name="style1471329783615" xfId="5862"/>
    <cellStyle name="style1471329783709" xfId="5863"/>
    <cellStyle name="style1471329784990" xfId="5864"/>
    <cellStyle name="style1471329785100" xfId="5865"/>
    <cellStyle name="style1471329785178" xfId="5866"/>
    <cellStyle name="style1471329785318" xfId="5867"/>
    <cellStyle name="style1471329785443" xfId="5868"/>
    <cellStyle name="style1471329785647" xfId="5869"/>
    <cellStyle name="style1471329785865" xfId="5870"/>
    <cellStyle name="style1471329786022" xfId="5871"/>
    <cellStyle name="style1471329786147" xfId="5872"/>
    <cellStyle name="style1471329786240" xfId="5873"/>
    <cellStyle name="style1471329786334" xfId="5874"/>
    <cellStyle name="style1471329786428" xfId="5875"/>
    <cellStyle name="style1471329786522" xfId="5876"/>
    <cellStyle name="style1471329786615" xfId="5877"/>
    <cellStyle name="style1471329786709" xfId="5878"/>
    <cellStyle name="style1471329786834" xfId="5879"/>
    <cellStyle name="style1471329786975" xfId="5880"/>
    <cellStyle name="style1471329856148" xfId="5881"/>
    <cellStyle name="style1471329856398" xfId="5882"/>
    <cellStyle name="style1471329856539" xfId="5883"/>
    <cellStyle name="style1471329856648" xfId="5884"/>
    <cellStyle name="style1471329856835" xfId="5885"/>
    <cellStyle name="style1471329857007" xfId="5886"/>
    <cellStyle name="style1471329857132" xfId="5887"/>
    <cellStyle name="style1471329857210" xfId="5888"/>
    <cellStyle name="style1471329857351" xfId="5889"/>
    <cellStyle name="style1471329857492" xfId="5890"/>
    <cellStyle name="style1471329857710" xfId="5891"/>
    <cellStyle name="style1471329857914" xfId="5892"/>
    <cellStyle name="style1471329858054" xfId="5893"/>
    <cellStyle name="style1471329858164" xfId="5894"/>
    <cellStyle name="style1471329858289" xfId="5895"/>
    <cellStyle name="style1471329858414" xfId="5896"/>
    <cellStyle name="style1471329858523" xfId="5897"/>
    <cellStyle name="style1471329858601" xfId="5898"/>
    <cellStyle name="style1471329858773" xfId="5899"/>
    <cellStyle name="style1471329858929" xfId="5900"/>
    <cellStyle name="style1471329859164" xfId="5901"/>
    <cellStyle name="style1471329859320" xfId="5902"/>
    <cellStyle name="style1471329859429" xfId="5903"/>
    <cellStyle name="style1471329859601" xfId="5904"/>
    <cellStyle name="style1471329859820" xfId="5905"/>
    <cellStyle name="style1471329860039" xfId="5906"/>
    <cellStyle name="style1471329860179" xfId="5907"/>
    <cellStyle name="style1471329860320" xfId="5908"/>
    <cellStyle name="style1471329860523" xfId="5909"/>
    <cellStyle name="style1471329860664" xfId="5910"/>
    <cellStyle name="style1471329860898" xfId="5911"/>
    <cellStyle name="style1471329861117" xfId="5912"/>
    <cellStyle name="style1471329861320" xfId="5913"/>
    <cellStyle name="style1471329861539" xfId="5914"/>
    <cellStyle name="style1471329861757" xfId="5915"/>
    <cellStyle name="style1471329861961" xfId="5916"/>
    <cellStyle name="style1471329862148" xfId="5917"/>
    <cellStyle name="style1471329862351" xfId="5918"/>
    <cellStyle name="style1471329862570" xfId="5919"/>
    <cellStyle name="style1471329862695" xfId="5920"/>
    <cellStyle name="style1471329862836" xfId="5921"/>
    <cellStyle name="style1471329862992" xfId="5922"/>
    <cellStyle name="style1471329863132" xfId="5923"/>
    <cellStyle name="style1471329863336" xfId="5924"/>
    <cellStyle name="style1471329863554" xfId="5925"/>
    <cellStyle name="style1471329863757" xfId="5926"/>
    <cellStyle name="style1471329863976" xfId="5927"/>
    <cellStyle name="style1471329864179" xfId="5928"/>
    <cellStyle name="style1471329864414" xfId="5929"/>
    <cellStyle name="style1471329864617" xfId="5930"/>
    <cellStyle name="style1471329864695" xfId="5931"/>
    <cellStyle name="style1471329864851" xfId="5932"/>
    <cellStyle name="style1471329865070" xfId="5933"/>
    <cellStyle name="style1471329865273" xfId="5934"/>
    <cellStyle name="style1471329865429" xfId="5935"/>
    <cellStyle name="style1471329865570" xfId="5936"/>
    <cellStyle name="style1471329865711" xfId="5937"/>
    <cellStyle name="style1471329865867" xfId="5938"/>
    <cellStyle name="style1471329866023" xfId="5939"/>
    <cellStyle name="style1471329866242" xfId="5940"/>
    <cellStyle name="style1471329866445" xfId="5941"/>
    <cellStyle name="style1471329866664" xfId="5942"/>
    <cellStyle name="style1471329866804" xfId="5943"/>
    <cellStyle name="style1471329866961" xfId="5944"/>
    <cellStyle name="style1471329867179" xfId="5945"/>
    <cellStyle name="style1471329867382" xfId="5946"/>
    <cellStyle name="style1471329867601" xfId="5947"/>
    <cellStyle name="style1471329867804" xfId="5948"/>
    <cellStyle name="style1471329868007" xfId="5949"/>
    <cellStyle name="style1471329868211" xfId="5950"/>
    <cellStyle name="style1471329868336" xfId="5951"/>
    <cellStyle name="style1471329868461" xfId="5952"/>
    <cellStyle name="style1471329868633" xfId="5953"/>
    <cellStyle name="style1471329868851" xfId="5954"/>
    <cellStyle name="style1471329869070" xfId="5955"/>
    <cellStyle name="style1471329869289" xfId="5956"/>
    <cellStyle name="style1471329869492" xfId="5957"/>
    <cellStyle name="style1471329869695" xfId="5958"/>
    <cellStyle name="style1471329869945" xfId="5959"/>
    <cellStyle name="style1471329870726" xfId="5960"/>
    <cellStyle name="style1471329870883" xfId="5961"/>
    <cellStyle name="style1471329872867" xfId="5962"/>
    <cellStyle name="style1471329915977" xfId="5963"/>
    <cellStyle name="style1471329916133" xfId="5964"/>
    <cellStyle name="style1471329916227" xfId="5965"/>
    <cellStyle name="style1471329916352" xfId="5966"/>
    <cellStyle name="style1471329916571" xfId="5967"/>
    <cellStyle name="style1471329916790" xfId="5968"/>
    <cellStyle name="style1471329916993" xfId="5969"/>
    <cellStyle name="style1471329917149" xfId="5970"/>
    <cellStyle name="style1471329917415" xfId="5971"/>
    <cellStyle name="style1471329917633" xfId="5972"/>
    <cellStyle name="style1471329917837" xfId="5973"/>
    <cellStyle name="style1471329917977" xfId="5974"/>
    <cellStyle name="style1471329918180" xfId="5975"/>
    <cellStyle name="style1471329918383" xfId="5976"/>
    <cellStyle name="style1471329918555" xfId="5977"/>
    <cellStyle name="style1471329918774" xfId="5978"/>
    <cellStyle name="style1471329918930" xfId="5979"/>
    <cellStyle name="style1471329919087" xfId="5980"/>
    <cellStyle name="style1471329919212" xfId="5981"/>
    <cellStyle name="style1471329919321" xfId="5982"/>
    <cellStyle name="style1471329919493" xfId="5983"/>
    <cellStyle name="style1471329919602" xfId="5984"/>
    <cellStyle name="style1471329919727" xfId="5985"/>
    <cellStyle name="style1471329919930" xfId="5986"/>
    <cellStyle name="style1471329920149" xfId="5987"/>
    <cellStyle name="style1471329920352" xfId="5988"/>
    <cellStyle name="style1471329920571" xfId="5989"/>
    <cellStyle name="style1471329920790" xfId="5990"/>
    <cellStyle name="style1471329921009" xfId="5991"/>
    <cellStyle name="style1471329921212" xfId="5992"/>
    <cellStyle name="style1471329921430" xfId="5993"/>
    <cellStyle name="style1471329921618" xfId="5994"/>
    <cellStyle name="style1471329921805" xfId="5995"/>
    <cellStyle name="style1471329922009" xfId="5996"/>
    <cellStyle name="style1471329922227" xfId="5997"/>
    <cellStyle name="style1471329922430" xfId="5998"/>
    <cellStyle name="style1471329922634" xfId="5999"/>
    <cellStyle name="style1471329922852" xfId="6000"/>
    <cellStyle name="style1471329923055" xfId="6001"/>
    <cellStyle name="style1471329923259" xfId="6002"/>
    <cellStyle name="style1471329923384" xfId="6003"/>
    <cellStyle name="style1471329923493" xfId="6004"/>
    <cellStyle name="style1471329923649" xfId="6005"/>
    <cellStyle name="style1471329923852" xfId="6006"/>
    <cellStyle name="style1471329924071" xfId="6007"/>
    <cellStyle name="style1471329924243" xfId="6008"/>
    <cellStyle name="style1471329924368" xfId="6009"/>
    <cellStyle name="style1471329924477" xfId="6010"/>
    <cellStyle name="style1471329924587" xfId="6011"/>
    <cellStyle name="style1471329924774" xfId="6012"/>
    <cellStyle name="style1471329924930" xfId="6013"/>
    <cellStyle name="style1471329925118" xfId="6014"/>
    <cellStyle name="style1471329925227" xfId="6015"/>
    <cellStyle name="style1471329925384" xfId="6016"/>
    <cellStyle name="style1471329925524" xfId="6017"/>
    <cellStyle name="style1471329925743" xfId="6018"/>
    <cellStyle name="style1471329925962" xfId="6019"/>
    <cellStyle name="style1471329926180" xfId="6020"/>
    <cellStyle name="style1471329926352" xfId="6021"/>
    <cellStyle name="style1471329926555" xfId="6022"/>
    <cellStyle name="style1471329926759" xfId="6023"/>
    <cellStyle name="style1471329926977" xfId="6024"/>
    <cellStyle name="style1471329927165" xfId="6025"/>
    <cellStyle name="style1471329927321" xfId="6026"/>
    <cellStyle name="style1471329927540" xfId="6027"/>
    <cellStyle name="style1471329927727" xfId="6028"/>
    <cellStyle name="style1471329927852" xfId="6029"/>
    <cellStyle name="style1471329928009" xfId="6030"/>
    <cellStyle name="style1471329928212" xfId="6031"/>
    <cellStyle name="style1471329928431" xfId="6032"/>
    <cellStyle name="style1471329928649" xfId="6033"/>
    <cellStyle name="style1471329928868" xfId="6034"/>
    <cellStyle name="style1471329929087" xfId="6035"/>
    <cellStyle name="style1471329929259" xfId="6036"/>
    <cellStyle name="style1471329929368" xfId="6037"/>
    <cellStyle name="style1471329929493" xfId="6038"/>
    <cellStyle name="style1471329929602" xfId="6039"/>
    <cellStyle name="style1471329929712" xfId="6040"/>
    <cellStyle name="style1471329929852" xfId="6041"/>
    <cellStyle name="style1471329930243" xfId="6042"/>
    <cellStyle name="style1471329930337" xfId="6043"/>
    <cellStyle name="style1471329975619" xfId="6044"/>
    <cellStyle name="style1471329975853" xfId="6045"/>
    <cellStyle name="style1471329975947" xfId="6046"/>
    <cellStyle name="style1471329976072" xfId="6047"/>
    <cellStyle name="style1471329976275" xfId="6048"/>
    <cellStyle name="style1471329976478" xfId="6049"/>
    <cellStyle name="style1471329976619" xfId="6050"/>
    <cellStyle name="style1471329976775" xfId="6051"/>
    <cellStyle name="style1471329976994" xfId="6052"/>
    <cellStyle name="style1471329977213" xfId="6053"/>
    <cellStyle name="style1471329977416" xfId="6054"/>
    <cellStyle name="style1471329977635" xfId="6055"/>
    <cellStyle name="style1471329977838" xfId="6056"/>
    <cellStyle name="style1471329978025" xfId="6057"/>
    <cellStyle name="style1471329978181" xfId="6058"/>
    <cellStyle name="style1471329978416" xfId="6059"/>
    <cellStyle name="style1471329978572" xfId="6060"/>
    <cellStyle name="style1471329978681" xfId="6061"/>
    <cellStyle name="style1471329978838" xfId="6062"/>
    <cellStyle name="style1471329978994" xfId="6063"/>
    <cellStyle name="style1471329979197" xfId="6064"/>
    <cellStyle name="style1471329979416" xfId="6065"/>
    <cellStyle name="style1471329979650" xfId="6066"/>
    <cellStyle name="style1471329979853" xfId="6067"/>
    <cellStyle name="style1471329980057" xfId="6068"/>
    <cellStyle name="style1471329980291" xfId="6069"/>
    <cellStyle name="style1471329980510" xfId="6070"/>
    <cellStyle name="style1471329980650" xfId="6071"/>
    <cellStyle name="style1471329980822" xfId="6072"/>
    <cellStyle name="style1471329981025" xfId="6073"/>
    <cellStyle name="style1471329981228" xfId="6074"/>
    <cellStyle name="style1471329981447" xfId="6075"/>
    <cellStyle name="style1471329981650" xfId="6076"/>
    <cellStyle name="style1471329981869" xfId="6077"/>
    <cellStyle name="style1471329982072" xfId="6078"/>
    <cellStyle name="style1471329982291" xfId="6079"/>
    <cellStyle name="style1471329982494" xfId="6080"/>
    <cellStyle name="style1471329982713" xfId="6081"/>
    <cellStyle name="style1471329982916" xfId="6082"/>
    <cellStyle name="style1471329983135" xfId="6083"/>
    <cellStyle name="style1471329983322" xfId="6084"/>
    <cellStyle name="style1471329983478" xfId="6085"/>
    <cellStyle name="style1471329983635" xfId="6086"/>
    <cellStyle name="style1471329983853" xfId="6087"/>
    <cellStyle name="style1471329984010" xfId="6088"/>
    <cellStyle name="style1471329984119" xfId="6089"/>
    <cellStyle name="style1471329984244" xfId="6090"/>
    <cellStyle name="style1471329984353" xfId="6091"/>
    <cellStyle name="style1471329984478" xfId="6092"/>
    <cellStyle name="style1471329984588" xfId="6093"/>
    <cellStyle name="style1471329984682" xfId="6094"/>
    <cellStyle name="style1471329984853" xfId="6095"/>
    <cellStyle name="style1471329985057" xfId="6096"/>
    <cellStyle name="style1471329985275" xfId="6097"/>
    <cellStyle name="style1471329985432" xfId="6098"/>
    <cellStyle name="style1471329985635" xfId="6099"/>
    <cellStyle name="style1471329985838" xfId="6100"/>
    <cellStyle name="style1471329986072" xfId="6101"/>
    <cellStyle name="style1471329986229" xfId="6102"/>
    <cellStyle name="style1471329986432" xfId="6103"/>
    <cellStyle name="style1471329986650" xfId="6104"/>
    <cellStyle name="style1471329986854" xfId="6105"/>
    <cellStyle name="style1471329987041" xfId="6106"/>
    <cellStyle name="style1471329987197" xfId="6107"/>
    <cellStyle name="style1471329987416" xfId="6108"/>
    <cellStyle name="style1471329987635" xfId="6109"/>
    <cellStyle name="style1471329987838" xfId="6110"/>
    <cellStyle name="style1471329988057" xfId="6111"/>
    <cellStyle name="style1471329988260" xfId="6112"/>
    <cellStyle name="style1471329988463" xfId="6113"/>
    <cellStyle name="style1471329988682" xfId="6114"/>
    <cellStyle name="style1471329988900" xfId="6115"/>
    <cellStyle name="style1471329989119" xfId="6116"/>
    <cellStyle name="style1471329989338" xfId="6117"/>
    <cellStyle name="style1471329989510" xfId="6118"/>
    <cellStyle name="style1471329989682" xfId="6119"/>
    <cellStyle name="style1471329989885" xfId="6120"/>
    <cellStyle name="style1471329990041" xfId="6121"/>
    <cellStyle name="style1471329990166" xfId="6122"/>
    <cellStyle name="style1471329990900" xfId="6123"/>
    <cellStyle name="style1471329991057" xfId="6124"/>
    <cellStyle name="style1471330189139" xfId="6125"/>
    <cellStyle name="style1471330189139 2" xfId="6126"/>
    <cellStyle name="style1471330189342" xfId="6127"/>
    <cellStyle name="style1471330189342 2" xfId="6128"/>
    <cellStyle name="style1471330189467" xfId="6129"/>
    <cellStyle name="style1471330189467 2" xfId="6130"/>
    <cellStyle name="style1471330189592" xfId="6131"/>
    <cellStyle name="style1471330189592 2" xfId="6132"/>
    <cellStyle name="style1471330189717" xfId="6133"/>
    <cellStyle name="style1471330189717 2" xfId="6134"/>
    <cellStyle name="style1471330189873" xfId="6135"/>
    <cellStyle name="style1471330189873 2" xfId="6136"/>
    <cellStyle name="style1471330190076" xfId="6137"/>
    <cellStyle name="style1471330190076 2" xfId="6138"/>
    <cellStyle name="style1471330190232" xfId="6139"/>
    <cellStyle name="style1471330190232 2" xfId="6140"/>
    <cellStyle name="style1471330190373" xfId="6141"/>
    <cellStyle name="style1471330190373 2" xfId="6142"/>
    <cellStyle name="style1471330190545" xfId="6143"/>
    <cellStyle name="style1471330190545 2" xfId="6144"/>
    <cellStyle name="style1471330190764" xfId="6145"/>
    <cellStyle name="style1471330190764 2" xfId="6146"/>
    <cellStyle name="style1471330190982" xfId="6147"/>
    <cellStyle name="style1471330190982 2" xfId="6148"/>
    <cellStyle name="style1471330191201" xfId="6149"/>
    <cellStyle name="style1471330191201 2" xfId="6150"/>
    <cellStyle name="style1471330191420" xfId="6151"/>
    <cellStyle name="style1471330191420 2" xfId="6152"/>
    <cellStyle name="style1471330191623" xfId="6153"/>
    <cellStyle name="style1471330191623 2" xfId="6154"/>
    <cellStyle name="style1471330191842" xfId="6155"/>
    <cellStyle name="style1471330191842 2" xfId="6156"/>
    <cellStyle name="style1471330191998" xfId="6157"/>
    <cellStyle name="style1471330191998 2" xfId="6158"/>
    <cellStyle name="style1471330192154" xfId="6159"/>
    <cellStyle name="style1471330192154 2" xfId="6160"/>
    <cellStyle name="style1471330192357" xfId="6161"/>
    <cellStyle name="style1471330192357 2" xfId="6162"/>
    <cellStyle name="style1471330192529" xfId="6163"/>
    <cellStyle name="style1471330192529 2" xfId="6164"/>
    <cellStyle name="style1471330192732" xfId="6165"/>
    <cellStyle name="style1471330192732 2" xfId="6166"/>
    <cellStyle name="style1471330192936" xfId="6167"/>
    <cellStyle name="style1471330192936 2" xfId="6168"/>
    <cellStyle name="style1471330193154" xfId="6169"/>
    <cellStyle name="style1471330193154 2" xfId="6170"/>
    <cellStyle name="style1471330193389" xfId="6171"/>
    <cellStyle name="style1471330193389 2" xfId="6172"/>
    <cellStyle name="style1471330193592" xfId="6173"/>
    <cellStyle name="style1471330193592 2" xfId="6174"/>
    <cellStyle name="style1471330193811" xfId="6175"/>
    <cellStyle name="style1471330193811 2" xfId="6176"/>
    <cellStyle name="style1471330193998" xfId="6177"/>
    <cellStyle name="style1471330193998 2" xfId="6178"/>
    <cellStyle name="style1471330194123" xfId="6179"/>
    <cellStyle name="style1471330194123 2" xfId="6180"/>
    <cellStyle name="style1471330194326" xfId="6181"/>
    <cellStyle name="style1471330194326 2" xfId="6182"/>
    <cellStyle name="style1471330194545" xfId="6183"/>
    <cellStyle name="style1471330194545 2" xfId="6184"/>
    <cellStyle name="style1471330194748" xfId="6185"/>
    <cellStyle name="style1471330194748 2" xfId="6186"/>
    <cellStyle name="style1471330194967" xfId="6187"/>
    <cellStyle name="style1471330194967 2" xfId="6188"/>
    <cellStyle name="style1471330195170" xfId="6189"/>
    <cellStyle name="style1471330195170 2" xfId="6190"/>
    <cellStyle name="style1471330195373" xfId="6191"/>
    <cellStyle name="style1471330195373 2" xfId="6192"/>
    <cellStyle name="style1471330195608" xfId="6193"/>
    <cellStyle name="style1471330195608 2" xfId="6194"/>
    <cellStyle name="style1471330195811" xfId="6195"/>
    <cellStyle name="style1471330195811 2" xfId="6196"/>
    <cellStyle name="style1471330196029" xfId="6197"/>
    <cellStyle name="style1471330196029 2" xfId="6198"/>
    <cellStyle name="style1471330196233" xfId="6199"/>
    <cellStyle name="style1471330196233 2" xfId="6200"/>
    <cellStyle name="style1471330196451" xfId="6201"/>
    <cellStyle name="style1471330196451 2" xfId="6202"/>
    <cellStyle name="style1471330196654" xfId="6203"/>
    <cellStyle name="style1471330196654 2" xfId="6204"/>
    <cellStyle name="style1471330196858" xfId="6205"/>
    <cellStyle name="style1471330196858 2" xfId="6206"/>
    <cellStyle name="style1471330197014" xfId="6207"/>
    <cellStyle name="style1471330197014 2" xfId="6208"/>
    <cellStyle name="style1471330197170" xfId="6209"/>
    <cellStyle name="style1471330197170 2" xfId="6210"/>
    <cellStyle name="style1471330197373" xfId="6211"/>
    <cellStyle name="style1471330197373 2" xfId="6212"/>
    <cellStyle name="style1471330197592" xfId="6213"/>
    <cellStyle name="style1471330197592 2" xfId="6214"/>
    <cellStyle name="style1471330197795" xfId="6215"/>
    <cellStyle name="style1471330197795 2" xfId="6216"/>
    <cellStyle name="style1471330198014" xfId="6217"/>
    <cellStyle name="style1471330198014 2" xfId="6218"/>
    <cellStyle name="style1471330198217" xfId="6219"/>
    <cellStyle name="style1471330198217 2" xfId="6220"/>
    <cellStyle name="style1471330198436" xfId="6221"/>
    <cellStyle name="style1471330198436 2" xfId="6222"/>
    <cellStyle name="style1471330198654" xfId="6223"/>
    <cellStyle name="style1471330198654 2" xfId="6224"/>
    <cellStyle name="style1471330198811" xfId="6225"/>
    <cellStyle name="style1471330198811 2" xfId="6226"/>
    <cellStyle name="style1471330199029" xfId="6227"/>
    <cellStyle name="style1471330199029 2" xfId="6228"/>
    <cellStyle name="style1471330199233" xfId="6229"/>
    <cellStyle name="style1471330199233 2" xfId="6230"/>
    <cellStyle name="style1471330199451" xfId="6231"/>
    <cellStyle name="style1471330199451 2" xfId="6232"/>
    <cellStyle name="style1471330199608" xfId="6233"/>
    <cellStyle name="style1471330199608 2" xfId="6234"/>
    <cellStyle name="style1471330199811" xfId="6235"/>
    <cellStyle name="style1471330199811 2" xfId="6236"/>
    <cellStyle name="style1471330200029" xfId="6237"/>
    <cellStyle name="style1471330200029 2" xfId="6238"/>
    <cellStyle name="style1471330200217" xfId="6239"/>
    <cellStyle name="style1471330200217 2" xfId="6240"/>
    <cellStyle name="style1471330200358" xfId="6241"/>
    <cellStyle name="style1471330200358 2" xfId="6242"/>
    <cellStyle name="style1471330200514" xfId="6243"/>
    <cellStyle name="style1471330200514 2" xfId="6244"/>
    <cellStyle name="style1471330200686" xfId="6245"/>
    <cellStyle name="style1471330200686 2" xfId="6246"/>
    <cellStyle name="style1471330200905" xfId="6247"/>
    <cellStyle name="style1471330200905 2" xfId="6248"/>
    <cellStyle name="style1471330201092" xfId="6249"/>
    <cellStyle name="style1471330201092 2" xfId="6250"/>
    <cellStyle name="style1471330201233" xfId="6251"/>
    <cellStyle name="style1471330201233 2" xfId="6252"/>
    <cellStyle name="style1471330201451" xfId="6253"/>
    <cellStyle name="style1471330201451 2" xfId="6254"/>
    <cellStyle name="style1471330201655" xfId="6255"/>
    <cellStyle name="style1471330201655 2" xfId="6256"/>
    <cellStyle name="style1471330201795" xfId="6257"/>
    <cellStyle name="style1471330201795 2" xfId="6258"/>
    <cellStyle name="style1471330201936" xfId="6259"/>
    <cellStyle name="style1471330201936 2" xfId="6260"/>
    <cellStyle name="style1471330202108" xfId="6261"/>
    <cellStyle name="style1471330202108 2" xfId="6262"/>
    <cellStyle name="style1471330202311" xfId="6263"/>
    <cellStyle name="style1471330202311 2" xfId="6264"/>
    <cellStyle name="style1471330202530" xfId="6265"/>
    <cellStyle name="style1471330202530 2" xfId="6266"/>
    <cellStyle name="style1471330202748" xfId="6267"/>
    <cellStyle name="style1471330202748 2" xfId="6268"/>
    <cellStyle name="style1471330202967" xfId="6269"/>
    <cellStyle name="style1471330202967 2" xfId="6270"/>
    <cellStyle name="style1471330203186" xfId="6271"/>
    <cellStyle name="style1471330203186 2" xfId="6272"/>
    <cellStyle name="style1471330203405" xfId="6273"/>
    <cellStyle name="style1471330203405 2" xfId="6274"/>
    <cellStyle name="style1471330203608" xfId="6275"/>
    <cellStyle name="style1471330203608 2" xfId="6276"/>
    <cellStyle name="style1471330203826" xfId="6277"/>
    <cellStyle name="style1471330203826 2" xfId="6278"/>
    <cellStyle name="style1471330204045" xfId="6279"/>
    <cellStyle name="style1471330204045 2" xfId="6280"/>
    <cellStyle name="style1471330204280" xfId="6281"/>
    <cellStyle name="style1471330204280 2" xfId="6282"/>
    <cellStyle name="style1471330205014" xfId="6283"/>
    <cellStyle name="style1471330205014 2" xfId="6284"/>
    <cellStyle name="style1471330205123" xfId="6285"/>
    <cellStyle name="style1471330205123 2" xfId="6286"/>
    <cellStyle name="style1471330205686" xfId="6287"/>
    <cellStyle name="style1471330205686 2" xfId="6288"/>
    <cellStyle name="style1471330206092" xfId="6289"/>
    <cellStyle name="style1471330206092 2" xfId="6290"/>
    <cellStyle name="style1471330211108" xfId="6291"/>
    <cellStyle name="style1471330211108 2" xfId="6292"/>
    <cellStyle name="style1471330211264" xfId="6293"/>
    <cellStyle name="style1471330211264 2" xfId="6294"/>
    <cellStyle name="style1471330211420" xfId="6295"/>
    <cellStyle name="style1471330211420 2" xfId="6296"/>
    <cellStyle name="style1471330213170" xfId="6297"/>
    <cellStyle name="style1471330213170 2" xfId="6298"/>
    <cellStyle name="style1471330213342" xfId="6299"/>
    <cellStyle name="style1471330213342 2" xfId="6300"/>
    <cellStyle name="style1471330214811" xfId="6301"/>
    <cellStyle name="style1471330214811 2" xfId="6302"/>
    <cellStyle name="style1471330214967" xfId="6303"/>
    <cellStyle name="style1471330214967 2" xfId="6304"/>
    <cellStyle name="style1471330215124" xfId="6305"/>
    <cellStyle name="style1471330215124 2" xfId="6306"/>
    <cellStyle name="style1471330215342" xfId="6307"/>
    <cellStyle name="style1471330215342 2" xfId="6308"/>
    <cellStyle name="style1471330215561" xfId="6309"/>
    <cellStyle name="style1471330215561 2" xfId="6310"/>
    <cellStyle name="style1471330215764" xfId="6311"/>
    <cellStyle name="style1471330215764 2" xfId="6312"/>
    <cellStyle name="style1471330215983" xfId="6313"/>
    <cellStyle name="style1471330215983 2" xfId="6314"/>
    <cellStyle name="style1471330216186" xfId="6315"/>
    <cellStyle name="style1471330216186 2" xfId="6316"/>
    <cellStyle name="style1471330216405" xfId="6317"/>
    <cellStyle name="style1471330216405 2" xfId="6318"/>
    <cellStyle name="style1471330216561" xfId="6319"/>
    <cellStyle name="style1471330216561 2" xfId="6320"/>
    <cellStyle name="style1471330216717" xfId="6321"/>
    <cellStyle name="style1471330216717 2" xfId="6322"/>
    <cellStyle name="style1471330216874" xfId="6323"/>
    <cellStyle name="style1471330216874 2" xfId="6324"/>
    <cellStyle name="style1471330217045" xfId="6325"/>
    <cellStyle name="style1471330217045 2" xfId="6326"/>
    <cellStyle name="style1471330217202" xfId="6327"/>
    <cellStyle name="style1471330217202 2" xfId="6328"/>
    <cellStyle name="style1471330217358" xfId="6329"/>
    <cellStyle name="style1471330217358 2" xfId="6330"/>
    <cellStyle name="style1471330217514" xfId="6331"/>
    <cellStyle name="style1471330217514 2" xfId="6332"/>
    <cellStyle name="style1471330217670" xfId="6333"/>
    <cellStyle name="style1471330217670 2" xfId="6334"/>
    <cellStyle name="style1471440499498" xfId="4961"/>
    <cellStyle name="style1471440499779" xfId="4962"/>
    <cellStyle name="style1471440499951" xfId="4963"/>
    <cellStyle name="style1471440500185" xfId="4964"/>
    <cellStyle name="style1471440500373" xfId="4965"/>
    <cellStyle name="style1471440500545" xfId="4966"/>
    <cellStyle name="style1471440500654" xfId="4967"/>
    <cellStyle name="style1471440500857" xfId="4968"/>
    <cellStyle name="style1471440501092" xfId="4969"/>
    <cellStyle name="style1471440501295" xfId="4970"/>
    <cellStyle name="style1471440501513" xfId="4971"/>
    <cellStyle name="style1471440501732" xfId="4972"/>
    <cellStyle name="style1471440501951" xfId="4973"/>
    <cellStyle name="style1471440502154" xfId="4974"/>
    <cellStyle name="style1471440502373" xfId="4975"/>
    <cellStyle name="style1471440502607" xfId="4976"/>
    <cellStyle name="style1471440502701" xfId="4977"/>
    <cellStyle name="style1471440502826" xfId="4978"/>
    <cellStyle name="style1471440502967" xfId="4979"/>
    <cellStyle name="style1471440503185" xfId="4980"/>
    <cellStyle name="style1471440503420" xfId="4981"/>
    <cellStyle name="style1471440503638" xfId="4982"/>
    <cellStyle name="style1471440503857" xfId="4983"/>
    <cellStyle name="style1471440504076" xfId="4984"/>
    <cellStyle name="style1471440504295" xfId="4985"/>
    <cellStyle name="style1471440504513" xfId="4986"/>
    <cellStyle name="style1471440504717" xfId="4987"/>
    <cellStyle name="style1471440504935" xfId="4988"/>
    <cellStyle name="style1471440505154" xfId="4989"/>
    <cellStyle name="style1471440505357" xfId="4990"/>
    <cellStyle name="style1471440505576" xfId="4991"/>
    <cellStyle name="style1471440505810" xfId="4992"/>
    <cellStyle name="style1471440506014" xfId="4993"/>
    <cellStyle name="style1471440506232" xfId="4994"/>
    <cellStyle name="style1471440506451" xfId="4995"/>
    <cellStyle name="style1471440506654" xfId="4996"/>
    <cellStyle name="style1471440506873" xfId="4997"/>
    <cellStyle name="style1471440507076" xfId="4998"/>
    <cellStyle name="style1471440507295" xfId="4999"/>
    <cellStyle name="style1471440507498" xfId="5000"/>
    <cellStyle name="style1471440507654" xfId="5001"/>
    <cellStyle name="style1471440507810" xfId="5002"/>
    <cellStyle name="style1471440508029" xfId="5003"/>
    <cellStyle name="style1471440508248" xfId="5004"/>
    <cellStyle name="style1471440508451" xfId="5005"/>
    <cellStyle name="style1471440508685" xfId="5006"/>
    <cellStyle name="style1471440508889" xfId="5007"/>
    <cellStyle name="style1471440509060" xfId="5008"/>
    <cellStyle name="style1471440509232" xfId="5009"/>
    <cellStyle name="style1471440509342" xfId="5010"/>
    <cellStyle name="style1471440509529" xfId="5011"/>
    <cellStyle name="style1471440509748" xfId="5012"/>
    <cellStyle name="style1471440509967" xfId="5013"/>
    <cellStyle name="style1471440510123" xfId="5014"/>
    <cellStyle name="style1471440510342" xfId="5015"/>
    <cellStyle name="style1471440510560" xfId="5016"/>
    <cellStyle name="style1471440510779" xfId="5017"/>
    <cellStyle name="style1471440510935" xfId="5018"/>
    <cellStyle name="style1471440511154" xfId="5019"/>
    <cellStyle name="style1471440511373" xfId="5020"/>
    <cellStyle name="style1471523383888" xfId="10295"/>
    <cellStyle name="style1471523383997" xfId="10296"/>
    <cellStyle name="style1471523384169" xfId="10297"/>
    <cellStyle name="style1471523384404" xfId="10298"/>
    <cellStyle name="style1471523384638" xfId="10299"/>
    <cellStyle name="style1471523384747" xfId="10300"/>
    <cellStyle name="style1471523384872" xfId="10301"/>
    <cellStyle name="style1471523384997" xfId="10302"/>
    <cellStyle name="style1471523470390" xfId="10303"/>
    <cellStyle name="style1471523470530" xfId="10304"/>
    <cellStyle name="style1471523470624" xfId="10305"/>
    <cellStyle name="style1471523470702" xfId="10306"/>
    <cellStyle name="style1471523470796" xfId="10307"/>
    <cellStyle name="style1471523470874" xfId="10308"/>
    <cellStyle name="style1472469724693" xfId="6335"/>
    <cellStyle name="style1472469724693 2" xfId="6336"/>
    <cellStyle name="style1472469724958" xfId="6337"/>
    <cellStyle name="style1472469724958 2" xfId="6338"/>
    <cellStyle name="style1472469725614" xfId="6339"/>
    <cellStyle name="style1472469725614 2" xfId="6340"/>
    <cellStyle name="style1472469725755" xfId="6341"/>
    <cellStyle name="style1472469725755 2" xfId="6342"/>
    <cellStyle name="style1472469725927" xfId="6343"/>
    <cellStyle name="style1472469725927 2" xfId="6344"/>
    <cellStyle name="style1472469726099" xfId="6345"/>
    <cellStyle name="style1472469726099 2" xfId="6346"/>
    <cellStyle name="style1472469726255" xfId="6347"/>
    <cellStyle name="style1472469726255 2" xfId="6348"/>
    <cellStyle name="style1472469726396" xfId="6349"/>
    <cellStyle name="style1472469726396 2" xfId="6350"/>
    <cellStyle name="style1472469726599" xfId="6351"/>
    <cellStyle name="style1472469726599 2" xfId="6352"/>
    <cellStyle name="style1472469726739" xfId="6353"/>
    <cellStyle name="style1472469726739 2" xfId="6354"/>
    <cellStyle name="style1472469726896" xfId="6355"/>
    <cellStyle name="style1472469726896 2" xfId="6356"/>
    <cellStyle name="style1472469727052" xfId="6357"/>
    <cellStyle name="style1472469727052 2" xfId="6358"/>
    <cellStyle name="style1472469727208" xfId="6359"/>
    <cellStyle name="style1472469727208 2" xfId="6360"/>
    <cellStyle name="style1472469727364" xfId="6361"/>
    <cellStyle name="style1472469727364 2" xfId="6362"/>
    <cellStyle name="style1472469727521" xfId="6363"/>
    <cellStyle name="style1472469727521 2" xfId="6364"/>
    <cellStyle name="style1472469727661" xfId="6365"/>
    <cellStyle name="style1472469727661 2" xfId="6366"/>
    <cellStyle name="style1472469727771" xfId="6367"/>
    <cellStyle name="style1472469727771 2" xfId="6368"/>
    <cellStyle name="style1472469727880" xfId="6369"/>
    <cellStyle name="style1472469727880 2" xfId="6370"/>
    <cellStyle name="style1472469728036" xfId="6371"/>
    <cellStyle name="style1472469728036 2" xfId="6372"/>
    <cellStyle name="style1472469728146" xfId="6373"/>
    <cellStyle name="style1472469728146 2" xfId="6374"/>
    <cellStyle name="style1472469728302" xfId="6375"/>
    <cellStyle name="style1472469728302 2" xfId="6376"/>
    <cellStyle name="style1472469728458" xfId="6377"/>
    <cellStyle name="style1472469728458 2" xfId="6378"/>
    <cellStyle name="style1472469728615" xfId="6379"/>
    <cellStyle name="style1472469728615 2" xfId="6380"/>
    <cellStyle name="style1472469728771" xfId="6381"/>
    <cellStyle name="style1472469728771 2" xfId="6382"/>
    <cellStyle name="style1472469728911" xfId="6383"/>
    <cellStyle name="style1472469728911 2" xfId="6384"/>
    <cellStyle name="style1472469729052" xfId="6385"/>
    <cellStyle name="style1472469729052 2" xfId="6386"/>
    <cellStyle name="style1472469729193" xfId="6387"/>
    <cellStyle name="style1472469729193 2" xfId="6388"/>
    <cellStyle name="style1472469729333" xfId="6389"/>
    <cellStyle name="style1472469729333 2" xfId="6390"/>
    <cellStyle name="style1472469729490" xfId="6391"/>
    <cellStyle name="style1472469729490 2" xfId="6392"/>
    <cellStyle name="style1472469729661" xfId="6393"/>
    <cellStyle name="style1472469729661 2" xfId="6394"/>
    <cellStyle name="style1472469729911" xfId="6395"/>
    <cellStyle name="style1472469729911 2" xfId="6396"/>
    <cellStyle name="style1472469730115" xfId="6397"/>
    <cellStyle name="style1472469730115 2" xfId="6398"/>
    <cellStyle name="style1472469730255" xfId="6399"/>
    <cellStyle name="style1472469730255 2" xfId="6400"/>
    <cellStyle name="style1472469730474" xfId="6401"/>
    <cellStyle name="style1472469730474 2" xfId="6402"/>
    <cellStyle name="style1472469730693" xfId="6403"/>
    <cellStyle name="style1472469730693 2" xfId="6404"/>
    <cellStyle name="style1472469730865" xfId="6405"/>
    <cellStyle name="style1472469730865 2" xfId="6406"/>
    <cellStyle name="style1472469731099" xfId="6407"/>
    <cellStyle name="style1472469731099 2" xfId="6408"/>
    <cellStyle name="style1472469731224" xfId="6409"/>
    <cellStyle name="style1472469731224 2" xfId="6410"/>
    <cellStyle name="style1472469731349" xfId="6411"/>
    <cellStyle name="style1472469731349 2" xfId="6412"/>
    <cellStyle name="style1472469731505" xfId="6413"/>
    <cellStyle name="style1472469731505 2" xfId="6414"/>
    <cellStyle name="style1472469731630" xfId="6415"/>
    <cellStyle name="style1472469731630 2" xfId="6416"/>
    <cellStyle name="style1472469731740" xfId="6417"/>
    <cellStyle name="style1472469731740 2" xfId="6418"/>
    <cellStyle name="style1472469731833" xfId="6419"/>
    <cellStyle name="style1472469731833 2" xfId="6420"/>
    <cellStyle name="style1472469731958" xfId="6421"/>
    <cellStyle name="style1472469731958 2" xfId="6422"/>
    <cellStyle name="style1472469732099" xfId="6423"/>
    <cellStyle name="style1472469732099 2" xfId="6424"/>
    <cellStyle name="style1472469732224" xfId="6425"/>
    <cellStyle name="style1472469732224 2" xfId="6426"/>
    <cellStyle name="style1472469732365" xfId="6427"/>
    <cellStyle name="style1472469732365 2" xfId="6428"/>
    <cellStyle name="style1472469732521" xfId="6429"/>
    <cellStyle name="style1472469732521 2" xfId="6430"/>
    <cellStyle name="style1472469732693" xfId="6431"/>
    <cellStyle name="style1472469732693 2" xfId="6432"/>
    <cellStyle name="style1472469732849" xfId="6433"/>
    <cellStyle name="style1472469732849 2" xfId="6434"/>
    <cellStyle name="style1472469732943" xfId="6435"/>
    <cellStyle name="style1472469732943 2" xfId="6436"/>
    <cellStyle name="style1472469733083" xfId="6437"/>
    <cellStyle name="style1472469733083 2" xfId="6438"/>
    <cellStyle name="style1472469733224" xfId="6439"/>
    <cellStyle name="style1472469733224 2" xfId="6440"/>
    <cellStyle name="style1472469733318" xfId="6441"/>
    <cellStyle name="style1472469733318 2" xfId="6442"/>
    <cellStyle name="style1472469733474" xfId="6443"/>
    <cellStyle name="style1472469733474 2" xfId="6444"/>
    <cellStyle name="style1472469733724" xfId="6445"/>
    <cellStyle name="style1472469733724 2" xfId="6446"/>
    <cellStyle name="style1472469733896" xfId="6447"/>
    <cellStyle name="style1472469733896 2" xfId="6448"/>
    <cellStyle name="style1472469733990" xfId="6449"/>
    <cellStyle name="style1472469733990 2" xfId="6450"/>
    <cellStyle name="style1472469734115" xfId="6451"/>
    <cellStyle name="style1472469734115 2" xfId="6452"/>
    <cellStyle name="style1472469734240" xfId="6453"/>
    <cellStyle name="style1472469734240 2" xfId="6454"/>
    <cellStyle name="style1472469734458" xfId="6455"/>
    <cellStyle name="style1472469734458 2" xfId="6456"/>
    <cellStyle name="style1472469734552" xfId="6457"/>
    <cellStyle name="style1472469734552 2" xfId="6458"/>
    <cellStyle name="style1472469734661" xfId="6459"/>
    <cellStyle name="style1472469734661 2" xfId="6460"/>
    <cellStyle name="style1472469734802" xfId="6461"/>
    <cellStyle name="style1472469734802 2" xfId="6462"/>
    <cellStyle name="style1472469735630" xfId="6463"/>
    <cellStyle name="style1472469735630 2" xfId="6464"/>
    <cellStyle name="style1472469735818" xfId="6465"/>
    <cellStyle name="style1472469735818 2" xfId="6466"/>
    <cellStyle name="style1472469735912" xfId="6467"/>
    <cellStyle name="style1472469735912 2" xfId="6468"/>
    <cellStyle name="style1472469736052" xfId="6469"/>
    <cellStyle name="style1472469736052 2" xfId="6470"/>
    <cellStyle name="style1472469736271" xfId="6471"/>
    <cellStyle name="style1472469736271 2" xfId="6472"/>
    <cellStyle name="style1472469736412" xfId="6473"/>
    <cellStyle name="style1472469736412 2" xfId="6474"/>
    <cellStyle name="style1472469736537" xfId="6475"/>
    <cellStyle name="style1472469736537 2" xfId="6476"/>
    <cellStyle name="style1472469736662" xfId="6477"/>
    <cellStyle name="style1472469736662 2" xfId="6478"/>
    <cellStyle name="style1472469736771" xfId="6479"/>
    <cellStyle name="style1472469736771 2" xfId="6480"/>
    <cellStyle name="style1472469736912" xfId="6481"/>
    <cellStyle name="style1472469736912 2" xfId="6482"/>
    <cellStyle name="style1472469737068" xfId="6483"/>
    <cellStyle name="style1472469737068 2" xfId="6484"/>
    <cellStyle name="style1472469737193" xfId="6485"/>
    <cellStyle name="style1472469737193 2" xfId="6486"/>
    <cellStyle name="style1472469737318" xfId="6487"/>
    <cellStyle name="style1472469737318 2" xfId="6488"/>
    <cellStyle name="style1472469737458" xfId="6489"/>
    <cellStyle name="style1472469737458 2" xfId="6490"/>
    <cellStyle name="style1472469737568" xfId="6491"/>
    <cellStyle name="style1472469737568 2" xfId="6492"/>
    <cellStyle name="style1472469737693" xfId="6493"/>
    <cellStyle name="style1472469737693 2" xfId="6494"/>
    <cellStyle name="style1472469737802" xfId="6495"/>
    <cellStyle name="style1472469737802 2" xfId="6496"/>
    <cellStyle name="style1472469737974" xfId="6497"/>
    <cellStyle name="style1472469737974 2" xfId="6498"/>
    <cellStyle name="style1472469738974" xfId="6499"/>
    <cellStyle name="style1472469738974 2" xfId="6500"/>
    <cellStyle name="style1472469739099" xfId="6501"/>
    <cellStyle name="style1472469739099 2" xfId="6502"/>
    <cellStyle name="style1475238138840" xfId="5021"/>
    <cellStyle name="style1475238138840 2" xfId="5022"/>
    <cellStyle name="style1475238138981" xfId="5023"/>
    <cellStyle name="style1475238138981 2" xfId="5024"/>
    <cellStyle name="style1475238139215" xfId="5025"/>
    <cellStyle name="style1475238139215 2" xfId="5026"/>
    <cellStyle name="style1475238139309" xfId="5027"/>
    <cellStyle name="style1475238139309 2" xfId="5028"/>
    <cellStyle name="style1475238139434" xfId="5029"/>
    <cellStyle name="style1475238139434 2" xfId="5030"/>
    <cellStyle name="style1475238139559" xfId="5031"/>
    <cellStyle name="style1475238139559 2" xfId="5032"/>
    <cellStyle name="style1475238139668" xfId="5033"/>
    <cellStyle name="style1475238139668 2" xfId="5034"/>
    <cellStyle name="style1475238139762" xfId="5035"/>
    <cellStyle name="style1475238139762 2" xfId="5036"/>
    <cellStyle name="style1475238139903" xfId="5037"/>
    <cellStyle name="style1475238139903 2" xfId="5038"/>
    <cellStyle name="style1475238140012" xfId="5039"/>
    <cellStyle name="style1475238140012 2" xfId="5040"/>
    <cellStyle name="style1475238140137" xfId="5041"/>
    <cellStyle name="style1475238140137 2" xfId="5042"/>
    <cellStyle name="style1475238140262" xfId="5043"/>
    <cellStyle name="style1475238140262 2" xfId="5044"/>
    <cellStyle name="style1475238140372" xfId="5045"/>
    <cellStyle name="style1475238140372 2" xfId="5046"/>
    <cellStyle name="style1475238140497" xfId="5047"/>
    <cellStyle name="style1475238140497 2" xfId="5048"/>
    <cellStyle name="style1475238140653" xfId="5049"/>
    <cellStyle name="style1475238140653 2" xfId="5050"/>
    <cellStyle name="style1475238140778" xfId="5051"/>
    <cellStyle name="style1475238140778 2" xfId="5052"/>
    <cellStyle name="style1475238140872" xfId="5053"/>
    <cellStyle name="style1475238140872 2" xfId="5054"/>
    <cellStyle name="style1475238140965" xfId="5055"/>
    <cellStyle name="style1475238140965 2" xfId="5056"/>
    <cellStyle name="style1475238141075" xfId="5057"/>
    <cellStyle name="style1475238141075 2" xfId="5058"/>
    <cellStyle name="style1475238141168" xfId="5059"/>
    <cellStyle name="style1475238141168 2" xfId="5060"/>
    <cellStyle name="style1475238141293" xfId="5061"/>
    <cellStyle name="style1475238141293 2" xfId="5062"/>
    <cellStyle name="style1475238141403" xfId="5063"/>
    <cellStyle name="style1475238141403 2" xfId="5064"/>
    <cellStyle name="style1475238141528" xfId="5065"/>
    <cellStyle name="style1475238141528 2" xfId="5066"/>
    <cellStyle name="style1475238141637" xfId="5067"/>
    <cellStyle name="style1475238141637 2" xfId="5068"/>
    <cellStyle name="style1475238141762" xfId="5069"/>
    <cellStyle name="style1475238141762 2" xfId="5070"/>
    <cellStyle name="style1475238141872" xfId="5071"/>
    <cellStyle name="style1475238141872 2" xfId="5072"/>
    <cellStyle name="style1475238141997" xfId="5073"/>
    <cellStyle name="style1475238141997 2" xfId="5074"/>
    <cellStyle name="style1475238142122" xfId="5075"/>
    <cellStyle name="style1475238142122 2" xfId="5076"/>
    <cellStyle name="style1475238142247" xfId="5077"/>
    <cellStyle name="style1475238142247 2" xfId="5078"/>
    <cellStyle name="style1475238142356" xfId="5079"/>
    <cellStyle name="style1475238142356 2" xfId="5080"/>
    <cellStyle name="style1475238142481" xfId="5081"/>
    <cellStyle name="style1475238142481 2" xfId="5082"/>
    <cellStyle name="style1475238142590" xfId="5083"/>
    <cellStyle name="style1475238142590 2" xfId="5084"/>
    <cellStyle name="style1475238142700" xfId="5085"/>
    <cellStyle name="style1475238142700 2" xfId="5086"/>
    <cellStyle name="style1475238142825" xfId="5087"/>
    <cellStyle name="style1475238142825 2" xfId="5088"/>
    <cellStyle name="style1475238142965" xfId="5089"/>
    <cellStyle name="style1475238142965 2" xfId="5090"/>
    <cellStyle name="style1475238143122" xfId="5091"/>
    <cellStyle name="style1475238143122 2" xfId="5092"/>
    <cellStyle name="style1475238143340" xfId="5093"/>
    <cellStyle name="style1475238143340 2" xfId="5094"/>
    <cellStyle name="style1475238143528" xfId="5095"/>
    <cellStyle name="style1475238143528 2" xfId="5096"/>
    <cellStyle name="style1475238143668" xfId="5097"/>
    <cellStyle name="style1475238143668 2" xfId="5098"/>
    <cellStyle name="style1475238143793" xfId="5099"/>
    <cellStyle name="style1475238143793 2" xfId="5100"/>
    <cellStyle name="style1475238143903" xfId="5101"/>
    <cellStyle name="style1475238143903 2" xfId="5102"/>
    <cellStyle name="style1475238143997" xfId="5103"/>
    <cellStyle name="style1475238143997 2" xfId="5104"/>
    <cellStyle name="style1475238144106" xfId="5105"/>
    <cellStyle name="style1475238144106 2" xfId="5106"/>
    <cellStyle name="style1475238144200" xfId="5107"/>
    <cellStyle name="style1475238144200 2" xfId="5108"/>
    <cellStyle name="style1475238144387" xfId="5109"/>
    <cellStyle name="style1475238144387 2" xfId="5110"/>
    <cellStyle name="style1475238144590" xfId="5111"/>
    <cellStyle name="style1475238144590 2" xfId="5112"/>
    <cellStyle name="style1475238144715" xfId="5113"/>
    <cellStyle name="style1475238144715 2" xfId="5114"/>
    <cellStyle name="style1475238144825" xfId="5115"/>
    <cellStyle name="style1475238144825 2" xfId="5116"/>
    <cellStyle name="style1475238144950" xfId="5117"/>
    <cellStyle name="style1475238144950 2" xfId="5118"/>
    <cellStyle name="style1475238145059" xfId="5119"/>
    <cellStyle name="style1475238145059 2" xfId="5120"/>
    <cellStyle name="style1475238145184" xfId="5121"/>
    <cellStyle name="style1475238145184 2" xfId="5122"/>
    <cellStyle name="style1475238145387" xfId="5123"/>
    <cellStyle name="style1475238145387 2" xfId="5124"/>
    <cellStyle name="style1475238145543" xfId="5125"/>
    <cellStyle name="style1475238145543 2" xfId="5126"/>
    <cellStyle name="style1475238145653" xfId="5127"/>
    <cellStyle name="style1475238145653 2" xfId="5128"/>
    <cellStyle name="style1475238145762" xfId="5129"/>
    <cellStyle name="style1475238145762 2" xfId="5130"/>
    <cellStyle name="style1475238145887" xfId="5131"/>
    <cellStyle name="style1475238145887 2" xfId="5132"/>
    <cellStyle name="style1475238146012" xfId="5133"/>
    <cellStyle name="style1475238146012 2" xfId="5134"/>
    <cellStyle name="style1475238146137" xfId="5135"/>
    <cellStyle name="style1475238146137 2" xfId="5136"/>
    <cellStyle name="style1475238146247" xfId="5137"/>
    <cellStyle name="style1475238146247 2" xfId="5138"/>
    <cellStyle name="style1475238146372" xfId="5139"/>
    <cellStyle name="style1475238146372 2" xfId="5140"/>
    <cellStyle name="style1475238146481" xfId="5141"/>
    <cellStyle name="style1475238146481 2" xfId="5142"/>
    <cellStyle name="style1475238146606" xfId="5143"/>
    <cellStyle name="style1475238146606 2" xfId="5144"/>
    <cellStyle name="style1475238146731" xfId="5145"/>
    <cellStyle name="style1475238146731 2" xfId="5146"/>
    <cellStyle name="style1475238146903" xfId="5147"/>
    <cellStyle name="style1475238146903 2" xfId="5148"/>
    <cellStyle name="style1475238147059" xfId="5149"/>
    <cellStyle name="style1475238147059 2" xfId="5150"/>
    <cellStyle name="style1475238147184" xfId="5151"/>
    <cellStyle name="style1475238147184 2" xfId="5152"/>
    <cellStyle name="style1475238147293" xfId="5153"/>
    <cellStyle name="style1475238147293 2" xfId="5154"/>
    <cellStyle name="style1475238147418" xfId="5155"/>
    <cellStyle name="style1475238147418 2" xfId="5156"/>
    <cellStyle name="style1475238147528" xfId="5157"/>
    <cellStyle name="style1475238147528 2" xfId="5158"/>
    <cellStyle name="style1475238147668" xfId="5159"/>
    <cellStyle name="style1475238147668 2" xfId="5160"/>
    <cellStyle name="style1475238147793" xfId="5161"/>
    <cellStyle name="style1475238147793 2" xfId="5162"/>
    <cellStyle name="style1475238147903" xfId="5163"/>
    <cellStyle name="style1475238147903 2" xfId="5164"/>
    <cellStyle name="style1475238148028" xfId="5165"/>
    <cellStyle name="style1475238148028 2" xfId="5166"/>
    <cellStyle name="style1475238148153" xfId="5167"/>
    <cellStyle name="style1475238148153 2" xfId="5168"/>
    <cellStyle name="style1475238148512" xfId="5169"/>
    <cellStyle name="style1475238148512 2" xfId="5170"/>
    <cellStyle name="style1475238148622" xfId="5171"/>
    <cellStyle name="style1475238148622 2" xfId="5172"/>
    <cellStyle name="style1475238148809" xfId="5173"/>
    <cellStyle name="style1475238148809 2" xfId="5174"/>
    <cellStyle name="style1475238148934" xfId="5175"/>
    <cellStyle name="style1475238148934 2" xfId="5176"/>
    <cellStyle name="style1475238149059" xfId="5177"/>
    <cellStyle name="style1475238149059 2" xfId="5178"/>
    <cellStyle name="style1475238149153" xfId="5179"/>
    <cellStyle name="style1475238149153 2" xfId="5180"/>
    <cellStyle name="style1475238149309" xfId="5181"/>
    <cellStyle name="style1475238149309 2" xfId="5182"/>
    <cellStyle name="style1475238177200" xfId="5183"/>
    <cellStyle name="style1475238177372" xfId="5184"/>
    <cellStyle name="style1475238177622" xfId="5185"/>
    <cellStyle name="style1475238177763" xfId="5186"/>
    <cellStyle name="style1475238177934" xfId="5187"/>
    <cellStyle name="style1475238178106" xfId="5188"/>
    <cellStyle name="style1475238178263" xfId="5189"/>
    <cellStyle name="style1475238178372" xfId="5190"/>
    <cellStyle name="style1475238178513" xfId="5191"/>
    <cellStyle name="style1475238178669" xfId="5192"/>
    <cellStyle name="style1475238178903" xfId="5193"/>
    <cellStyle name="style1475238179122" xfId="5194"/>
    <cellStyle name="style1475238179325" xfId="5195"/>
    <cellStyle name="style1475238179560" xfId="5196"/>
    <cellStyle name="style1475238179747" xfId="5197"/>
    <cellStyle name="style1475238179903" xfId="5198"/>
    <cellStyle name="style1475238180044" xfId="5199"/>
    <cellStyle name="style1475238180153" xfId="5200"/>
    <cellStyle name="style1475238180263" xfId="5201"/>
    <cellStyle name="style1475238180341" xfId="5202"/>
    <cellStyle name="style1475238180466" xfId="5203"/>
    <cellStyle name="style1475238180575" xfId="5204"/>
    <cellStyle name="style1475238180685" xfId="5205"/>
    <cellStyle name="style1475238180794" xfId="5206"/>
    <cellStyle name="style1475238180935" xfId="5207"/>
    <cellStyle name="style1475238181044" xfId="5208"/>
    <cellStyle name="style1475238181169" xfId="5209"/>
    <cellStyle name="style1475238181294" xfId="5210"/>
    <cellStyle name="style1475238181560" xfId="5211"/>
    <cellStyle name="style1475238181716" xfId="5212"/>
    <cellStyle name="style1475238181935" xfId="5213"/>
    <cellStyle name="style1475238182075" xfId="5214"/>
    <cellStyle name="style1475238182216" xfId="5215"/>
    <cellStyle name="style1475238182341" xfId="5216"/>
    <cellStyle name="style1475238182497" xfId="5217"/>
    <cellStyle name="style1475238182653" xfId="5218"/>
    <cellStyle name="style1475238182763" xfId="5219"/>
    <cellStyle name="style1475238182888" xfId="5220"/>
    <cellStyle name="style1475238183013" xfId="5221"/>
    <cellStyle name="style1475238183138" xfId="5222"/>
    <cellStyle name="style1475238183294" xfId="5223"/>
    <cellStyle name="style1475238183403" xfId="5224"/>
    <cellStyle name="style1475238183497" xfId="5225"/>
    <cellStyle name="style1475238183591" xfId="5226"/>
    <cellStyle name="style1475238183716" xfId="5227"/>
    <cellStyle name="style1475238183841" xfId="5228"/>
    <cellStyle name="style1475238183950" xfId="5229"/>
    <cellStyle name="style1475238184153" xfId="5230"/>
    <cellStyle name="style1475238184341" xfId="5231"/>
    <cellStyle name="style1475238184466" xfId="5232"/>
    <cellStyle name="style1475238184591" xfId="5233"/>
    <cellStyle name="style1475238184700" xfId="5234"/>
    <cellStyle name="style1475238184841" xfId="5235"/>
    <cellStyle name="style1475238184981" xfId="5236"/>
    <cellStyle name="style1475238185122" xfId="5237"/>
    <cellStyle name="style1475238185247" xfId="5238"/>
    <cellStyle name="style1475238185388" xfId="5239"/>
    <cellStyle name="style1475238185513" xfId="5240"/>
    <cellStyle name="style1475238185638" xfId="5241"/>
    <cellStyle name="style1475238185763" xfId="5242"/>
    <cellStyle name="style1475238185888" xfId="5243"/>
    <cellStyle name="style1475238186013" xfId="5244"/>
    <cellStyle name="style1475238186122" xfId="5245"/>
    <cellStyle name="style1475238186310" xfId="5246"/>
    <cellStyle name="style1475238186497" xfId="5247"/>
    <cellStyle name="style1475238186638" xfId="5248"/>
    <cellStyle name="style1475238186763" xfId="5249"/>
    <cellStyle name="style1475238186872" xfId="5250"/>
    <cellStyle name="style1475238186997" xfId="5251"/>
    <cellStyle name="style1475238187169" xfId="5252"/>
    <cellStyle name="style1475238187372" xfId="5253"/>
    <cellStyle name="style1475238187591" xfId="5254"/>
    <cellStyle name="style1475238187778" xfId="5255"/>
    <cellStyle name="style1475238187981" xfId="5256"/>
    <cellStyle name="style1475238188497" xfId="5257"/>
    <cellStyle name="style1475238188591" xfId="5258"/>
    <cellStyle name="style1475238188857" xfId="5259"/>
    <cellStyle name="style1475238189060" xfId="5260"/>
    <cellStyle name="style1475238189278" xfId="5261"/>
    <cellStyle name="style1475238189450" xfId="5262"/>
    <cellStyle name="style1475238189622" xfId="5263"/>
    <cellStyle name="style1486048832357" xfId="6503"/>
    <cellStyle name="style1486048832670" xfId="6504"/>
    <cellStyle name="style1486048832857" xfId="6505"/>
    <cellStyle name="style1486048833045" xfId="6506"/>
    <cellStyle name="style1486048833217" xfId="6507"/>
    <cellStyle name="style1486048833373" xfId="6508"/>
    <cellStyle name="style1486048833482" xfId="6509"/>
    <cellStyle name="style1486048833701" xfId="6510"/>
    <cellStyle name="style1486048833842" xfId="6511"/>
    <cellStyle name="style1486048834014" xfId="6512"/>
    <cellStyle name="style1486048834170" xfId="6513"/>
    <cellStyle name="style1486048834326" xfId="6514"/>
    <cellStyle name="style1486048834467" xfId="6515"/>
    <cellStyle name="style1486048834607" xfId="6516"/>
    <cellStyle name="style1486048834748" xfId="6517"/>
    <cellStyle name="style1486048834857" xfId="6518"/>
    <cellStyle name="style1486048834951" xfId="6519"/>
    <cellStyle name="style1486048835123" xfId="6520"/>
    <cellStyle name="style1486048835232" xfId="6521"/>
    <cellStyle name="style1486048835373" xfId="6522"/>
    <cellStyle name="style1486048835514" xfId="6523"/>
    <cellStyle name="style1486048835639" xfId="6524"/>
    <cellStyle name="style1486048835842" xfId="6525"/>
    <cellStyle name="style1486048836092" xfId="6526"/>
    <cellStyle name="style1486048836232" xfId="6527"/>
    <cellStyle name="style1486048836373" xfId="6528"/>
    <cellStyle name="style1486048836545" xfId="6529"/>
    <cellStyle name="style1486048836764" xfId="6530"/>
    <cellStyle name="style1486048836904" xfId="6531"/>
    <cellStyle name="style1486048837029" xfId="6532"/>
    <cellStyle name="style1486048837186" xfId="6533"/>
    <cellStyle name="style1486048837326" xfId="6534"/>
    <cellStyle name="style1486048837467" xfId="6535"/>
    <cellStyle name="style1486048837639" xfId="6536"/>
    <cellStyle name="style1486048837764" xfId="6537"/>
    <cellStyle name="style1486048837904" xfId="6538"/>
    <cellStyle name="style1486048838029" xfId="6539"/>
    <cellStyle name="style1486048838154" xfId="6540"/>
    <cellStyle name="style1486048838311" xfId="6541"/>
    <cellStyle name="style1486048838420" xfId="6542"/>
    <cellStyle name="style1486048838529" xfId="6543"/>
    <cellStyle name="style1486048838623" xfId="6544"/>
    <cellStyle name="style1486048838717" xfId="6545"/>
    <cellStyle name="style1486048838842" xfId="6546"/>
    <cellStyle name="style1486048838967" xfId="6547"/>
    <cellStyle name="style1486048839092" xfId="6548"/>
    <cellStyle name="style1486048839217" xfId="6549"/>
    <cellStyle name="style1486048839326" xfId="6550"/>
    <cellStyle name="style1486048839467" xfId="6551"/>
    <cellStyle name="style1486048839639" xfId="6552"/>
    <cellStyle name="style1486048839764" xfId="6553"/>
    <cellStyle name="style1486048839889" xfId="6554"/>
    <cellStyle name="style1486048840014" xfId="6555"/>
    <cellStyle name="style1486048840139" xfId="6556"/>
    <cellStyle name="style1486048840279" xfId="6557"/>
    <cellStyle name="style1486048840404" xfId="6558"/>
    <cellStyle name="style1486048840608" xfId="6559"/>
    <cellStyle name="style1486048840795" xfId="6560"/>
    <cellStyle name="style1486048840983" xfId="6561"/>
    <cellStyle name="style1486048841108" xfId="6562"/>
    <cellStyle name="style1486048841217" xfId="6563"/>
    <cellStyle name="style1486048841342" xfId="6564"/>
    <cellStyle name="style1486048841530" xfId="6565"/>
    <cellStyle name="style1486048841748" xfId="6566"/>
    <cellStyle name="style1486048841936" xfId="6567"/>
    <cellStyle name="style1486048842045" xfId="6568"/>
    <cellStyle name="style1486048842186" xfId="6569"/>
    <cellStyle name="style1486048842311" xfId="6570"/>
    <cellStyle name="style1486048842436" xfId="6571"/>
    <cellStyle name="style1486048842576" xfId="6572"/>
    <cellStyle name="style1486048842764" xfId="6573"/>
    <cellStyle name="style1486048843014" xfId="6574"/>
    <cellStyle name="style1486048843139" xfId="6575"/>
    <cellStyle name="style1486048843311" xfId="6576"/>
    <cellStyle name="style1486048843467" xfId="6577"/>
    <cellStyle name="style1486048843592" xfId="6578"/>
    <cellStyle name="style1486048843701" xfId="6579"/>
    <cellStyle name="style1486048843826" xfId="6580"/>
    <cellStyle name="style1486048843905" xfId="6581"/>
    <cellStyle name="style1486048844030" xfId="6582"/>
    <cellStyle name="style1486048844155" xfId="6583"/>
    <cellStyle name="style1486048844233" xfId="6584"/>
    <cellStyle name="style1486048844326" xfId="6585"/>
    <cellStyle name="style1486048844420" xfId="6586"/>
    <cellStyle name="style1486048844608" xfId="6587"/>
    <cellStyle name="style1486048844701" xfId="6588"/>
    <cellStyle name="style1486048844905" xfId="6589"/>
    <cellStyle name="style1486048846170" xfId="6590"/>
    <cellStyle name="style1486048896991" xfId="5264"/>
    <cellStyle name="style1486048897132" xfId="5265"/>
    <cellStyle name="style1486048897319" xfId="5266"/>
    <cellStyle name="style1486048897413" xfId="5267"/>
    <cellStyle name="style1486048897538" xfId="5268"/>
    <cellStyle name="style1486048897663" xfId="5269"/>
    <cellStyle name="style1486048897773" xfId="5270"/>
    <cellStyle name="style1486048897882" xfId="5271"/>
    <cellStyle name="style1486048898038" xfId="5272"/>
    <cellStyle name="style1486048898163" xfId="5273"/>
    <cellStyle name="style1486048898273" xfId="5274"/>
    <cellStyle name="style1486048898398" xfId="5275"/>
    <cellStyle name="style1486048898507" xfId="5276"/>
    <cellStyle name="style1486048898616" xfId="5277"/>
    <cellStyle name="style1486048898741" xfId="5278"/>
    <cellStyle name="style1486048898866" xfId="5279"/>
    <cellStyle name="style1486048898960" xfId="5280"/>
    <cellStyle name="style1486048899069" xfId="5281"/>
    <cellStyle name="style1486048899194" xfId="5282"/>
    <cellStyle name="style1486048899304" xfId="5283"/>
    <cellStyle name="style1486048899429" xfId="5284"/>
    <cellStyle name="style1486048899554" xfId="5285"/>
    <cellStyle name="style1486048899679" xfId="5286"/>
    <cellStyle name="style1486048899788" xfId="5287"/>
    <cellStyle name="style1486048899898" xfId="5288"/>
    <cellStyle name="style1486048900007" xfId="5289"/>
    <cellStyle name="style1486048900116" xfId="5290"/>
    <cellStyle name="style1486048900241" xfId="5291"/>
    <cellStyle name="style1486048900351" xfId="5292"/>
    <cellStyle name="style1486048900476" xfId="5293"/>
    <cellStyle name="style1486048900679" xfId="5294"/>
    <cellStyle name="style1486048900882" xfId="5295"/>
    <cellStyle name="style1486048900991" xfId="5296"/>
    <cellStyle name="style1486048901116" xfId="5297"/>
    <cellStyle name="style1486048901226" xfId="5298"/>
    <cellStyle name="style1486048901335" xfId="5299"/>
    <cellStyle name="style1486048901523" xfId="5300"/>
    <cellStyle name="style1486048901695" xfId="5301"/>
    <cellStyle name="style1486048901804" xfId="5302"/>
    <cellStyle name="style1486048901929" xfId="5303"/>
    <cellStyle name="style1486048902038" xfId="5304"/>
    <cellStyle name="style1486048902148" xfId="5305"/>
    <cellStyle name="style1486048902226" xfId="5306"/>
    <cellStyle name="style1486048902351" xfId="5307"/>
    <cellStyle name="style1486048902476" xfId="5308"/>
    <cellStyle name="style1486048902648" xfId="5309"/>
    <cellStyle name="style1486048902866" xfId="5310"/>
    <cellStyle name="style1486048903038" xfId="5311"/>
    <cellStyle name="style1486048903148" xfId="5312"/>
    <cellStyle name="style1486048903273" xfId="5313"/>
    <cellStyle name="style1486048903351" xfId="5314"/>
    <cellStyle name="style1486048903476" xfId="5315"/>
    <cellStyle name="style1486048903585" xfId="5316"/>
    <cellStyle name="style1486048903710" xfId="5317"/>
    <cellStyle name="style1486048903851" xfId="5318"/>
    <cellStyle name="style1486048904023" xfId="5319"/>
    <cellStyle name="style1486048904163" xfId="5320"/>
    <cellStyle name="style1486048904382" xfId="5321"/>
    <cellStyle name="style1486048904523" xfId="5322"/>
    <cellStyle name="style1486048904632" xfId="5323"/>
    <cellStyle name="style1486048904742" xfId="5324"/>
    <cellStyle name="style1486048904867" xfId="5325"/>
    <cellStyle name="style1486048905101" xfId="5326"/>
    <cellStyle name="style1486048905226" xfId="5327"/>
    <cellStyle name="style1486048905413" xfId="5328"/>
    <cellStyle name="style1486048905538" xfId="5329"/>
    <cellStyle name="style1486048905648" xfId="5330"/>
    <cellStyle name="style1486048905757" xfId="5331"/>
    <cellStyle name="style1486048905945" xfId="5332"/>
    <cellStyle name="style1486048906085" xfId="5333"/>
    <cellStyle name="style1486048906210" xfId="5334"/>
    <cellStyle name="style1486048906351" xfId="5335"/>
    <cellStyle name="style1486048906507" xfId="5336"/>
    <cellStyle name="style1486048906726" xfId="5337"/>
    <cellStyle name="style1486048906945" xfId="5338"/>
    <cellStyle name="style1486048907148" xfId="5339"/>
    <cellStyle name="style1486048907320" xfId="5340"/>
    <cellStyle name="style1486048907429" xfId="5341"/>
    <cellStyle name="style1486048907632" xfId="5342"/>
    <cellStyle name="style1486048908367" xfId="5343"/>
    <cellStyle name="style1486462674140" xfId="6591"/>
    <cellStyle name="style1486462674343" xfId="6592"/>
    <cellStyle name="style1486462674624" xfId="6593"/>
    <cellStyle name="style1486462674765" xfId="6594"/>
    <cellStyle name="style1486462674936" xfId="6595"/>
    <cellStyle name="style1486462675093" xfId="6596"/>
    <cellStyle name="style1486462675249" xfId="6597"/>
    <cellStyle name="style1486462675374" xfId="6598"/>
    <cellStyle name="style1486462675546" xfId="6599"/>
    <cellStyle name="style1486462675702" xfId="6600"/>
    <cellStyle name="style1486462675843" xfId="6601"/>
    <cellStyle name="style1486462676015" xfId="6602"/>
    <cellStyle name="style1486462676171" xfId="6603"/>
    <cellStyle name="style1486462676327" xfId="6604"/>
    <cellStyle name="style1486462676468" xfId="6605"/>
    <cellStyle name="style1486462676718" xfId="6606"/>
    <cellStyle name="style1486462676921" xfId="6607"/>
    <cellStyle name="style1486462677108" xfId="6608"/>
    <cellStyle name="style1486462677358" xfId="6609"/>
    <cellStyle name="style1486462677483" xfId="6610"/>
    <cellStyle name="style1486462677640" xfId="6611"/>
    <cellStyle name="style1486462677796" xfId="6612"/>
    <cellStyle name="style1486462677937" xfId="6613"/>
    <cellStyle name="style1486462678062" xfId="6614"/>
    <cellStyle name="style1486462678202" xfId="6615"/>
    <cellStyle name="style1486462678358" xfId="6616"/>
    <cellStyle name="style1486462678515" xfId="6617"/>
    <cellStyle name="style1486462678655" xfId="6618"/>
    <cellStyle name="style1486462678796" xfId="6619"/>
    <cellStyle name="style1486462678937" xfId="6620"/>
    <cellStyle name="style1486462679093" xfId="6621"/>
    <cellStyle name="style1486462679280" xfId="6622"/>
    <cellStyle name="style1486462679530" xfId="6623"/>
    <cellStyle name="style1486462679718" xfId="6624"/>
    <cellStyle name="style1486462679858" xfId="6625"/>
    <cellStyle name="style1486462679983" xfId="6626"/>
    <cellStyle name="style1486462680124" xfId="6627"/>
    <cellStyle name="style1486462680265" xfId="6628"/>
    <cellStyle name="style1486462680405" xfId="6629"/>
    <cellStyle name="style1486462680671" xfId="6630"/>
    <cellStyle name="style1486462680890" xfId="6631"/>
    <cellStyle name="style1486462681077" xfId="6632"/>
    <cellStyle name="style1486462681265" xfId="6633"/>
    <cellStyle name="style1486462681390" xfId="6634"/>
    <cellStyle name="style1486462681515" xfId="6635"/>
    <cellStyle name="style1486462681655" xfId="6636"/>
    <cellStyle name="style1486462681780" xfId="6637"/>
    <cellStyle name="style1486462681921" xfId="6638"/>
    <cellStyle name="style1486462682062" xfId="6639"/>
    <cellStyle name="style1486462682202" xfId="6640"/>
    <cellStyle name="style1486462682312" xfId="6641"/>
    <cellStyle name="style1486462682437" xfId="6642"/>
    <cellStyle name="style1486462682593" xfId="6643"/>
    <cellStyle name="style1486462682796" xfId="6644"/>
    <cellStyle name="style1486462682937" xfId="6645"/>
    <cellStyle name="style1486462683077" xfId="6646"/>
    <cellStyle name="style1486462683202" xfId="6647"/>
    <cellStyle name="style1486462683374" xfId="6648"/>
    <cellStyle name="style1486462683484" xfId="6649"/>
    <cellStyle name="style1486462683640" xfId="6650"/>
    <cellStyle name="style1486462683874" xfId="6651"/>
    <cellStyle name="style1486462684062" xfId="6652"/>
    <cellStyle name="style1486462684234" xfId="6653"/>
    <cellStyle name="style1486462684327" xfId="6654"/>
    <cellStyle name="style1486462684468" xfId="6655"/>
    <cellStyle name="style1486462684593" xfId="6656"/>
    <cellStyle name="style1486462684718" xfId="6657"/>
    <cellStyle name="style1486462684843" xfId="6658"/>
    <cellStyle name="style1486462684968" xfId="6659"/>
    <cellStyle name="style1486462685093" xfId="6660"/>
    <cellStyle name="style1486462685218" xfId="6661"/>
    <cellStyle name="style1486462685374" xfId="6662"/>
    <cellStyle name="style1486462685515" xfId="6663"/>
    <cellStyle name="style1486462685640" xfId="6664"/>
    <cellStyle name="style1486462685796" xfId="6665"/>
    <cellStyle name="style1486462685906" xfId="6666"/>
    <cellStyle name="style1486462686031" xfId="6667"/>
    <cellStyle name="style1486462686156" xfId="6668"/>
    <cellStyle name="style1486462686343" xfId="6669"/>
    <cellStyle name="style1486462687640" xfId="6670"/>
    <cellStyle name="style1486462687734" xfId="6671"/>
    <cellStyle name="style1486462688859" xfId="6672"/>
    <cellStyle name="style1486462689359" xfId="6673"/>
    <cellStyle name="style1486462689468" xfId="6674"/>
    <cellStyle name="style1486462690156" xfId="6675"/>
    <cellStyle name="style1486462690328" xfId="6676"/>
    <cellStyle name="style1486462690437" xfId="6677"/>
    <cellStyle name="style1486462690562" xfId="6678"/>
    <cellStyle name="style1486462690687" xfId="6679"/>
    <cellStyle name="style1486462690812" xfId="6680"/>
    <cellStyle name="style1486462690937" xfId="6681"/>
    <cellStyle name="style1486462691062" xfId="6682"/>
    <cellStyle name="style1486462691187" xfId="6683"/>
    <cellStyle name="style1486462691265" xfId="6684"/>
    <cellStyle name="style1486462691359" xfId="6685"/>
    <cellStyle name="style1486462691453" xfId="6686"/>
    <cellStyle name="style1486462691531" xfId="6687"/>
    <cellStyle name="style1486462691624" xfId="6688"/>
    <cellStyle name="style1486462691718" xfId="6689"/>
    <cellStyle name="style1486462691796" xfId="6690"/>
    <cellStyle name="style1486462691890" xfId="6691"/>
    <cellStyle name="style1486462944289" xfId="2792"/>
    <cellStyle name="style1486462944476" xfId="2785"/>
    <cellStyle name="style1486462944586" xfId="2826"/>
    <cellStyle name="style1486462944726" xfId="2769"/>
    <cellStyle name="style1486462944867" xfId="2827"/>
    <cellStyle name="style1486462944976" xfId="2778"/>
    <cellStyle name="style1486462945070" xfId="2824"/>
    <cellStyle name="style1486462945195" xfId="2777"/>
    <cellStyle name="style1486462945320" xfId="2828"/>
    <cellStyle name="style1486462945429" xfId="2829"/>
    <cellStyle name="style1486462945570" xfId="2825"/>
    <cellStyle name="style1486462945711" xfId="2793"/>
    <cellStyle name="style1486462945898" xfId="2784"/>
    <cellStyle name="style1486462946055" xfId="2830"/>
    <cellStyle name="style1486462946180" xfId="2819"/>
    <cellStyle name="style1486462946273" xfId="2774"/>
    <cellStyle name="style1486462946367" xfId="2775"/>
    <cellStyle name="style1486462946492" xfId="2800"/>
    <cellStyle name="style1486462946601" xfId="2794"/>
    <cellStyle name="style1486462946773" xfId="2786"/>
    <cellStyle name="style1486462946945" xfId="2776"/>
    <cellStyle name="style1486462947164" xfId="2820"/>
    <cellStyle name="style1486462947305" xfId="2801"/>
    <cellStyle name="style1486462947445" xfId="2772"/>
    <cellStyle name="style1486462947555" xfId="2799"/>
    <cellStyle name="style1486462947664" xfId="2787"/>
    <cellStyle name="style1486462947820" xfId="2823"/>
    <cellStyle name="style1486462948023" xfId="2822"/>
    <cellStyle name="style1486462948226" xfId="2802"/>
    <cellStyle name="style1486462948414" xfId="2795"/>
    <cellStyle name="style1486462948539" xfId="2788"/>
    <cellStyle name="style1486462948680" xfId="2836"/>
    <cellStyle name="style1486462948789" xfId="2771"/>
    <cellStyle name="style1486462948930" xfId="2841"/>
    <cellStyle name="style1486462949117" xfId="2796"/>
    <cellStyle name="style1486462949320" xfId="2789"/>
    <cellStyle name="style1486462949461" xfId="2839"/>
    <cellStyle name="style1486462949555" xfId="2803"/>
    <cellStyle name="style1486462949680" xfId="2804"/>
    <cellStyle name="style1486462949836" xfId="2797"/>
    <cellStyle name="style1486462949992" xfId="2790"/>
    <cellStyle name="style1486462950180" xfId="2818"/>
    <cellStyle name="style1486462950398" xfId="2770"/>
    <cellStyle name="style1486462950492" xfId="2805"/>
    <cellStyle name="style1486462950664" xfId="2798"/>
    <cellStyle name="style1486462950867" xfId="2791"/>
    <cellStyle name="style1486462950992" xfId="2821"/>
    <cellStyle name="style1486462951117" xfId="2833"/>
    <cellStyle name="style1486462951242" xfId="2780"/>
    <cellStyle name="style1486462951352" xfId="2763"/>
    <cellStyle name="style1486462951461" xfId="2768"/>
    <cellStyle name="style1486462951586" xfId="2766"/>
    <cellStyle name="style1486462951758" xfId="2806"/>
    <cellStyle name="style1486462951961" xfId="2832"/>
    <cellStyle name="style1486462952164" xfId="2757"/>
    <cellStyle name="style1486462952273" xfId="2762"/>
    <cellStyle name="style1486462952398" xfId="2808"/>
    <cellStyle name="style1486462952508" xfId="2764"/>
    <cellStyle name="style1486462952617" xfId="2843"/>
    <cellStyle name="style1486462952727" xfId="2831"/>
    <cellStyle name="style1486462952867" xfId="2840"/>
    <cellStyle name="style1486462953039" xfId="2807"/>
    <cellStyle name="style1486462953242" xfId="2809"/>
    <cellStyle name="style1486462953336" xfId="2758"/>
    <cellStyle name="style1486462953445" xfId="2811"/>
    <cellStyle name="style1486462953539" xfId="2783"/>
    <cellStyle name="style1486462953617" xfId="2844"/>
    <cellStyle name="style1486462953774" xfId="2817"/>
    <cellStyle name="style1486462953914" xfId="2761"/>
    <cellStyle name="style1486462954055" xfId="2767"/>
    <cellStyle name="style1486462954149" xfId="2837"/>
    <cellStyle name="style1486462954227" xfId="2838"/>
    <cellStyle name="style1486462954352" xfId="2834"/>
    <cellStyle name="style1486462954461" xfId="2810"/>
    <cellStyle name="style1486462954570" xfId="2782"/>
    <cellStyle name="style1486462954758" xfId="2835"/>
    <cellStyle name="style1486462954977" xfId="2812"/>
    <cellStyle name="style1486462955133" xfId="2759"/>
    <cellStyle name="style1486462955289" xfId="2814"/>
    <cellStyle name="style1486462955445" xfId="2845"/>
    <cellStyle name="style1486462955555" xfId="2842"/>
    <cellStyle name="style1486462955649" xfId="2773"/>
    <cellStyle name="style1486462955742" xfId="2781"/>
    <cellStyle name="style1486462955883" xfId="2813"/>
    <cellStyle name="style1486462956008" xfId="2779"/>
    <cellStyle name="style1486462956133" xfId="2815"/>
    <cellStyle name="style1486462956227" xfId="2760"/>
    <cellStyle name="style1486462956305" xfId="2765"/>
    <cellStyle name="style1486462956399" xfId="2816"/>
    <cellStyle name="style1487861852893" xfId="5344"/>
    <cellStyle name="style1487861853112" xfId="5345"/>
    <cellStyle name="style1487861853612" xfId="5346"/>
    <cellStyle name="style1487861853737" xfId="5347"/>
    <cellStyle name="style1487861853893" xfId="5348"/>
    <cellStyle name="style1487861854050" xfId="5349"/>
    <cellStyle name="style1487861854206" xfId="5350"/>
    <cellStyle name="style1487861854315" xfId="5351"/>
    <cellStyle name="style1487861854503" xfId="5352"/>
    <cellStyle name="style1487861854643" xfId="5353"/>
    <cellStyle name="style1487861854784" xfId="5354"/>
    <cellStyle name="style1487861854940" xfId="5355"/>
    <cellStyle name="style1487861855096" xfId="5356"/>
    <cellStyle name="style1487861855237" xfId="5357"/>
    <cellStyle name="style1487861855393" xfId="5358"/>
    <cellStyle name="style1487861855534" xfId="5359"/>
    <cellStyle name="style1487861855643" xfId="5360"/>
    <cellStyle name="style1487861855753" xfId="5361"/>
    <cellStyle name="style1487861855893" xfId="5362"/>
    <cellStyle name="style1487861856003" xfId="5363"/>
    <cellStyle name="style1487861856159" xfId="5364"/>
    <cellStyle name="style1487861856284" xfId="5365"/>
    <cellStyle name="style1487861856425" xfId="5366"/>
    <cellStyle name="style1487861856565" xfId="5367"/>
    <cellStyle name="style1487861856706" xfId="5368"/>
    <cellStyle name="style1487861856846" xfId="5369"/>
    <cellStyle name="style1487861856987" xfId="5370"/>
    <cellStyle name="style1487861857190" xfId="5371"/>
    <cellStyle name="style1487861857346" xfId="5372"/>
    <cellStyle name="style1487861857487" xfId="5373"/>
    <cellStyle name="style1487861857628" xfId="5374"/>
    <cellStyle name="style1487861857784" xfId="5375"/>
    <cellStyle name="style1487861857925" xfId="5376"/>
    <cellStyle name="style1487861858065" xfId="5377"/>
    <cellStyle name="style1487861858206" xfId="5378"/>
    <cellStyle name="style1487861858331" xfId="5379"/>
    <cellStyle name="style1487861858471" xfId="5380"/>
    <cellStyle name="style1487861858596" xfId="5381"/>
    <cellStyle name="style1487861858721" xfId="5382"/>
    <cellStyle name="style1487861858878" xfId="5383"/>
    <cellStyle name="style1487861859003" xfId="5384"/>
    <cellStyle name="style1487861859096" xfId="5385"/>
    <cellStyle name="style1487861859221" xfId="5386"/>
    <cellStyle name="style1487861859346" xfId="5387"/>
    <cellStyle name="style1487861859487" xfId="5388"/>
    <cellStyle name="style1487861859612" xfId="5389"/>
    <cellStyle name="style1487861859768" xfId="5390"/>
    <cellStyle name="style1487861859909" xfId="5391"/>
    <cellStyle name="style1487861860034" xfId="5392"/>
    <cellStyle name="style1487861860175" xfId="5393"/>
    <cellStyle name="style1487861860268" xfId="5394"/>
    <cellStyle name="style1487861860409" xfId="5395"/>
    <cellStyle name="style1487861860534" xfId="5396"/>
    <cellStyle name="style1487861860659" xfId="5397"/>
    <cellStyle name="style1487861860815" xfId="5398"/>
    <cellStyle name="style1487861860940" xfId="5399"/>
    <cellStyle name="style1487861861081" xfId="5400"/>
    <cellStyle name="style1487861861237" xfId="5401"/>
    <cellStyle name="style1487861861346" xfId="5402"/>
    <cellStyle name="style1487861861471" xfId="5403"/>
    <cellStyle name="style1487861861596" xfId="5404"/>
    <cellStyle name="style1487861861721" xfId="5405"/>
    <cellStyle name="style1487861862175" xfId="5406"/>
    <cellStyle name="style1487861862284" xfId="5407"/>
    <cellStyle name="style1487861862440" xfId="5408"/>
    <cellStyle name="style1487861862565" xfId="5409"/>
    <cellStyle name="style1487861862690" xfId="5410"/>
    <cellStyle name="style1487861862893" xfId="5411"/>
    <cellStyle name="style1487861863128" xfId="5412"/>
    <cellStyle name="style1487861863315" xfId="5413"/>
    <cellStyle name="style1487861863440" xfId="5414"/>
    <cellStyle name="style1487861863581" xfId="5415"/>
    <cellStyle name="style1487861863721" xfId="5416"/>
    <cellStyle name="style1487861863846" xfId="5417"/>
    <cellStyle name="style1487861863987" xfId="5418"/>
    <cellStyle name="style1487861864206" xfId="5419"/>
    <cellStyle name="style1487861864346" xfId="5420"/>
    <cellStyle name="style1487861864456" xfId="5421"/>
    <cellStyle name="style1487861864628" xfId="5422"/>
    <cellStyle name="style1487861865721" xfId="5423"/>
    <cellStyle name="style1488440705773" xfId="5424"/>
    <cellStyle name="style1488440706116" xfId="5425"/>
    <cellStyle name="style1488440706616" xfId="5426"/>
    <cellStyle name="style1488440706757" xfId="5427"/>
    <cellStyle name="style1488440706929" xfId="5428"/>
    <cellStyle name="style1488440707085" xfId="5429"/>
    <cellStyle name="style1488440707241" xfId="5430"/>
    <cellStyle name="style1488440707366" xfId="5431"/>
    <cellStyle name="style1488440707538" xfId="5432"/>
    <cellStyle name="style1488440707679" xfId="5433"/>
    <cellStyle name="style1488440707835" xfId="5434"/>
    <cellStyle name="style1488440708007" xfId="5435"/>
    <cellStyle name="style1488440708163" xfId="5436"/>
    <cellStyle name="style1488440708304" xfId="5437"/>
    <cellStyle name="style1488440708460" xfId="5438"/>
    <cellStyle name="style1488440708632" xfId="5439"/>
    <cellStyle name="style1488440708741" xfId="5440"/>
    <cellStyle name="style1488440708851" xfId="5441"/>
    <cellStyle name="style1488440708991" xfId="5442"/>
    <cellStyle name="style1488440709116" xfId="5443"/>
    <cellStyle name="style1488440709257" xfId="5444"/>
    <cellStyle name="style1488440709398" xfId="5445"/>
    <cellStyle name="style1488440709554" xfId="5446"/>
    <cellStyle name="style1488440709820" xfId="5447"/>
    <cellStyle name="style1488440709960" xfId="5448"/>
    <cellStyle name="style1488440710132" xfId="5449"/>
    <cellStyle name="style1488440710304" xfId="5450"/>
    <cellStyle name="style1488440710445" xfId="5451"/>
    <cellStyle name="style1488440710585" xfId="5452"/>
    <cellStyle name="style1488440710726" xfId="5453"/>
    <cellStyle name="style1488440710866" xfId="5454"/>
    <cellStyle name="style1488440711007" xfId="5455"/>
    <cellStyle name="style1488440711148" xfId="5456"/>
    <cellStyle name="style1488440711304" xfId="5457"/>
    <cellStyle name="style1488440711429" xfId="5458"/>
    <cellStyle name="style1488440711632" xfId="5459"/>
    <cellStyle name="style1488440711882" xfId="5460"/>
    <cellStyle name="style1488440712101" xfId="5461"/>
    <cellStyle name="style1488440712226" xfId="5462"/>
    <cellStyle name="style1488440712398" xfId="5463"/>
    <cellStyle name="style1488440712538" xfId="5464"/>
    <cellStyle name="style1488440712632" xfId="5465"/>
    <cellStyle name="style1488440712726" xfId="5466"/>
    <cellStyle name="style1488440712866" xfId="5467"/>
    <cellStyle name="style1488440712991" xfId="5468"/>
    <cellStyle name="style1488440713116" xfId="5469"/>
    <cellStyle name="style1488440713257" xfId="5470"/>
    <cellStyle name="style1488440713429" xfId="5471"/>
    <cellStyle name="style1488440713601" xfId="5472"/>
    <cellStyle name="style1488440713741" xfId="5473"/>
    <cellStyle name="style1488440713851" xfId="5474"/>
    <cellStyle name="style1488440713976" xfId="5475"/>
    <cellStyle name="style1488440714101" xfId="5476"/>
    <cellStyle name="style1488440714241" xfId="5477"/>
    <cellStyle name="style1488440714335" xfId="5478"/>
    <cellStyle name="style1488440714491" xfId="5479"/>
    <cellStyle name="style1488440714710" xfId="5480"/>
    <cellStyle name="style1488440714960" xfId="5481"/>
    <cellStyle name="style1488440715070" xfId="5482"/>
    <cellStyle name="style1488440715210" xfId="5483"/>
    <cellStyle name="style1488440715335" xfId="5484"/>
    <cellStyle name="style1488440715460" xfId="5485"/>
    <cellStyle name="style1488440716038" xfId="5486"/>
    <cellStyle name="style1488440716148" xfId="5487"/>
    <cellStyle name="style1488440716288" xfId="5488"/>
    <cellStyle name="style1488440716429" xfId="5489"/>
    <cellStyle name="style1488440716570" xfId="5490"/>
    <cellStyle name="style1488440716788" xfId="5491"/>
    <cellStyle name="style1488440717038" xfId="5492"/>
    <cellStyle name="style1488440717179" xfId="5493"/>
    <cellStyle name="style1488440717304" xfId="5494"/>
    <cellStyle name="style1488440717445" xfId="5495"/>
    <cellStyle name="style1488440717570" xfId="5496"/>
    <cellStyle name="style1488440717710" xfId="5497"/>
    <cellStyle name="style1488440717835" xfId="5498"/>
    <cellStyle name="style1488440717976" xfId="5499"/>
    <cellStyle name="style1488440718101" xfId="5500"/>
    <cellStyle name="style1488440718226" xfId="5501"/>
    <cellStyle name="style1488440718398" xfId="5502"/>
    <cellStyle name="style1488440719476" xfId="5503"/>
    <cellStyle name="style1488440753902" xfId="6692"/>
    <cellStyle name="style1488440754043" xfId="6693"/>
    <cellStyle name="style1488440754168" xfId="6694"/>
    <cellStyle name="style1488440754262" xfId="6695"/>
    <cellStyle name="style1488440754449" xfId="6696"/>
    <cellStyle name="style1488440754637" xfId="6697"/>
    <cellStyle name="style1488440754746" xfId="6698"/>
    <cellStyle name="style1488440754840" xfId="6699"/>
    <cellStyle name="style1488440754980" xfId="6700"/>
    <cellStyle name="style1488440755090" xfId="6701"/>
    <cellStyle name="style1488440755230" xfId="6702"/>
    <cellStyle name="style1488440755449" xfId="6703"/>
    <cellStyle name="style1488440755605" xfId="6704"/>
    <cellStyle name="style1488440755730" xfId="6705"/>
    <cellStyle name="style1488440755840" xfId="6706"/>
    <cellStyle name="style1488440755965" xfId="6707"/>
    <cellStyle name="style1488440756043" xfId="6708"/>
    <cellStyle name="style1488440756137" xfId="6709"/>
    <cellStyle name="style1488440756262" xfId="6710"/>
    <cellStyle name="style1488440756418" xfId="6711"/>
    <cellStyle name="style1488440756590" xfId="6712"/>
    <cellStyle name="style1488440756699" xfId="6713"/>
    <cellStyle name="style1488440756824" xfId="6714"/>
    <cellStyle name="style1488440756933" xfId="6715"/>
    <cellStyle name="style1488440757043" xfId="6716"/>
    <cellStyle name="style1488440757168" xfId="6717"/>
    <cellStyle name="style1488440757293" xfId="6718"/>
    <cellStyle name="style1488440757433" xfId="6719"/>
    <cellStyle name="style1488440757652" xfId="6720"/>
    <cellStyle name="style1488440757840" xfId="6721"/>
    <cellStyle name="style1488440757949" xfId="6722"/>
    <cellStyle name="style1488440758074" xfId="6723"/>
    <cellStyle name="style1488440758183" xfId="6724"/>
    <cellStyle name="style1488440758293" xfId="6725"/>
    <cellStyle name="style1488440758418" xfId="6726"/>
    <cellStyle name="style1488440758527" xfId="6727"/>
    <cellStyle name="style1488440758637" xfId="6728"/>
    <cellStyle name="style1488440758777" xfId="6729"/>
    <cellStyle name="style1488440758933" xfId="6730"/>
    <cellStyle name="style1488440759121" xfId="6731"/>
    <cellStyle name="style1488440759230" xfId="6732"/>
    <cellStyle name="style1488440759324" xfId="6733"/>
    <cellStyle name="style1488440759418" xfId="6734"/>
    <cellStyle name="style1488440759527" xfId="6735"/>
    <cellStyle name="style1488440759652" xfId="6736"/>
    <cellStyle name="style1488440759762" xfId="6737"/>
    <cellStyle name="style1488440759887" xfId="6738"/>
    <cellStyle name="style1488440759996" xfId="6739"/>
    <cellStyle name="style1488440760105" xfId="6740"/>
    <cellStyle name="style1488440760230" xfId="6741"/>
    <cellStyle name="style1488440760340" xfId="6742"/>
    <cellStyle name="style1488440760465" xfId="6743"/>
    <cellStyle name="style1488440760574" xfId="6744"/>
    <cellStyle name="style1488440760699" xfId="6745"/>
    <cellStyle name="style1488440760808" xfId="6746"/>
    <cellStyle name="style1488440760933" xfId="6747"/>
    <cellStyle name="style1488440761058" xfId="6748"/>
    <cellStyle name="style1488440761168" xfId="6749"/>
    <cellStyle name="style1488440761324" xfId="6750"/>
    <cellStyle name="style1488440761449" xfId="6751"/>
    <cellStyle name="style1488440761543" xfId="6752"/>
    <cellStyle name="style1488440761652" xfId="6753"/>
    <cellStyle name="style1488440761762" xfId="6754"/>
    <cellStyle name="style1488440761887" xfId="6755"/>
    <cellStyle name="style1488440761980" xfId="6756"/>
    <cellStyle name="style1488440762090" xfId="6757"/>
    <cellStyle name="style1488440762215" xfId="6758"/>
    <cellStyle name="style1488440762340" xfId="6759"/>
    <cellStyle name="style1488440762449" xfId="6760"/>
    <cellStyle name="style1488440762652" xfId="6761"/>
    <cellStyle name="style1488440762840" xfId="6762"/>
    <cellStyle name="style1488440763012" xfId="6763"/>
    <cellStyle name="style1488440763137" xfId="6764"/>
    <cellStyle name="style1488440763340" xfId="6765"/>
    <cellStyle name="style1488440763449" xfId="6766"/>
    <cellStyle name="style1488440763590" xfId="6767"/>
    <cellStyle name="style1492605061261" xfId="11065"/>
    <cellStyle name="style1492605061527" xfId="11066"/>
    <cellStyle name="style1492605061668" xfId="11067"/>
    <cellStyle name="style1492605061855" xfId="11068"/>
    <cellStyle name="style1492605062027" xfId="11069"/>
    <cellStyle name="style1492605062183" xfId="11070"/>
    <cellStyle name="style1492605062308" xfId="11071"/>
    <cellStyle name="style1492605062511" xfId="11072"/>
    <cellStyle name="style1492605062668" xfId="11073"/>
    <cellStyle name="style1492605062824" xfId="11074"/>
    <cellStyle name="style1492605063011" xfId="11075"/>
    <cellStyle name="style1492605063152" xfId="11076"/>
    <cellStyle name="style1492605063308" xfId="11077"/>
    <cellStyle name="style1492605063464" xfId="11078"/>
    <cellStyle name="style1492605063621" xfId="11079"/>
    <cellStyle name="style1492605063730" xfId="11080"/>
    <cellStyle name="style1492605063839" xfId="11081"/>
    <cellStyle name="style1492605063980" xfId="11082"/>
    <cellStyle name="style1492605064105" xfId="11083"/>
    <cellStyle name="style1492605064246" xfId="11136"/>
    <cellStyle name="style1492605064355" xfId="11084"/>
    <cellStyle name="style1492605064465" xfId="11135"/>
    <cellStyle name="style1492605064605" xfId="11085"/>
    <cellStyle name="style1492605064746" xfId="11134"/>
    <cellStyle name="style1492605064886" xfId="11086"/>
    <cellStyle name="style1492605065027" xfId="11133"/>
    <cellStyle name="style1492605065168" xfId="11087"/>
    <cellStyle name="style1492605065308" xfId="11132"/>
    <cellStyle name="style1492605065465" xfId="11088"/>
    <cellStyle name="style1492605065621" xfId="11131"/>
    <cellStyle name="style1492605065808" xfId="11089"/>
    <cellStyle name="style1492605065953" xfId="11130"/>
    <cellStyle name="style1492605066094" xfId="11090"/>
    <cellStyle name="style1492605066248" xfId="11129"/>
    <cellStyle name="style1492605066404" xfId="11091"/>
    <cellStyle name="style1492605066591" xfId="11128"/>
    <cellStyle name="style1492605066806" xfId="11092"/>
    <cellStyle name="style1492605067158" xfId="11127"/>
    <cellStyle name="style1492605067329" xfId="11093"/>
    <cellStyle name="style1492605067563" xfId="11126"/>
    <cellStyle name="style1492605067813" xfId="11094"/>
    <cellStyle name="style1492605068032" xfId="11125"/>
    <cellStyle name="style1492605068157" xfId="11095"/>
    <cellStyle name="style1492605068298" xfId="11124"/>
    <cellStyle name="style1492605068423" xfId="11096"/>
    <cellStyle name="style1492605068563" xfId="11123"/>
    <cellStyle name="style1492605068688" xfId="11097"/>
    <cellStyle name="style1492605068829" xfId="11122"/>
    <cellStyle name="style1492605068954" xfId="11098"/>
    <cellStyle name="style1492605069079" xfId="11121"/>
    <cellStyle name="style1492605069204" xfId="11099"/>
    <cellStyle name="style1492605069344" xfId="11120"/>
    <cellStyle name="style1492605069485" xfId="11100"/>
    <cellStyle name="style1492605069610" xfId="11119"/>
    <cellStyle name="style1492605069751" xfId="11101"/>
    <cellStyle name="style1492605069876" xfId="11118"/>
    <cellStyle name="style1492605070016" xfId="11102"/>
    <cellStyle name="style1492605070157" xfId="11117"/>
    <cellStyle name="style1492605070251" xfId="11103"/>
    <cellStyle name="style1492605070360" xfId="11116"/>
    <cellStyle name="style1492605070485" xfId="11104"/>
    <cellStyle name="style1492605070610" xfId="11115"/>
    <cellStyle name="style1492605070751" xfId="11105"/>
    <cellStyle name="style1492605070891" xfId="11114"/>
    <cellStyle name="style1492605071079" xfId="11106"/>
    <cellStyle name="style1492605071251" xfId="11113"/>
    <cellStyle name="style1492605071438" xfId="11107"/>
    <cellStyle name="style1492605071594" xfId="11060"/>
    <cellStyle name="style1492605071688" xfId="11108"/>
    <cellStyle name="style1492605071798" xfId="11061"/>
    <cellStyle name="style1492605071891" xfId="11109"/>
    <cellStyle name="style1492605072032" xfId="11062"/>
    <cellStyle name="style1492605072251" xfId="11110"/>
    <cellStyle name="style1492605072391" xfId="11063"/>
    <cellStyle name="style1492605072563" xfId="11111"/>
    <cellStyle name="style1492605072719" xfId="11064"/>
    <cellStyle name="style1494397312690" xfId="10309"/>
    <cellStyle name="style1494397312893" xfId="10310"/>
    <cellStyle name="style1494397313127" xfId="10311"/>
    <cellStyle name="style1494397313627" xfId="10312"/>
    <cellStyle name="style1494397313736" xfId="10313"/>
    <cellStyle name="style1494397313893" xfId="10314"/>
    <cellStyle name="style1494397314080" xfId="10315"/>
    <cellStyle name="style1494397315424" xfId="10316"/>
    <cellStyle name="style1494397315658" xfId="10317"/>
    <cellStyle name="style1494397316643" xfId="10318"/>
    <cellStyle name="style1494397316861" xfId="10319"/>
    <cellStyle name="style1494397317174" xfId="10320"/>
    <cellStyle name="style1494397318033" xfId="10321"/>
    <cellStyle name="style1494397318143" xfId="10322"/>
    <cellStyle name="style1494397318252" xfId="10323"/>
    <cellStyle name="style1494397318408" xfId="10324"/>
    <cellStyle name="style1494397318518" xfId="10325"/>
    <cellStyle name="style1494397319190" xfId="10326"/>
    <cellStyle name="style1494397319674" xfId="10327"/>
    <cellStyle name="style1494397320252" xfId="10328"/>
    <cellStyle name="style1494397320690" xfId="10329"/>
    <cellStyle name="style1494397320908" xfId="10330"/>
    <cellStyle name="style1494397323377" xfId="10331"/>
    <cellStyle name="style1494397323471" xfId="10332"/>
    <cellStyle name="style1494397323612" xfId="10333"/>
    <cellStyle name="style1494397323815" xfId="10334"/>
    <cellStyle name="style1494397324143" xfId="10335"/>
    <cellStyle name="style1494397324252" xfId="10336"/>
    <cellStyle name="style1494397324377" xfId="10337"/>
    <cellStyle name="style1494397324502" xfId="10338"/>
    <cellStyle name="style1494397324643" xfId="10339"/>
    <cellStyle name="style1494397324768" xfId="10340"/>
    <cellStyle name="style1494397324877" xfId="10341"/>
    <cellStyle name="style1494397324987" xfId="10342"/>
    <cellStyle name="style1494397325190" xfId="10343"/>
    <cellStyle name="style1494397325362" xfId="10344"/>
    <cellStyle name="style1494397325471" xfId="10345"/>
    <cellStyle name="style1494397325596" xfId="10346"/>
    <cellStyle name="style1494397325784" xfId="10347"/>
    <cellStyle name="style1494397325955" xfId="10348"/>
    <cellStyle name="style1494404915282" xfId="10349"/>
    <cellStyle name="style1494404915438" xfId="10350"/>
    <cellStyle name="style1494404915860" xfId="10351"/>
    <cellStyle name="style1494404915938" xfId="10352"/>
    <cellStyle name="style1494404916313" xfId="10353"/>
    <cellStyle name="style1494404916438" xfId="10354"/>
    <cellStyle name="style1494405092463" xfId="10355"/>
    <cellStyle name="style1494405092869" xfId="10356"/>
    <cellStyle name="style1494405104572" xfId="10357"/>
    <cellStyle name="style1494405104681" xfId="10358"/>
    <cellStyle name="style1494405105040" xfId="10359"/>
    <cellStyle name="style1494405105228" xfId="10360"/>
    <cellStyle name="style1494405105462" xfId="10361"/>
    <cellStyle name="style1494405105775" xfId="10362"/>
    <cellStyle name="style1497865246655" xfId="12062"/>
    <cellStyle name="style1497865246858" xfId="12063"/>
    <cellStyle name="style1497865248218" xfId="12065"/>
    <cellStyle name="style1497865248421" xfId="12066"/>
    <cellStyle name="style1497865250124" xfId="12061"/>
    <cellStyle name="style1497865250311" xfId="12064"/>
    <cellStyle name="style1507628869728" xfId="10669"/>
    <cellStyle name="style1507628870251" xfId="10670"/>
    <cellStyle name="style1507628870474" xfId="10671"/>
    <cellStyle name="style1507628870638" xfId="10672"/>
    <cellStyle name="style1507628870786" xfId="10673"/>
    <cellStyle name="style1507628870884" xfId="10674"/>
    <cellStyle name="style1507628871021" xfId="10675"/>
    <cellStyle name="style1507628871153" xfId="10676"/>
    <cellStyle name="style1507628871282" xfId="10677"/>
    <cellStyle name="style1507628871411" xfId="10678"/>
    <cellStyle name="style1507628871532" xfId="10679"/>
    <cellStyle name="style1507628871646" xfId="10680"/>
    <cellStyle name="style1507628871759" xfId="10681"/>
    <cellStyle name="style1507628871880" xfId="10682"/>
    <cellStyle name="style1507628871966" xfId="10683"/>
    <cellStyle name="style1507628872056" xfId="10684"/>
    <cellStyle name="style1507628872181" xfId="10685"/>
    <cellStyle name="style1507628872294" xfId="10686"/>
    <cellStyle name="style1507628872403" xfId="10687"/>
    <cellStyle name="style1507628872517" xfId="10688"/>
    <cellStyle name="style1507628872630" xfId="10689"/>
    <cellStyle name="style1507628872739" xfId="10690"/>
    <cellStyle name="style1507628872853" xfId="10691"/>
    <cellStyle name="style1507628872962" xfId="10692"/>
    <cellStyle name="style1507628873071" xfId="10693"/>
    <cellStyle name="style1507628873208" xfId="10694"/>
    <cellStyle name="style1507628873325" xfId="10695"/>
    <cellStyle name="style1507628873450" xfId="10696"/>
    <cellStyle name="style1507628873563" xfId="10697"/>
    <cellStyle name="style1507628873688" xfId="10698"/>
    <cellStyle name="style1507628873809" xfId="10699"/>
    <cellStyle name="style1507628873919" xfId="10700"/>
    <cellStyle name="style1507628874028" xfId="10701"/>
    <cellStyle name="style1507628874153" xfId="10702"/>
    <cellStyle name="style1507628874263" xfId="10703"/>
    <cellStyle name="style1507628874388" xfId="10704"/>
    <cellStyle name="style1507628874509" xfId="10705"/>
    <cellStyle name="style1507628874622" xfId="10706"/>
    <cellStyle name="style1507628874704" xfId="10707"/>
    <cellStyle name="style1507628874790" xfId="10708"/>
    <cellStyle name="style1507628874946" xfId="10709"/>
    <cellStyle name="style1507628875130" xfId="10710"/>
    <cellStyle name="style1507628875294" xfId="10711"/>
    <cellStyle name="style1507628875438" xfId="10712"/>
    <cellStyle name="style1507628875587" xfId="10713"/>
    <cellStyle name="style1507628875727" xfId="10714"/>
    <cellStyle name="style1507628875872" xfId="10715"/>
    <cellStyle name="style1507628875977" xfId="10716"/>
    <cellStyle name="style1507628876114" xfId="10717"/>
    <cellStyle name="style1507628876302" xfId="10718"/>
    <cellStyle name="style1507628876462" xfId="10719"/>
    <cellStyle name="style1507628876567" xfId="10720"/>
    <cellStyle name="style1507628876700" xfId="10721"/>
    <cellStyle name="style1507628876837" xfId="10722"/>
    <cellStyle name="style1507628876977" xfId="10723"/>
    <cellStyle name="style1507628877091" xfId="10724"/>
    <cellStyle name="style1507628877262" xfId="10725"/>
    <cellStyle name="style1507628877477" xfId="10726"/>
    <cellStyle name="style1507628877676" xfId="10727"/>
    <cellStyle name="style1513342763879" xfId="12313"/>
    <cellStyle name="style1513342764156" xfId="12312"/>
    <cellStyle name="style1513342764308" xfId="12311"/>
    <cellStyle name="style1513342764441" xfId="12310"/>
    <cellStyle name="style1513342764574" xfId="12309"/>
    <cellStyle name="style1513342764726" xfId="12308"/>
    <cellStyle name="style1513342764871" xfId="12307"/>
    <cellStyle name="style1513342764992" xfId="12306"/>
    <cellStyle name="style1513342765109" xfId="12305"/>
    <cellStyle name="style1513342765246" xfId="12304"/>
    <cellStyle name="style1513342765367" xfId="12303"/>
    <cellStyle name="style1513342765484" xfId="12302"/>
    <cellStyle name="style1513342765601" xfId="12301"/>
    <cellStyle name="style1513342765742" xfId="12300"/>
    <cellStyle name="style1513342765836" xfId="12299"/>
    <cellStyle name="style1513342765922" xfId="12298"/>
    <cellStyle name="style1513342766047" xfId="12297"/>
    <cellStyle name="style1513342766164" xfId="12296"/>
    <cellStyle name="style1513342766285" xfId="12295"/>
    <cellStyle name="style1513342766398" xfId="12294"/>
    <cellStyle name="style1513342766511" xfId="12293"/>
    <cellStyle name="style1513342766629" xfId="12292"/>
    <cellStyle name="style1513342766750" xfId="12291"/>
    <cellStyle name="style1513342766863" xfId="12290"/>
    <cellStyle name="style1513342766976" xfId="12289"/>
    <cellStyle name="style1513342767089" xfId="12288"/>
    <cellStyle name="style1513342767218" xfId="12287"/>
    <cellStyle name="style1513342767367" xfId="12286"/>
    <cellStyle name="style1513342767480" xfId="12285"/>
    <cellStyle name="style1513342767589" xfId="12284"/>
    <cellStyle name="style1513342767703" xfId="12283"/>
    <cellStyle name="style1513342767816" xfId="12282"/>
    <cellStyle name="style1513342767933" xfId="12281"/>
    <cellStyle name="style1513342768058" xfId="12280"/>
    <cellStyle name="style1513342768214" xfId="12279"/>
    <cellStyle name="style1513342768379" xfId="12278"/>
    <cellStyle name="style1513342768558" xfId="12277"/>
    <cellStyle name="style1513342768703" xfId="12276"/>
    <cellStyle name="style1513342768808" xfId="12275"/>
    <cellStyle name="style1513342768914" xfId="12274"/>
    <cellStyle name="style1513342769074" xfId="12273"/>
    <cellStyle name="style1513342769218" xfId="12272"/>
    <cellStyle name="style1513342769379" xfId="12271"/>
    <cellStyle name="style1513342769539" xfId="12270"/>
    <cellStyle name="style1513342769679" xfId="12269"/>
    <cellStyle name="style1513342769820" xfId="12268"/>
    <cellStyle name="style1513342769925" xfId="12267"/>
    <cellStyle name="style1513342770062" xfId="12266"/>
    <cellStyle name="style1513342770199" xfId="12265"/>
    <cellStyle name="style1513342770300" xfId="12264"/>
    <cellStyle name="style1513342770437" xfId="12263"/>
    <cellStyle name="style1513342770582" xfId="12262"/>
    <cellStyle name="style1513342770695" xfId="12261"/>
    <cellStyle name="style1513342770898" xfId="12260"/>
    <cellStyle name="style1513342771175" xfId="12259"/>
    <cellStyle name="style1513342771402" xfId="12258"/>
    <cellStyle name="style1513342771566" xfId="12257"/>
    <cellStyle name="style1513342771668" xfId="12256"/>
    <cellStyle name="style1513342772054" xfId="12255"/>
    <cellStyle name="style1513342772195" xfId="12254"/>
    <cellStyle name="style1513342772336" xfId="12253"/>
    <cellStyle name="style1513342772488" xfId="12252"/>
    <cellStyle name="style1513342772636" xfId="12251"/>
    <cellStyle name="style1513342772773" xfId="12250"/>
    <cellStyle name="style1513342772910" xfId="12249"/>
    <cellStyle name="style1513342773058" xfId="12248"/>
    <cellStyle name="style1513342773195" xfId="12247"/>
    <cellStyle name="style1513342773410" xfId="12246"/>
    <cellStyle name="style1513342773578" xfId="12245"/>
    <cellStyle name="style1513342773855" xfId="12244"/>
    <cellStyle name="style1513342773976" xfId="12243"/>
    <cellStyle name="style1513342774242" xfId="12242"/>
    <cellStyle name="style1513342774324" xfId="12241"/>
    <cellStyle name="style1513342774445" xfId="12240"/>
    <cellStyle name="style1513342774523" xfId="12239"/>
    <cellStyle name="style1513342774621" xfId="12238"/>
    <cellStyle name="style1513342774722" xfId="12237"/>
    <cellStyle name="style1513342774835" xfId="12314"/>
    <cellStyle name="style1513342774937" xfId="12315"/>
    <cellStyle name="style1513342775011" xfId="12316"/>
    <cellStyle name="style1513342775156" xfId="12317"/>
    <cellStyle name="style1513342775570" xfId="12318"/>
    <cellStyle name="style1513342775707" xfId="12319"/>
    <cellStyle name="style1513342775843" xfId="12320"/>
    <cellStyle name="style1513342775972" xfId="12321"/>
    <cellStyle name="style1513342776250" xfId="12322"/>
    <cellStyle name="style1513342776496" xfId="12323"/>
    <cellStyle name="style1513342777078" xfId="12324"/>
    <cellStyle name="style1513342777160" xfId="12325"/>
    <cellStyle name="style1513343203616" xfId="12150"/>
    <cellStyle name="style1513343203807" xfId="12151"/>
    <cellStyle name="style1513343203925" xfId="12152"/>
    <cellStyle name="style1513343204022" xfId="12153"/>
    <cellStyle name="style1513343204116" xfId="12154"/>
    <cellStyle name="style1513343204190" xfId="12155"/>
    <cellStyle name="style1513343204300" xfId="12156"/>
    <cellStyle name="style1513343204397" xfId="12157"/>
    <cellStyle name="style1513343204491" xfId="12158"/>
    <cellStyle name="style1513343204589" xfId="12159"/>
    <cellStyle name="style1513343204679" xfId="12160"/>
    <cellStyle name="style1513343204776" xfId="12161"/>
    <cellStyle name="style1513343204882" xfId="12162"/>
    <cellStyle name="style1513343204983" xfId="12163"/>
    <cellStyle name="style1513343205057" xfId="12164"/>
    <cellStyle name="style1513343205139" xfId="12165"/>
    <cellStyle name="style1513343205268" xfId="12166"/>
    <cellStyle name="style1513343205393" xfId="12167"/>
    <cellStyle name="style1513343205530" xfId="12168"/>
    <cellStyle name="style1513343205667" xfId="12169"/>
    <cellStyle name="style1513343205835" xfId="12170"/>
    <cellStyle name="style1513343205971" xfId="12171"/>
    <cellStyle name="style1513343206128" xfId="12172"/>
    <cellStyle name="style1513343206253" xfId="12173"/>
    <cellStyle name="style1513343206393" xfId="12174"/>
    <cellStyle name="style1513343206546" xfId="12175"/>
    <cellStyle name="style1513343206698" xfId="12176"/>
    <cellStyle name="style1513343206835" xfId="12177"/>
    <cellStyle name="style1513343207003" xfId="12178"/>
    <cellStyle name="style1513343207186" xfId="12179"/>
    <cellStyle name="style1513343207366" xfId="12180"/>
    <cellStyle name="style1513343207487" xfId="12181"/>
    <cellStyle name="style1513343207612" xfId="12182"/>
    <cellStyle name="style1513343207733" xfId="12183"/>
    <cellStyle name="style1513343207862" xfId="12184"/>
    <cellStyle name="style1513343207987" xfId="12185"/>
    <cellStyle name="style1513343208120" xfId="12186"/>
    <cellStyle name="style1513343208249" xfId="12187"/>
    <cellStyle name="style1513343208374" xfId="12188"/>
    <cellStyle name="style1513343208479" xfId="12189"/>
    <cellStyle name="style1513343208620" xfId="12190"/>
    <cellStyle name="style1513343208768" xfId="12191"/>
    <cellStyle name="style1513343208909" xfId="12192"/>
    <cellStyle name="style1513343209034" xfId="12193"/>
    <cellStyle name="style1513343209159" xfId="12194"/>
    <cellStyle name="style1513343209280" xfId="12195"/>
    <cellStyle name="style1513343209382" xfId="12196"/>
    <cellStyle name="style1513343209503" xfId="12197"/>
    <cellStyle name="style1513343209628" xfId="12198"/>
    <cellStyle name="style1513343209733" xfId="12199"/>
    <cellStyle name="style1513343209901" xfId="12200"/>
    <cellStyle name="style1513343210038" xfId="12201"/>
    <cellStyle name="style1513343210147" xfId="12202"/>
    <cellStyle name="style1513343210272" xfId="12203"/>
    <cellStyle name="style1513343210401" xfId="12204"/>
    <cellStyle name="style1513343210514" xfId="12205"/>
    <cellStyle name="style1513343210647" xfId="12206"/>
    <cellStyle name="style1513343210745" xfId="12207"/>
    <cellStyle name="style1513343210870" xfId="12208"/>
    <cellStyle name="style1513343210995" xfId="12209"/>
    <cellStyle name="style1513343211132" xfId="12210"/>
    <cellStyle name="style1513343211319" xfId="12211"/>
    <cellStyle name="style1513343211487" xfId="12212"/>
    <cellStyle name="style1513343211632" xfId="12213"/>
    <cellStyle name="style1513343211760" xfId="12214"/>
    <cellStyle name="style1513343211901" xfId="12215"/>
    <cellStyle name="style1513343212053" xfId="12216"/>
    <cellStyle name="style1513343212217" xfId="12217"/>
    <cellStyle name="style1513343212397" xfId="12218"/>
    <cellStyle name="style1513343212596" xfId="12219"/>
    <cellStyle name="style1513343212764" xfId="12220"/>
    <cellStyle name="style1513343212971" xfId="12221"/>
    <cellStyle name="style1513343213108" xfId="12222"/>
    <cellStyle name="style1513343213225" xfId="12223"/>
    <cellStyle name="style1513343213354" xfId="12224"/>
    <cellStyle name="style1513343213483" xfId="12225"/>
    <cellStyle name="style1513343213616" xfId="12226"/>
    <cellStyle name="style1513343213745" xfId="12227"/>
    <cellStyle name="style1513343213870" xfId="12228"/>
    <cellStyle name="style1513343213983" xfId="12229"/>
    <cellStyle name="style1513343214143" xfId="12230"/>
    <cellStyle name="style1513343214409" xfId="12231"/>
    <cellStyle name="style1513343214592" xfId="12232"/>
    <cellStyle name="style1513343214839" xfId="12233"/>
    <cellStyle name="style1513343215003" xfId="12234"/>
    <cellStyle name="style1513343215233" xfId="12235"/>
    <cellStyle name="style1513343215549" xfId="12236"/>
    <cellStyle name="style1515050496971" xfId="12328"/>
    <cellStyle name="style1515050497264" xfId="12329"/>
    <cellStyle name="style1515050497412" xfId="12330"/>
    <cellStyle name="style1515050497592" xfId="12331"/>
    <cellStyle name="style1515050497775" xfId="12332"/>
    <cellStyle name="style1515050497955" xfId="12333"/>
    <cellStyle name="style1515050498104" xfId="12334"/>
    <cellStyle name="style1515050498287" xfId="12335"/>
    <cellStyle name="style1515050498436" xfId="12336"/>
    <cellStyle name="style1515050498627" xfId="12337"/>
    <cellStyle name="style1515050498799" xfId="12338"/>
    <cellStyle name="style1515050498959" xfId="12339"/>
    <cellStyle name="style1515050499107" xfId="12340"/>
    <cellStyle name="style1515050499279" xfId="12341"/>
    <cellStyle name="style1515050499436" xfId="12342"/>
    <cellStyle name="style1515050499549" xfId="12343"/>
    <cellStyle name="style1515050499662" xfId="12344"/>
    <cellStyle name="style1515050499822" xfId="12345"/>
    <cellStyle name="style1515050499971" xfId="12346"/>
    <cellStyle name="style1515050500123" xfId="12347"/>
    <cellStyle name="style1515050500271" xfId="12348"/>
    <cellStyle name="style1515050500463" xfId="12349"/>
    <cellStyle name="style1515050500611" xfId="12350"/>
    <cellStyle name="style1515050500756" xfId="12351"/>
    <cellStyle name="style1515050500904" xfId="12352"/>
    <cellStyle name="style1515050501061" xfId="12353"/>
    <cellStyle name="style1515050501291" xfId="12354"/>
    <cellStyle name="style1515050501467" xfId="12355"/>
    <cellStyle name="style1515050501627" xfId="12356"/>
    <cellStyle name="style1515050501768" xfId="12357"/>
    <cellStyle name="style1515050501908" xfId="12358"/>
    <cellStyle name="style1515050502072" xfId="12359"/>
    <cellStyle name="style1515050502307" xfId="12360"/>
    <cellStyle name="style1515050502564" xfId="12361"/>
    <cellStyle name="style1515050502822" xfId="12362"/>
    <cellStyle name="style1515050503076" xfId="12363"/>
    <cellStyle name="style1515050503283" xfId="12364"/>
    <cellStyle name="style1515050503443" xfId="12365"/>
    <cellStyle name="style1515050503588" xfId="12366"/>
    <cellStyle name="style1515050503740" xfId="12367"/>
    <cellStyle name="style1515050503881" xfId="12368"/>
    <cellStyle name="style1515050504080" xfId="12369"/>
    <cellStyle name="style1515050504318" xfId="12370"/>
    <cellStyle name="style1515050504580" xfId="12371"/>
    <cellStyle name="style1515050504721" xfId="12372"/>
    <cellStyle name="style1515050504869" xfId="12373"/>
    <cellStyle name="style1515050505006" xfId="12374"/>
    <cellStyle name="style1515050505162" xfId="12375"/>
    <cellStyle name="style1515050505279" xfId="12376"/>
    <cellStyle name="style1515050505416" xfId="12377"/>
    <cellStyle name="style1515050505557" xfId="12378"/>
    <cellStyle name="style1515050505717" xfId="12379"/>
    <cellStyle name="style1515050505834" xfId="12380"/>
    <cellStyle name="style1515050505971" xfId="12381"/>
    <cellStyle name="style1515050506107" xfId="12382"/>
    <cellStyle name="style1515050506248" xfId="12383"/>
    <cellStyle name="style1515050506365" xfId="12384"/>
    <cellStyle name="style1515050506553" xfId="12385"/>
    <cellStyle name="style1515050506799" xfId="12386"/>
    <cellStyle name="Tabelle Weiss" xfId="8399"/>
    <cellStyle name="Table No." xfId="8400"/>
    <cellStyle name="Table Title" xfId="8401"/>
    <cellStyle name="Tausender" xfId="8402"/>
    <cellStyle name="Tausender 2" xfId="10944"/>
    <cellStyle name="temp" xfId="3800"/>
    <cellStyle name="Titel" xfId="8403"/>
    <cellStyle name="Title" xfId="8404"/>
    <cellStyle name="title1" xfId="2662"/>
    <cellStyle name="Total" xfId="8405"/>
    <cellStyle name="Total 2" xfId="8406"/>
    <cellStyle name="Total 2 2" xfId="10945"/>
    <cellStyle name="Total 2 3" xfId="13962"/>
    <cellStyle name="Total 2 3 2" xfId="14790"/>
    <cellStyle name="Total 2 3 2 2" xfId="17147"/>
    <cellStyle name="Total 2 3 2 2 2" xfId="24284"/>
    <cellStyle name="Total 2 3 2 2 2 2" xfId="38599"/>
    <cellStyle name="Total 2 3 2 2 3" xfId="31462"/>
    <cellStyle name="Total 2 3 2 3" xfId="19501"/>
    <cellStyle name="Total 2 3 2 3 2" xfId="26638"/>
    <cellStyle name="Total 2 3 2 3 2 2" xfId="40953"/>
    <cellStyle name="Total 2 3 2 3 3" xfId="33816"/>
    <cellStyle name="Total 2 3 2 4" xfId="20777"/>
    <cellStyle name="Total 2 3 2 4 2" xfId="27914"/>
    <cellStyle name="Total 2 3 2 4 2 2" xfId="42229"/>
    <cellStyle name="Total 2 3 2 4 3" xfId="35092"/>
    <cellStyle name="Total 2 3 2 5" xfId="21953"/>
    <cellStyle name="Total 2 3 2 5 2" xfId="36268"/>
    <cellStyle name="Total 2 3 2 6" xfId="29109"/>
    <cellStyle name="Total 2 3 3" xfId="16331"/>
    <cellStyle name="Total 2 3 3 2" xfId="23490"/>
    <cellStyle name="Total 2 3 3 2 2" xfId="37805"/>
    <cellStyle name="Total 2 3 3 3" xfId="30646"/>
    <cellStyle name="Total 2 3 4" xfId="18685"/>
    <cellStyle name="Total 2 3 4 2" xfId="25822"/>
    <cellStyle name="Total 2 3 4 2 2" xfId="40137"/>
    <cellStyle name="Total 2 3 4 3" xfId="33000"/>
    <cellStyle name="Total 3" xfId="8407"/>
    <cellStyle name="Total 3 2" xfId="13963"/>
    <cellStyle name="Total 3 2 2" xfId="14791"/>
    <cellStyle name="Total 3 2 2 2" xfId="17148"/>
    <cellStyle name="Total 3 2 2 2 2" xfId="24285"/>
    <cellStyle name="Total 3 2 2 2 2 2" xfId="38600"/>
    <cellStyle name="Total 3 2 2 2 3" xfId="31463"/>
    <cellStyle name="Total 3 2 2 3" xfId="19502"/>
    <cellStyle name="Total 3 2 2 3 2" xfId="26639"/>
    <cellStyle name="Total 3 2 2 3 2 2" xfId="40954"/>
    <cellStyle name="Total 3 2 2 3 3" xfId="33817"/>
    <cellStyle name="Total 3 2 2 4" xfId="20778"/>
    <cellStyle name="Total 3 2 2 4 2" xfId="27915"/>
    <cellStyle name="Total 3 2 2 4 2 2" xfId="42230"/>
    <cellStyle name="Total 3 2 2 4 3" xfId="35093"/>
    <cellStyle name="Total 3 2 2 5" xfId="21954"/>
    <cellStyle name="Total 3 2 2 5 2" xfId="36269"/>
    <cellStyle name="Total 3 2 2 6" xfId="29110"/>
    <cellStyle name="Total 3 2 3" xfId="16332"/>
    <cellStyle name="Total 3 2 3 2" xfId="23491"/>
    <cellStyle name="Total 3 2 3 2 2" xfId="37806"/>
    <cellStyle name="Total 3 2 3 3" xfId="30647"/>
    <cellStyle name="Total 3 2 4" xfId="18686"/>
    <cellStyle name="Total 3 2 4 2" xfId="25823"/>
    <cellStyle name="Total 3 2 4 2 2" xfId="40138"/>
    <cellStyle name="Total 3 2 4 3" xfId="33001"/>
    <cellStyle name="Total 4" xfId="13961"/>
    <cellStyle name="Total 4 2" xfId="14789"/>
    <cellStyle name="Total 4 2 2" xfId="17146"/>
    <cellStyle name="Total 4 2 2 2" xfId="24283"/>
    <cellStyle name="Total 4 2 2 2 2" xfId="38598"/>
    <cellStyle name="Total 4 2 2 3" xfId="31461"/>
    <cellStyle name="Total 4 2 3" xfId="19500"/>
    <cellStyle name="Total 4 2 3 2" xfId="26637"/>
    <cellStyle name="Total 4 2 3 2 2" xfId="40952"/>
    <cellStyle name="Total 4 2 3 3" xfId="33815"/>
    <cellStyle name="Total 4 2 4" xfId="20776"/>
    <cellStyle name="Total 4 2 4 2" xfId="27913"/>
    <cellStyle name="Total 4 2 4 2 2" xfId="42228"/>
    <cellStyle name="Total 4 2 4 3" xfId="35091"/>
    <cellStyle name="Total 4 2 5" xfId="21952"/>
    <cellStyle name="Total 4 2 5 2" xfId="36267"/>
    <cellStyle name="Total 4 2 6" xfId="29108"/>
    <cellStyle name="Total 4 3" xfId="16330"/>
    <cellStyle name="Total 4 3 2" xfId="23489"/>
    <cellStyle name="Total 4 3 2 2" xfId="37804"/>
    <cellStyle name="Total 4 3 3" xfId="30645"/>
    <cellStyle name="Total 4 4" xfId="18684"/>
    <cellStyle name="Total 4 4 2" xfId="25821"/>
    <cellStyle name="Total 4 4 2 2" xfId="40136"/>
    <cellStyle name="Total 4 4 3" xfId="32999"/>
    <cellStyle name="Tsd" xfId="3801"/>
    <cellStyle name="Überschrift" xfId="8633" builtinId="15" customBuiltin="1"/>
    <cellStyle name="Überschrift 1" xfId="8634" builtinId="16" customBuiltin="1"/>
    <cellStyle name="Überschrift 1 2" xfId="68"/>
    <cellStyle name="Überschrift 1 2 2" xfId="2737"/>
    <cellStyle name="Überschrift 1 2 2 2" xfId="8408"/>
    <cellStyle name="Überschrift 1 2 2 2 2" xfId="10946"/>
    <cellStyle name="Überschrift 1 2 2 3" xfId="11599"/>
    <cellStyle name="Überschrift 1 2 2 4" xfId="11267"/>
    <cellStyle name="Überschrift 1 2 2 5" xfId="42401"/>
    <cellStyle name="Überschrift 1 2 3" xfId="2704"/>
    <cellStyle name="Überschrift 1 2 3 2" xfId="8566"/>
    <cellStyle name="Überschrift 1 2 3 3" xfId="8409"/>
    <cellStyle name="Überschrift 1 2 3 4" xfId="10947"/>
    <cellStyle name="Überschrift 1 2 4" xfId="2663"/>
    <cellStyle name="Überschrift 1 2 4 2" xfId="10948"/>
    <cellStyle name="Überschrift 1 2 5" xfId="8410"/>
    <cellStyle name="Überschrift 1 2 5 2" xfId="10949"/>
    <cellStyle name="Überschrift 1 2 6" xfId="8411"/>
    <cellStyle name="Überschrift 1 2 7" xfId="8529"/>
    <cellStyle name="Überschrift 1 2 8" xfId="8710"/>
    <cellStyle name="Überschrift 1 3" xfId="2664"/>
    <cellStyle name="Überschrift 1 3 2" xfId="3802"/>
    <cellStyle name="Überschrift 1 3 2 2" xfId="8412"/>
    <cellStyle name="Überschrift 1 3 2 3" xfId="8907"/>
    <cellStyle name="Überschrift 1 3 3" xfId="8760"/>
    <cellStyle name="Überschrift 1 3 3 2" xfId="11844"/>
    <cellStyle name="Überschrift 1 3 3 3" xfId="11566"/>
    <cellStyle name="Überschrift 10" xfId="8413"/>
    <cellStyle name="Überschrift 10 2" xfId="10950"/>
    <cellStyle name="Überschrift 2" xfId="8635" builtinId="17" customBuiltin="1"/>
    <cellStyle name="Überschrift 2 2" xfId="69"/>
    <cellStyle name="Überschrift 2 2 2" xfId="2738"/>
    <cellStyle name="Überschrift 2 2 2 2" xfId="8414"/>
    <cellStyle name="Überschrift 2 2 2 2 2" xfId="10951"/>
    <cellStyle name="Überschrift 2 2 2 3" xfId="11600"/>
    <cellStyle name="Überschrift 2 2 2 4" xfId="11268"/>
    <cellStyle name="Überschrift 2 2 2 5" xfId="42402"/>
    <cellStyle name="Überschrift 2 2 3" xfId="2705"/>
    <cellStyle name="Überschrift 2 2 3 2" xfId="8567"/>
    <cellStyle name="Überschrift 2 2 3 3" xfId="8415"/>
    <cellStyle name="Überschrift 2 2 3 4" xfId="10952"/>
    <cellStyle name="Überschrift 2 2 4" xfId="2665"/>
    <cellStyle name="Überschrift 2 2 4 2" xfId="8416"/>
    <cellStyle name="Überschrift 2 2 4 3" xfId="10953"/>
    <cellStyle name="Überschrift 2 2 5" xfId="8417"/>
    <cellStyle name="Überschrift 2 2 5 2" xfId="10954"/>
    <cellStyle name="Überschrift 2 2 6" xfId="8418"/>
    <cellStyle name="Überschrift 2 2 7" xfId="8530"/>
    <cellStyle name="Überschrift 2 2 8" xfId="8711"/>
    <cellStyle name="Überschrift 2 3" xfId="2666"/>
    <cellStyle name="Überschrift 2 3 2" xfId="3803"/>
    <cellStyle name="Überschrift 2 3 2 2" xfId="8419"/>
    <cellStyle name="Überschrift 2 3 2 3" xfId="8908"/>
    <cellStyle name="Überschrift 2 3 3" xfId="8761"/>
    <cellStyle name="Überschrift 2 3 3 2" xfId="11845"/>
    <cellStyle name="Überschrift 2 3 3 3" xfId="11567"/>
    <cellStyle name="Überschrift 3" xfId="8636" builtinId="18" customBuiltin="1"/>
    <cellStyle name="Überschrift 3 2" xfId="70"/>
    <cellStyle name="Überschrift 3 2 2" xfId="2739"/>
    <cellStyle name="Überschrift 3 2 2 2" xfId="8420"/>
    <cellStyle name="Überschrift 3 2 2 2 2" xfId="10955"/>
    <cellStyle name="Überschrift 3 2 2 3" xfId="11601"/>
    <cellStyle name="Überschrift 3 2 2 4" xfId="11269"/>
    <cellStyle name="Überschrift 3 2 2 5" xfId="42403"/>
    <cellStyle name="Überschrift 3 2 3" xfId="2706"/>
    <cellStyle name="Überschrift 3 2 3 2" xfId="8568"/>
    <cellStyle name="Überschrift 3 2 3 3" xfId="8421"/>
    <cellStyle name="Überschrift 3 2 3 4" xfId="10956"/>
    <cellStyle name="Überschrift 3 2 4" xfId="2667"/>
    <cellStyle name="Überschrift 3 2 4 2" xfId="8422"/>
    <cellStyle name="Überschrift 3 2 4 3" xfId="10957"/>
    <cellStyle name="Überschrift 3 2 5" xfId="8423"/>
    <cellStyle name="Überschrift 3 2 5 2" xfId="10958"/>
    <cellStyle name="Überschrift 3 2 6" xfId="8424"/>
    <cellStyle name="Überschrift 3 2 7" xfId="8531"/>
    <cellStyle name="Überschrift 3 2 8" xfId="8712"/>
    <cellStyle name="Überschrift 3 3" xfId="2668"/>
    <cellStyle name="Überschrift 3 3 2" xfId="3804"/>
    <cellStyle name="Überschrift 3 3 2 2" xfId="8425"/>
    <cellStyle name="Überschrift 3 3 2 3" xfId="8909"/>
    <cellStyle name="Überschrift 3 3 3" xfId="8762"/>
    <cellStyle name="Überschrift 3 3 3 2" xfId="11846"/>
    <cellStyle name="Überschrift 3 3 3 3" xfId="11568"/>
    <cellStyle name="Überschrift 4" xfId="8637" builtinId="19" customBuiltin="1"/>
    <cellStyle name="Überschrift 4 2" xfId="71"/>
    <cellStyle name="Überschrift 4 2 2" xfId="2740"/>
    <cellStyle name="Überschrift 4 2 2 2" xfId="8426"/>
    <cellStyle name="Überschrift 4 2 2 2 2" xfId="10959"/>
    <cellStyle name="Überschrift 4 2 2 3" xfId="11602"/>
    <cellStyle name="Überschrift 4 2 2 4" xfId="11270"/>
    <cellStyle name="Überschrift 4 2 2 5" xfId="42404"/>
    <cellStyle name="Überschrift 4 2 3" xfId="2707"/>
    <cellStyle name="Überschrift 4 2 3 2" xfId="8569"/>
    <cellStyle name="Überschrift 4 2 3 3" xfId="8427"/>
    <cellStyle name="Überschrift 4 2 3 4" xfId="10960"/>
    <cellStyle name="Überschrift 4 2 4" xfId="2669"/>
    <cellStyle name="Überschrift 4 2 4 2" xfId="10961"/>
    <cellStyle name="Überschrift 4 2 5" xfId="8428"/>
    <cellStyle name="Überschrift 4 2 5 2" xfId="10962"/>
    <cellStyle name="Überschrift 4 2 6" xfId="8429"/>
    <cellStyle name="Überschrift 4 2 7" xfId="8532"/>
    <cellStyle name="Überschrift 4 2 8" xfId="8713"/>
    <cellStyle name="Überschrift 4 3" xfId="2670"/>
    <cellStyle name="Überschrift 4 3 2" xfId="3805"/>
    <cellStyle name="Überschrift 4 3 2 2" xfId="8430"/>
    <cellStyle name="Überschrift 4 3 2 3" xfId="8910"/>
    <cellStyle name="Überschrift 4 3 3" xfId="8763"/>
    <cellStyle name="Überschrift 4 3 3 2" xfId="11847"/>
    <cellStyle name="Überschrift 4 3 3 3" xfId="11569"/>
    <cellStyle name="Überschrift 5" xfId="67"/>
    <cellStyle name="Überschrift 5 10" xfId="8431"/>
    <cellStyle name="Überschrift 5 11" xfId="8609"/>
    <cellStyle name="Überschrift 5 2" xfId="2741"/>
    <cellStyle name="überschrift 5 2 10" xfId="8613"/>
    <cellStyle name="Überschrift 5 2 2" xfId="8589"/>
    <cellStyle name="überschrift 5 2 3" xfId="8432"/>
    <cellStyle name="überschrift 5 2 4" xfId="8617"/>
    <cellStyle name="überschrift 5 2 5" xfId="8615"/>
    <cellStyle name="überschrift 5 2 6" xfId="8610"/>
    <cellStyle name="überschrift 5 2 7" xfId="8611"/>
    <cellStyle name="überschrift 5 2 8" xfId="8614"/>
    <cellStyle name="überschrift 5 2 9" xfId="2894"/>
    <cellStyle name="Überschrift 5 3" xfId="2703"/>
    <cellStyle name="überschrift 5 3 2" xfId="8434"/>
    <cellStyle name="Überschrift 5 3 3" xfId="8565"/>
    <cellStyle name="Überschrift 5 3 4" xfId="8597"/>
    <cellStyle name="Überschrift 5 3 5" xfId="8608"/>
    <cellStyle name="überschrift 5 3 6" xfId="8433"/>
    <cellStyle name="Überschrift 5 4" xfId="2671"/>
    <cellStyle name="Überschrift 5 4 2" xfId="10963"/>
    <cellStyle name="Überschrift 5 5" xfId="8435"/>
    <cellStyle name="Überschrift 5 6" xfId="8436"/>
    <cellStyle name="Überschrift 5 7" xfId="8437"/>
    <cellStyle name="Überschrift 5 8" xfId="8438"/>
    <cellStyle name="Überschrift 5 9" xfId="8439"/>
    <cellStyle name="Überschrift 6" xfId="2672"/>
    <cellStyle name="Überschrift 6 2" xfId="3806"/>
    <cellStyle name="Überschrift 6 3" xfId="8440"/>
    <cellStyle name="Überschrift 6 4" xfId="10964"/>
    <cellStyle name="Überschrift 6 4 2" xfId="11995"/>
    <cellStyle name="Überschrift 6 4 3" xfId="11570"/>
    <cellStyle name="Überschrift 6 4 4" xfId="12028"/>
    <cellStyle name="Überschrift 6 4 5" xfId="12098"/>
    <cellStyle name="Überschrift 7" xfId="8441"/>
    <cellStyle name="Überschrift 7 2" xfId="10965"/>
    <cellStyle name="Überschrift 8" xfId="8442"/>
    <cellStyle name="Überschrift 8 2" xfId="10966"/>
    <cellStyle name="Überschrift 9" xfId="8443"/>
    <cellStyle name="Überschrift 9 2" xfId="10967"/>
    <cellStyle name="Überschrift Hintergrund Grau" xfId="8444"/>
    <cellStyle name="Überschrift Hintergrund Grau 2" xfId="10968"/>
    <cellStyle name="Überschrift Hintergrund Grau 3" xfId="13762"/>
    <cellStyle name="Überschrift Hintergrund Grau 3 2" xfId="16131"/>
    <cellStyle name="Überschrift Hintergrund Grau 3 2 2" xfId="23290"/>
    <cellStyle name="Überschrift Hintergrund Grau 3 2 2 2" xfId="37605"/>
    <cellStyle name="Überschrift Hintergrund Grau 3 2 3" xfId="30446"/>
    <cellStyle name="Überschrift Hintergrund Grau 3 3" xfId="18485"/>
    <cellStyle name="Überschrift Hintergrund Grau 3 3 2" xfId="25622"/>
    <cellStyle name="Überschrift Hintergrund Grau 3 3 2 2" xfId="39937"/>
    <cellStyle name="Überschrift Hintergrund Grau 3 3 3" xfId="32800"/>
    <cellStyle name="Überschrift Hintergrund Grau 4" xfId="17185"/>
    <cellStyle name="Überschrift Hintergrund Grau 4 2" xfId="24322"/>
    <cellStyle name="Überschrift Hintergrund Grau 4 2 2" xfId="38637"/>
    <cellStyle name="Überschrift Hintergrund Grau 4 3" xfId="31500"/>
    <cellStyle name="Verknüpfte Zelle" xfId="8644" builtinId="24" customBuiltin="1"/>
    <cellStyle name="Verknüpfte Zelle 2" xfId="72"/>
    <cellStyle name="Verknüpfte Zelle 2 2" xfId="2674"/>
    <cellStyle name="Verknüpfte Zelle 2 2 2" xfId="8446"/>
    <cellStyle name="Verknüpfte Zelle 2 2 2 2" xfId="10969"/>
    <cellStyle name="Verknüpfte Zelle 2 2 3" xfId="8445"/>
    <cellStyle name="Verknüpfte Zelle 2 2 4" xfId="42405"/>
    <cellStyle name="Verknüpfte Zelle 2 3" xfId="2742"/>
    <cellStyle name="Verknüpfte Zelle 2 3 2" xfId="8590"/>
    <cellStyle name="Verknüpfte Zelle 2 3 3" xfId="8447"/>
    <cellStyle name="Verknüpfte Zelle 2 3 4" xfId="10970"/>
    <cellStyle name="Verknüpfte Zelle 2 3 4 2" xfId="11996"/>
    <cellStyle name="Verknüpfte Zelle 2 3 4 3" xfId="11603"/>
    <cellStyle name="Verknüpfte Zelle 2 3 4 4" xfId="12029"/>
    <cellStyle name="Verknüpfte Zelle 2 3 4 5" xfId="12099"/>
    <cellStyle name="Verknüpfte Zelle 2 3 5" xfId="11271"/>
    <cellStyle name="Verknüpfte Zelle 2 4" xfId="2708"/>
    <cellStyle name="Verknüpfte Zelle 2 4 2" xfId="8570"/>
    <cellStyle name="Verknüpfte Zelle 2 4 3" xfId="8448"/>
    <cellStyle name="Verknüpfte Zelle 2 4 4" xfId="10971"/>
    <cellStyle name="Verknüpfte Zelle 2 5" xfId="2673"/>
    <cellStyle name="Verknüpfte Zelle 2 5 2" xfId="8449"/>
    <cellStyle name="Verknüpfte Zelle 2 5 3" xfId="10972"/>
    <cellStyle name="Verknüpfte Zelle 2 6" xfId="8450"/>
    <cellStyle name="Verknüpfte Zelle 2 7" xfId="8533"/>
    <cellStyle name="Verknüpfte Zelle 2 8" xfId="8714"/>
    <cellStyle name="Verknüpfte Zelle 3" xfId="2675"/>
    <cellStyle name="Verknüpfte Zelle 3 2" xfId="3807"/>
    <cellStyle name="Verknüpfte Zelle 3 2 2" xfId="8911"/>
    <cellStyle name="Verknüpfte Zelle 3 2 2 2" xfId="11867"/>
    <cellStyle name="Verknüpfte Zelle 3 2 2 3" xfId="11676"/>
    <cellStyle name="Verknüpfte Zelle 3 3" xfId="8451"/>
    <cellStyle name="Verknüpfte Zelle 3 4" xfId="8769"/>
    <cellStyle name="Verknüpfte Zelle 3 4 2" xfId="11852"/>
    <cellStyle name="Verknüpfte Zelle 3 4 3" xfId="11571"/>
    <cellStyle name="Vorspalte" xfId="2676"/>
    <cellStyle name="vorspalte 2" xfId="8452"/>
    <cellStyle name="vorspalte 2 2" xfId="8453"/>
    <cellStyle name="vorspalte 3" xfId="8454"/>
    <cellStyle name="vorspalte_Absolventen bzw. Abgänger" xfId="8455"/>
    <cellStyle name="Währung [0] 2" xfId="3808"/>
    <cellStyle name="Währung 2" xfId="8456"/>
    <cellStyle name="Warnender Text" xfId="8646" builtinId="11" customBuiltin="1"/>
    <cellStyle name="Warnender Text 2" xfId="73"/>
    <cellStyle name="Warnender Text 2 2" xfId="2678"/>
    <cellStyle name="Warnender Text 2 2 2" xfId="8458"/>
    <cellStyle name="Warnender Text 2 2 2 2" xfId="10973"/>
    <cellStyle name="Warnender Text 2 2 3" xfId="8457"/>
    <cellStyle name="Warnender Text 2 2 4" xfId="42406"/>
    <cellStyle name="Warnender Text 2 3" xfId="2743"/>
    <cellStyle name="Warnender Text 2 3 2" xfId="8591"/>
    <cellStyle name="Warnender Text 2 3 3" xfId="8459"/>
    <cellStyle name="Warnender Text 2 3 4" xfId="11604"/>
    <cellStyle name="Warnender Text 2 3 5" xfId="11272"/>
    <cellStyle name="Warnender Text 2 4" xfId="2709"/>
    <cellStyle name="Warnender Text 2 4 2" xfId="8571"/>
    <cellStyle name="Warnender Text 2 4 3" xfId="8460"/>
    <cellStyle name="Warnender Text 2 5" xfId="2677"/>
    <cellStyle name="Warnender Text 2 5 2" xfId="8461"/>
    <cellStyle name="Warnender Text 2 6" xfId="8462"/>
    <cellStyle name="Warnender Text 3" xfId="2679"/>
    <cellStyle name="Warnender Text 3 2" xfId="3809"/>
    <cellStyle name="Warnender Text 3 2 2" xfId="8464"/>
    <cellStyle name="Warnender Text 3 2 3" xfId="11677"/>
    <cellStyle name="Warnender Text 3 3" xfId="8465"/>
    <cellStyle name="Warnender Text 3 4" xfId="8463"/>
    <cellStyle name="Warnender Text 3 5" xfId="8771"/>
    <cellStyle name="Warnender Text 3 5 2" xfId="11854"/>
    <cellStyle name="Warnender Text 3 5 3" xfId="11572"/>
    <cellStyle name="Warning Text" xfId="8466"/>
    <cellStyle name="Warning Text 2" xfId="8467"/>
    <cellStyle name="XLConnect.Boolean" xfId="2680"/>
    <cellStyle name="XLConnect.DateTime" xfId="2681"/>
    <cellStyle name="XLConnect.Header" xfId="2682"/>
    <cellStyle name="XLConnect.Numeric" xfId="2683"/>
    <cellStyle name="XLConnect.String" xfId="2684"/>
    <cellStyle name="Zelle überprüfen" xfId="8645" builtinId="23" customBuiltin="1"/>
    <cellStyle name="Zelle überprüfen 2" xfId="74"/>
    <cellStyle name="Zelle überprüfen 2 2" xfId="2686"/>
    <cellStyle name="Zelle überprüfen 2 2 2" xfId="8469"/>
    <cellStyle name="Zelle überprüfen 2 2 2 2" xfId="10974"/>
    <cellStyle name="Zelle überprüfen 2 2 3" xfId="8468"/>
    <cellStyle name="Zelle überprüfen 2 2 4" xfId="42407"/>
    <cellStyle name="Zelle überprüfen 2 3" xfId="2744"/>
    <cellStyle name="Zelle überprüfen 2 3 2" xfId="8592"/>
    <cellStyle name="Zelle überprüfen 2 3 3" xfId="8470"/>
    <cellStyle name="Zelle überprüfen 2 3 4" xfId="11605"/>
    <cellStyle name="Zelle überprüfen 2 3 5" xfId="11273"/>
    <cellStyle name="Zelle überprüfen 2 4" xfId="2710"/>
    <cellStyle name="Zelle überprüfen 2 4 2" xfId="8572"/>
    <cellStyle name="Zelle überprüfen 2 4 3" xfId="8471"/>
    <cellStyle name="Zelle überprüfen 2 5" xfId="2685"/>
    <cellStyle name="Zelle überprüfen 2 5 2" xfId="8472"/>
    <cellStyle name="Zelle überprüfen 2 6" xfId="8473"/>
    <cellStyle name="Zelle überprüfen 3" xfId="2687"/>
    <cellStyle name="Zelle überprüfen 3 2" xfId="3810"/>
    <cellStyle name="Zelle überprüfen 3 2 2" xfId="8475"/>
    <cellStyle name="Zelle überprüfen 3 2 3" xfId="11678"/>
    <cellStyle name="Zelle überprüfen 3 3" xfId="8476"/>
    <cellStyle name="Zelle überprüfen 3 4" xfId="8474"/>
    <cellStyle name="Zelle überprüfen 3 5" xfId="8770"/>
    <cellStyle name="Zelle überprüfen 3 5 2" xfId="11853"/>
    <cellStyle name="Zelle überprüfen 3 5 3" xfId="11573"/>
  </cellStyles>
  <dxfs count="0"/>
  <tableStyles count="0" defaultTableStyle="TableStyleMedium2" defaultPivotStyle="PivotStyleLight16"/>
  <colors>
    <mruColors>
      <color rgb="FFC5D9F1"/>
      <color rgb="FFBFBFBF"/>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49"/>
  <sheetViews>
    <sheetView showGridLines="0" tabSelected="1" workbookViewId="0">
      <selection activeCell="B52" sqref="B52"/>
    </sheetView>
  </sheetViews>
  <sheetFormatPr baseColWidth="10" defaultColWidth="11.42578125" defaultRowHeight="12.75" customHeight="1"/>
  <cols>
    <col min="1" max="16384" width="11.42578125" style="279"/>
  </cols>
  <sheetData>
    <row r="2" spans="1:12" ht="12.75" customHeight="1">
      <c r="A2" s="370" t="s">
        <v>230</v>
      </c>
    </row>
    <row r="4" spans="1:12" ht="12.75" customHeight="1">
      <c r="A4" s="431" t="s">
        <v>216</v>
      </c>
    </row>
    <row r="5" spans="1:12" ht="12.75" customHeight="1">
      <c r="A5" s="374"/>
    </row>
    <row r="6" spans="1:12" ht="15" customHeight="1">
      <c r="A6" s="509" t="s">
        <v>287</v>
      </c>
      <c r="B6" s="509"/>
      <c r="C6" s="509"/>
      <c r="D6" s="509"/>
      <c r="E6" s="509"/>
      <c r="F6" s="509"/>
      <c r="G6" s="509"/>
      <c r="H6" s="509"/>
      <c r="I6" s="509"/>
      <c r="J6" s="509"/>
      <c r="K6" s="509"/>
      <c r="L6" s="509"/>
    </row>
    <row r="7" spans="1:12" ht="15" customHeight="1">
      <c r="A7" s="509" t="s">
        <v>288</v>
      </c>
      <c r="B7" s="509"/>
      <c r="C7" s="509"/>
      <c r="D7" s="509"/>
      <c r="E7" s="509"/>
      <c r="F7" s="509"/>
      <c r="G7" s="509"/>
      <c r="H7" s="509"/>
      <c r="I7" s="509"/>
      <c r="J7" s="509"/>
      <c r="K7" s="509"/>
      <c r="L7" s="509"/>
    </row>
    <row r="8" spans="1:12" ht="15" customHeight="1">
      <c r="A8" s="509" t="s">
        <v>238</v>
      </c>
      <c r="B8" s="509"/>
      <c r="C8" s="509"/>
      <c r="D8" s="509"/>
      <c r="E8" s="509"/>
      <c r="F8" s="509"/>
      <c r="G8" s="509"/>
      <c r="H8" s="509"/>
      <c r="I8" s="509"/>
      <c r="J8" s="509"/>
      <c r="K8" s="509"/>
      <c r="L8" s="509"/>
    </row>
    <row r="9" spans="1:12" ht="15" customHeight="1">
      <c r="A9" s="509" t="s">
        <v>289</v>
      </c>
      <c r="B9" s="509"/>
      <c r="C9" s="509"/>
      <c r="D9" s="509"/>
      <c r="E9" s="509"/>
      <c r="F9" s="509"/>
      <c r="G9" s="509"/>
      <c r="H9" s="509"/>
      <c r="I9" s="509"/>
      <c r="J9" s="509"/>
      <c r="K9" s="509"/>
      <c r="L9" s="509"/>
    </row>
    <row r="10" spans="1:12" ht="12.75" customHeight="1">
      <c r="A10" s="432"/>
    </row>
    <row r="11" spans="1:12" ht="12.75" customHeight="1">
      <c r="A11" s="431" t="s">
        <v>217</v>
      </c>
    </row>
    <row r="12" spans="1:12" ht="12.75" customHeight="1">
      <c r="A12" s="374"/>
    </row>
    <row r="13" spans="1:12" ht="15" customHeight="1">
      <c r="A13" s="509" t="s">
        <v>290</v>
      </c>
      <c r="B13" s="509"/>
      <c r="C13" s="509"/>
      <c r="D13" s="509"/>
      <c r="E13" s="509"/>
      <c r="F13" s="509"/>
      <c r="G13" s="509"/>
      <c r="H13" s="509"/>
      <c r="I13" s="509"/>
      <c r="J13" s="509"/>
      <c r="K13" s="509"/>
      <c r="L13" s="509"/>
    </row>
    <row r="14" spans="1:12" ht="15" customHeight="1">
      <c r="A14" s="509" t="s">
        <v>233</v>
      </c>
      <c r="B14" s="509"/>
      <c r="C14" s="509"/>
      <c r="D14" s="509"/>
      <c r="E14" s="509"/>
      <c r="F14" s="509"/>
      <c r="G14" s="509"/>
      <c r="H14" s="509"/>
      <c r="I14" s="509"/>
      <c r="J14" s="509"/>
      <c r="K14" s="509"/>
      <c r="L14" s="509"/>
    </row>
    <row r="15" spans="1:12" ht="15" customHeight="1">
      <c r="A15" s="509" t="s">
        <v>291</v>
      </c>
      <c r="B15" s="509"/>
      <c r="C15" s="509"/>
      <c r="D15" s="509"/>
      <c r="E15" s="509"/>
      <c r="F15" s="509"/>
      <c r="G15" s="509"/>
      <c r="H15" s="509"/>
      <c r="I15" s="509"/>
      <c r="J15" s="509"/>
      <c r="K15" s="509"/>
      <c r="L15" s="509"/>
    </row>
    <row r="16" spans="1:12" s="503" customFormat="1" ht="30" customHeight="1">
      <c r="A16" s="510" t="s">
        <v>285</v>
      </c>
      <c r="B16" s="510"/>
      <c r="C16" s="510"/>
      <c r="D16" s="510"/>
      <c r="E16" s="510"/>
      <c r="F16" s="510"/>
      <c r="G16" s="510"/>
      <c r="H16" s="510"/>
      <c r="I16" s="510"/>
      <c r="J16" s="510"/>
      <c r="K16" s="510"/>
      <c r="L16" s="510"/>
    </row>
    <row r="17" spans="1:12" ht="15" customHeight="1">
      <c r="A17" s="509" t="s">
        <v>248</v>
      </c>
      <c r="B17" s="509"/>
      <c r="C17" s="509"/>
      <c r="D17" s="509"/>
      <c r="E17" s="509"/>
      <c r="F17" s="509"/>
      <c r="G17" s="509"/>
      <c r="H17" s="509"/>
      <c r="I17" s="509"/>
      <c r="J17" s="509"/>
      <c r="K17" s="509"/>
      <c r="L17" s="509"/>
    </row>
    <row r="18" spans="1:12" ht="15" customHeight="1">
      <c r="A18" s="509" t="s">
        <v>292</v>
      </c>
      <c r="B18" s="509"/>
      <c r="C18" s="509"/>
      <c r="D18" s="509"/>
      <c r="E18" s="509"/>
      <c r="F18" s="509"/>
      <c r="G18" s="509"/>
      <c r="H18" s="509"/>
      <c r="I18" s="509"/>
      <c r="J18" s="509"/>
      <c r="K18" s="509"/>
      <c r="L18" s="509"/>
    </row>
    <row r="19" spans="1:12" ht="15" customHeight="1">
      <c r="A19" s="509" t="s">
        <v>293</v>
      </c>
      <c r="B19" s="509"/>
      <c r="C19" s="509"/>
      <c r="D19" s="509"/>
      <c r="E19" s="509"/>
      <c r="F19" s="509"/>
      <c r="G19" s="509"/>
      <c r="H19" s="509"/>
      <c r="I19" s="509"/>
      <c r="J19" s="509"/>
      <c r="K19" s="509"/>
      <c r="L19" s="509"/>
    </row>
    <row r="20" spans="1:12" ht="15" customHeight="1">
      <c r="A20" s="509" t="s">
        <v>294</v>
      </c>
      <c r="B20" s="509"/>
      <c r="C20" s="509"/>
      <c r="D20" s="509"/>
      <c r="E20" s="509"/>
      <c r="F20" s="509"/>
      <c r="G20" s="509"/>
      <c r="H20" s="509"/>
      <c r="I20" s="509"/>
      <c r="J20" s="509"/>
      <c r="K20" s="509"/>
      <c r="L20" s="509"/>
    </row>
    <row r="21" spans="1:12" ht="15" customHeight="1">
      <c r="A21" s="509" t="s">
        <v>295</v>
      </c>
      <c r="B21" s="509"/>
      <c r="C21" s="509"/>
      <c r="D21" s="509"/>
      <c r="E21" s="509"/>
      <c r="F21" s="509"/>
      <c r="G21" s="509"/>
      <c r="H21" s="509"/>
      <c r="I21" s="509"/>
      <c r="J21" s="509"/>
      <c r="K21" s="509"/>
      <c r="L21" s="509"/>
    </row>
    <row r="22" spans="1:12" ht="15" customHeight="1">
      <c r="A22" s="509" t="s">
        <v>296</v>
      </c>
      <c r="B22" s="509"/>
      <c r="C22" s="509"/>
      <c r="D22" s="509"/>
      <c r="E22" s="509"/>
      <c r="F22" s="509"/>
      <c r="G22" s="509"/>
      <c r="H22" s="509"/>
      <c r="I22" s="509"/>
      <c r="J22" s="509"/>
      <c r="K22" s="509"/>
      <c r="L22" s="509"/>
    </row>
    <row r="23" spans="1:12" ht="15" customHeight="1">
      <c r="A23" s="509" t="s">
        <v>297</v>
      </c>
      <c r="B23" s="509"/>
      <c r="C23" s="509"/>
      <c r="D23" s="509"/>
      <c r="E23" s="509"/>
      <c r="F23" s="509"/>
      <c r="G23" s="509"/>
      <c r="H23" s="509"/>
      <c r="I23" s="509"/>
      <c r="J23" s="509"/>
      <c r="K23" s="509"/>
      <c r="L23" s="509"/>
    </row>
    <row r="24" spans="1:12" ht="15" customHeight="1">
      <c r="A24" s="509" t="s">
        <v>242</v>
      </c>
      <c r="B24" s="509"/>
      <c r="C24" s="509"/>
      <c r="D24" s="509"/>
      <c r="E24" s="509"/>
      <c r="F24" s="509"/>
      <c r="G24" s="509"/>
      <c r="H24" s="509"/>
      <c r="I24" s="509"/>
      <c r="J24" s="509"/>
      <c r="K24" s="509"/>
      <c r="L24" s="509"/>
    </row>
    <row r="25" spans="1:12" ht="15" customHeight="1">
      <c r="A25" s="509" t="s">
        <v>228</v>
      </c>
      <c r="B25" s="509"/>
      <c r="C25" s="509"/>
      <c r="D25" s="509"/>
      <c r="E25" s="509"/>
      <c r="F25" s="509"/>
      <c r="G25" s="509"/>
      <c r="H25" s="509"/>
      <c r="I25" s="509"/>
      <c r="J25" s="509"/>
      <c r="K25" s="509"/>
      <c r="L25" s="509"/>
    </row>
    <row r="26" spans="1:12" ht="15" customHeight="1">
      <c r="A26" s="509" t="s">
        <v>298</v>
      </c>
      <c r="B26" s="509"/>
      <c r="C26" s="509"/>
      <c r="D26" s="509"/>
      <c r="E26" s="509"/>
      <c r="F26" s="509"/>
      <c r="G26" s="509"/>
      <c r="H26" s="509"/>
      <c r="I26" s="509"/>
      <c r="J26" s="509"/>
      <c r="K26" s="509"/>
      <c r="L26" s="509"/>
    </row>
    <row r="27" spans="1:12" ht="15" customHeight="1">
      <c r="A27" s="509" t="s">
        <v>286</v>
      </c>
      <c r="B27" s="509"/>
      <c r="C27" s="509"/>
      <c r="D27" s="509"/>
      <c r="E27" s="509"/>
      <c r="F27" s="509"/>
      <c r="G27" s="509"/>
      <c r="H27" s="509"/>
      <c r="I27" s="509"/>
      <c r="J27" s="509"/>
      <c r="K27" s="509"/>
      <c r="L27" s="509"/>
    </row>
    <row r="28" spans="1:12" s="503" customFormat="1" ht="30" customHeight="1">
      <c r="A28" s="510" t="s">
        <v>299</v>
      </c>
      <c r="B28" s="510"/>
      <c r="C28" s="510"/>
      <c r="D28" s="510"/>
      <c r="E28" s="510"/>
      <c r="F28" s="510"/>
      <c r="G28" s="510"/>
      <c r="H28" s="510"/>
      <c r="I28" s="510"/>
      <c r="J28" s="510"/>
      <c r="K28" s="510"/>
      <c r="L28" s="510"/>
    </row>
    <row r="29" spans="1:12" s="503" customFormat="1" ht="30" customHeight="1">
      <c r="A29" s="510" t="s">
        <v>300</v>
      </c>
      <c r="B29" s="510"/>
      <c r="C29" s="510"/>
      <c r="D29" s="510"/>
      <c r="E29" s="510"/>
      <c r="F29" s="510"/>
      <c r="G29" s="510"/>
      <c r="H29" s="510"/>
      <c r="I29" s="510"/>
      <c r="J29" s="510"/>
      <c r="K29" s="510"/>
      <c r="L29" s="510"/>
    </row>
    <row r="30" spans="1:12" ht="15" customHeight="1">
      <c r="A30" s="509" t="s">
        <v>301</v>
      </c>
      <c r="B30" s="509"/>
      <c r="C30" s="509"/>
      <c r="D30" s="509"/>
      <c r="E30" s="509"/>
      <c r="F30" s="509"/>
      <c r="G30" s="509"/>
      <c r="H30" s="509"/>
      <c r="I30" s="509"/>
      <c r="J30" s="509"/>
      <c r="K30" s="509"/>
      <c r="L30" s="509"/>
    </row>
    <row r="31" spans="1:12" ht="15" customHeight="1">
      <c r="A31" s="509" t="s">
        <v>302</v>
      </c>
      <c r="B31" s="509"/>
      <c r="C31" s="509"/>
      <c r="D31" s="509"/>
      <c r="E31" s="509"/>
      <c r="F31" s="509"/>
      <c r="G31" s="509"/>
      <c r="H31" s="509"/>
      <c r="I31" s="509"/>
      <c r="J31" s="509"/>
      <c r="K31" s="509"/>
      <c r="L31" s="509"/>
    </row>
    <row r="32" spans="1:12" ht="15" customHeight="1">
      <c r="A32" s="509" t="s">
        <v>303</v>
      </c>
      <c r="B32" s="509"/>
      <c r="C32" s="509"/>
      <c r="D32" s="509"/>
      <c r="E32" s="509"/>
      <c r="F32" s="509"/>
      <c r="G32" s="509"/>
      <c r="H32" s="509"/>
      <c r="I32" s="509"/>
      <c r="J32" s="509"/>
      <c r="K32" s="509"/>
      <c r="L32" s="509"/>
    </row>
    <row r="33" spans="1:14" ht="15" customHeight="1">
      <c r="A33" s="504"/>
      <c r="B33" s="504"/>
      <c r="C33" s="504"/>
      <c r="D33" s="504"/>
      <c r="E33" s="504"/>
      <c r="F33" s="504"/>
      <c r="G33" s="504"/>
      <c r="H33" s="504"/>
      <c r="I33" s="504"/>
      <c r="J33" s="504"/>
      <c r="K33" s="504"/>
      <c r="L33" s="504"/>
    </row>
    <row r="36" spans="1:14" s="441" customFormat="1" ht="12.75" customHeight="1">
      <c r="A36" s="376" t="s">
        <v>177</v>
      </c>
      <c r="B36" s="438"/>
      <c r="C36" s="438"/>
      <c r="D36" s="438"/>
      <c r="E36" s="438"/>
      <c r="F36" s="438"/>
      <c r="G36" s="439"/>
      <c r="H36" s="439"/>
      <c r="I36" s="439"/>
      <c r="J36" s="440"/>
      <c r="K36" s="439"/>
      <c r="L36" s="439"/>
      <c r="M36" s="439"/>
      <c r="N36" s="439"/>
    </row>
    <row r="37" spans="1:14" s="441" customFormat="1" ht="12.75" customHeight="1">
      <c r="A37" s="376"/>
      <c r="B37" s="438"/>
      <c r="C37" s="438"/>
      <c r="D37" s="438"/>
      <c r="E37" s="438"/>
      <c r="F37" s="438"/>
      <c r="G37" s="439"/>
      <c r="H37" s="439"/>
      <c r="I37" s="439"/>
      <c r="J37" s="440"/>
      <c r="K37" s="439"/>
      <c r="L37" s="439"/>
      <c r="M37" s="439"/>
      <c r="N37" s="439"/>
    </row>
    <row r="38" spans="1:14" s="441" customFormat="1" ht="12.75" customHeight="1">
      <c r="A38" s="377" t="s">
        <v>178</v>
      </c>
      <c r="B38" s="378" t="s">
        <v>179</v>
      </c>
      <c r="C38" s="378"/>
      <c r="D38" s="378"/>
      <c r="E38" s="378"/>
      <c r="F38" s="378"/>
      <c r="G38" s="439"/>
      <c r="H38" s="439"/>
      <c r="I38" s="439"/>
      <c r="J38" s="440"/>
      <c r="K38" s="439"/>
      <c r="L38" s="439"/>
      <c r="M38" s="439"/>
      <c r="N38" s="439"/>
    </row>
    <row r="39" spans="1:14" s="441" customFormat="1" ht="12.75" customHeight="1">
      <c r="A39" s="379">
        <v>0</v>
      </c>
      <c r="B39" s="378" t="s">
        <v>180</v>
      </c>
      <c r="C39" s="378"/>
      <c r="D39" s="378"/>
      <c r="E39" s="378"/>
      <c r="F39" s="378"/>
      <c r="G39" s="439"/>
      <c r="H39" s="439"/>
      <c r="I39" s="439"/>
      <c r="J39" s="440"/>
      <c r="K39" s="439"/>
      <c r="L39" s="439"/>
      <c r="M39" s="439"/>
      <c r="N39" s="439"/>
    </row>
    <row r="40" spans="1:14" s="441" customFormat="1" ht="12.75" customHeight="1">
      <c r="A40" s="377" t="s">
        <v>40</v>
      </c>
      <c r="B40" s="378" t="s">
        <v>181</v>
      </c>
      <c r="C40" s="378"/>
      <c r="D40" s="378"/>
      <c r="E40" s="378"/>
      <c r="F40" s="378"/>
      <c r="G40" s="439"/>
      <c r="H40" s="439"/>
      <c r="I40" s="439"/>
      <c r="J40" s="440"/>
      <c r="K40" s="439"/>
      <c r="L40" s="439"/>
      <c r="M40" s="439"/>
      <c r="N40" s="439"/>
    </row>
    <row r="41" spans="1:14" s="441" customFormat="1" ht="12.75" customHeight="1">
      <c r="A41" s="380" t="s">
        <v>182</v>
      </c>
      <c r="B41" s="378" t="s">
        <v>183</v>
      </c>
      <c r="C41" s="378"/>
      <c r="D41" s="378"/>
      <c r="E41" s="378"/>
      <c r="F41" s="378"/>
      <c r="G41" s="439"/>
      <c r="H41" s="439"/>
      <c r="I41" s="439"/>
      <c r="J41" s="440"/>
      <c r="K41" s="439"/>
      <c r="L41" s="439"/>
      <c r="M41" s="439"/>
      <c r="N41" s="439"/>
    </row>
    <row r="42" spans="1:14" s="441" customFormat="1" ht="12.75" customHeight="1">
      <c r="A42" s="505" t="s">
        <v>147</v>
      </c>
      <c r="B42" s="378" t="s">
        <v>184</v>
      </c>
      <c r="C42" s="378"/>
      <c r="D42" s="378"/>
      <c r="E42" s="378"/>
      <c r="F42" s="378"/>
      <c r="G42" s="439"/>
      <c r="H42" s="439"/>
      <c r="I42" s="439"/>
      <c r="J42" s="440"/>
      <c r="K42" s="439"/>
      <c r="L42" s="439"/>
      <c r="M42" s="439"/>
      <c r="N42" s="439"/>
    </row>
    <row r="43" spans="1:14" s="441" customFormat="1" ht="12.75" customHeight="1">
      <c r="A43" s="380" t="s">
        <v>45</v>
      </c>
      <c r="B43" s="378" t="s">
        <v>185</v>
      </c>
      <c r="C43" s="378"/>
      <c r="D43" s="378"/>
      <c r="E43" s="378"/>
      <c r="F43" s="378"/>
      <c r="G43" s="439"/>
      <c r="H43" s="439"/>
      <c r="I43" s="439"/>
      <c r="J43" s="440"/>
      <c r="K43" s="439"/>
      <c r="L43" s="439"/>
      <c r="M43" s="439"/>
      <c r="N43" s="439"/>
    </row>
    <row r="44" spans="1:14" s="441" customFormat="1" ht="12.75" customHeight="1">
      <c r="A44" s="380" t="s">
        <v>186</v>
      </c>
      <c r="B44" s="378" t="s">
        <v>187</v>
      </c>
      <c r="C44" s="378"/>
      <c r="D44" s="378"/>
      <c r="E44" s="378"/>
      <c r="F44" s="378"/>
      <c r="G44" s="439"/>
      <c r="H44" s="439"/>
      <c r="I44" s="439"/>
      <c r="J44" s="440"/>
      <c r="K44" s="439"/>
      <c r="L44" s="439"/>
      <c r="M44" s="439"/>
      <c r="N44" s="439"/>
    </row>
    <row r="45" spans="1:14" s="441" customFormat="1" ht="12.75" customHeight="1">
      <c r="A45" s="381"/>
      <c r="B45" s="382"/>
      <c r="C45" s="382"/>
      <c r="D45" s="438"/>
      <c r="E45" s="438"/>
      <c r="F45" s="438"/>
      <c r="G45" s="439"/>
      <c r="H45" s="439"/>
      <c r="I45" s="439"/>
      <c r="J45" s="440"/>
      <c r="K45" s="439"/>
      <c r="L45" s="439"/>
      <c r="M45" s="439"/>
      <c r="N45" s="439"/>
    </row>
    <row r="46" spans="1:14" s="441" customFormat="1" ht="12.75" customHeight="1">
      <c r="A46" s="381" t="s">
        <v>188</v>
      </c>
      <c r="B46" s="381"/>
      <c r="C46" s="381"/>
      <c r="D46" s="381"/>
      <c r="E46" s="381"/>
      <c r="F46" s="381"/>
      <c r="G46" s="439"/>
      <c r="H46" s="439"/>
      <c r="I46" s="439"/>
      <c r="J46" s="440"/>
      <c r="K46" s="439"/>
      <c r="L46" s="439"/>
      <c r="M46" s="439"/>
      <c r="N46" s="439"/>
    </row>
    <row r="47" spans="1:14" s="441" customFormat="1" ht="12.75" customHeight="1">
      <c r="A47" s="439"/>
      <c r="B47" s="439"/>
      <c r="C47" s="439"/>
      <c r="D47" s="439"/>
      <c r="E47" s="439"/>
      <c r="F47" s="439"/>
      <c r="G47" s="439"/>
      <c r="H47" s="439"/>
      <c r="I47" s="439"/>
      <c r="J47" s="440"/>
      <c r="K47" s="439"/>
      <c r="L47" s="439"/>
      <c r="M47" s="439"/>
      <c r="N47" s="439"/>
    </row>
    <row r="48" spans="1:14" s="441" customFormat="1" ht="12.75" customHeight="1">
      <c r="A48" s="508" t="s">
        <v>189</v>
      </c>
      <c r="B48" s="508"/>
      <c r="C48" s="508"/>
      <c r="D48" s="508"/>
      <c r="E48" s="508"/>
      <c r="F48" s="508"/>
      <c r="G48" s="508"/>
      <c r="H48" s="508"/>
      <c r="I48" s="508"/>
      <c r="J48" s="508"/>
      <c r="K48" s="508"/>
      <c r="L48" s="508"/>
      <c r="M48" s="439"/>
      <c r="N48" s="439"/>
    </row>
    <row r="49" spans="1:14" s="441" customFormat="1" ht="12.75" customHeight="1">
      <c r="A49" s="508"/>
      <c r="B49" s="508"/>
      <c r="C49" s="508"/>
      <c r="D49" s="508"/>
      <c r="E49" s="508"/>
      <c r="F49" s="508"/>
      <c r="G49" s="508"/>
      <c r="H49" s="508"/>
      <c r="I49" s="508"/>
      <c r="J49" s="508"/>
      <c r="K49" s="508"/>
      <c r="L49" s="508"/>
      <c r="M49" s="439"/>
      <c r="N49" s="439"/>
    </row>
  </sheetData>
  <mergeCells count="25">
    <mergeCell ref="A29:L29"/>
    <mergeCell ref="A30:L30"/>
    <mergeCell ref="A31:L31"/>
    <mergeCell ref="A32:L32"/>
    <mergeCell ref="A24:L24"/>
    <mergeCell ref="A25:L25"/>
    <mergeCell ref="A26:L26"/>
    <mergeCell ref="A27:L27"/>
    <mergeCell ref="A28:L28"/>
    <mergeCell ref="A48:L49"/>
    <mergeCell ref="A6:L6"/>
    <mergeCell ref="A7:L7"/>
    <mergeCell ref="A8:L8"/>
    <mergeCell ref="A9:L9"/>
    <mergeCell ref="A13:L13"/>
    <mergeCell ref="A14:L14"/>
    <mergeCell ref="A15:L15"/>
    <mergeCell ref="A16:L16"/>
    <mergeCell ref="A17:L17"/>
    <mergeCell ref="A18:L18"/>
    <mergeCell ref="A19:L19"/>
    <mergeCell ref="A20:L20"/>
    <mergeCell ref="A21:L21"/>
    <mergeCell ref="A22:L22"/>
    <mergeCell ref="A23:L23"/>
  </mergeCells>
  <hyperlinks>
    <hyperlink ref="A9" location="'Tab. C4-4A'!A1" display="Tab. C4-4A: Personalschlüssel* 2017 nach Gruppenformen**/*** und Ländern (Median)"/>
    <hyperlink ref="A6" location="'Tab. C4-1A'!A1" display="Tab. C4-1A: Pädagogisches Personal in Kindertageseinrichtungen und Kindertagespflegepersonen*/**/*** 1994 bis 2017 nach Ländergruppen"/>
    <hyperlink ref="A7" location="'Tab. C4-2A'!A1" display="Tab. C4-2A: Pädagogisches Personal*/** in Tageseinrichtungen 2016 und 2017 nach Ausbildungsabschlüssen und Ländern"/>
    <hyperlink ref="A8" location="'Tab. C4-3A'!A1" display="Tab. C4-3A: Tagespflegepersonen in einer Zeitreihe von 2007 bis 2017 nach Art und Umfang der pädagogischen Qualifizierung und Ländergruppen"/>
    <hyperlink ref="A13" location="'Tab. C4-5web'!A1" display="Tab. C4-5web:  Pädagogisches Personal*/** in Kindertageseinrichtungen 2007, 2009, 2011, 2013 und 2015 bis 2017 nach Ausbildungsabschlüssen und Ländern"/>
    <hyperlink ref="A14" location="'Tab. C4-6web'!A1" display="Tab. C4-6web: Tagespflegepersonen in einer Zeitreihe von 2007 bis 2017 nach Art und Umfang der pädagogischen Qualifizierung und Ländergruppen"/>
    <hyperlink ref="A15" location="'Tab. C4-7web'!A1" display="Tab. C4-7web: Pädagogisches Personal*/** in Kindertageseinrichtungen 1991, 2006 und 2013 bis 2017 nach Altersstruktur und Ländergruppen"/>
    <hyperlink ref="A16" location="'Tab. C4-8web'!A1" display="Tab. C4-8web: Personalbedarf aufgrund demografischer Veränderungen, absehbarem Personalersatzbedarf und nicht erfüllter Elternwünsche 2016 bis 2025 nach Altersgruppen und Gebietseinheiten  (Anzahl Personal kumulativ gegenüber 2016)"/>
    <hyperlink ref="A17" location="'Tab. C4-9web'!A1" display="Tab. C4-9web: Kindertagespflegepersonen 2006 und 2015 bis 2017 nach Altersstrukturen und Ländergruppen"/>
    <hyperlink ref="A18" location="'Tab. C4-10web'!A1" display="Tab. C4-10web: Pädagogisches Personal*/**/*** in Tageseinrichtungen 2006 und 2017 nach Umfang der Beschäftigung und Ländergruppen"/>
    <hyperlink ref="A19" location="'Tab.C4-11web'!A1" display="Tab. C4-11web: Pädagogisches Personal*/** in Kindertageseinrichtungen 2017 nach Umfang der Beschäftigung und Ländern"/>
    <hyperlink ref="A20" location="'Tab. C4-12web'!A1" display="Tab. C4-12web: Personalschlüssel* 2012 bis 2017 nach Gruppenformen** und Ländern (Median)"/>
    <hyperlink ref="A21" location="'Tab C4-13web'!A1" display="Tab. C4-13web: Personalschlüssel für Einrichtungen mit Gruppen mit Kindern mit Behinderung 2017 nach Ländern"/>
    <hyperlink ref="A22" location="'Tab. C4-14web'!A1" display="Tab. C4-14web: Personalschlüssel* 2017 nach Gruppenformen**, dem Anteil an Kindern mit nichtdeutscher Familiensprache und Ländergruppen (Median)"/>
    <hyperlink ref="A23" location="'Tab. C4-15web'!A1" display="Tab. C4-15web: Personalschlüssel* 2017 nach Gruppenformen**, dem Anteil an Kindern mit nichtdeutscher Familiensprache und Länder (Median)"/>
    <hyperlink ref="A24" location="'Tab. C4-16web'!A1" display="Tab. C4-16web: Durchschnittliche Anzahl betreuter Kinder pro Kindertagespflegeperson in einer Zeitreihe von 2006 bis 2017 (Anzahl)"/>
    <hyperlink ref="A25" location="'Tab. C4-17web'!A1" display="Tab. C4-17web: Kindertagespflegepersonen 2013 bis 2017 nach Anzahl der betreuten Kinder und Ländern"/>
    <hyperlink ref="A26" location="'Tab. C4-18web'!A1" display="Tab. C4-18web:  Fachschulen/Fachakademien für Sozialpädagogik* in den Schuljahren 2011/12 bis 2016/17 nach Ländern (Anzahl)"/>
    <hyperlink ref="A27" location="'Tab. C4-19web'!A1" display="Tab. C4-19web: Absolventinnen und Absolventen des Ausbildungsgangs zur Erzieherin und zum Erzieher für die Schuljahre 2010/11 bis 2017/18 nach Ländern (Anzahl, ab 2015/16 Hochrechnung)"/>
    <hyperlink ref="A28" location="'Tab. C4-20web'!A1" display="Tab. C4-20web: Absolventinnen und Absolventen des Ausbildungsgangs zur Kinderpflegerin und zum Kinderpfleger für die Schuljahre 2008/09 bis 2014/15 nach Ländern*"/>
    <hyperlink ref="A29" location="'Tab. C4-21web'!A1" display="Tab. C4-21web: Absolventinnen und Absolventen des Ausbildungsgangs zur Sozialassistentin und zum Sozialassistenten für die Schuljahre 2008/09 bis 2014/15 nach Ländern*"/>
    <hyperlink ref="A30" location="'Tab.C4-22web'!A1" display="Tab. C4-22web: Tagespflegepersonen 2006 und 2017 nach Art und Umfang der pädagogischen Qualifizierung und Anzahl der betreuten Kinder*"/>
    <hyperlink ref="A31" location="'Tab. C4-23web'!A1" display="Tab. C4-23web: Personal* in Kindertageseinrichtungen 2002 und 2006 bis 2017 nach Arbeitsbereich**, Art der Tätigkeit und Ländergruppen"/>
    <hyperlink ref="A32" location="'Tab. C4-24web'!A1" display="Tab. C4-24web: Leitungskräfte* in Kindertageseinrichtungen 2017 nach Beschäftigungsumfang und Ländergruppen"/>
    <hyperlink ref="A8:L8" location="'Tab. C4-3A'!A1" display="Tab. C4-3A: Tagespflegepersonen 2007 bis 2017 nach Art und Umfang der pädagogischen Qualifizierung "/>
    <hyperlink ref="A14:L14" location="'Tab. C4-6web'!A1" display="Tab. C4-6web: Tagespflegepersonen 2007 bis 2017 nach Art und Umfang der pädagogischen Qualifizierung und Ländergruppen"/>
    <hyperlink ref="A24:L24" location="'Tab. C4-16web'!A1" display="Tab. C4-16web: Durchschnittliche Anzahl betreuter Kinder pro Kindertagespflegeperson 2006 bis 2017 "/>
    <hyperlink ref="A26:L26" location="'Tab. C4-18web'!A1" display="Tab. C4-18web:  Fachschulen/Fachakademien für Sozialpädagogik* in den Schuljahren 2011/12 bis 2015/16 nach Ländern "/>
    <hyperlink ref="A9:L9" location="'Tab. C4-4A'!A1" display="Tab. C4-4A: Personalschlüssel* 2017 nach Gruppenformen**/*** und Ländern "/>
    <hyperlink ref="A20:L20" location="'Tab. C4-12web'!A1" display="Tab. C4-12web: Personalschlüssel* 2012 bis 2017 nach Gruppenformen** und Ländern"/>
    <hyperlink ref="A22:L22" location="'Tab. C4-14web'!A1" display="Tab. C4-14web: Personalschlüssel*/** 2017 nach Gruppenformen***, dem Anteil an Kindern mit nichtdeutscher Familiensprache und Ländergruppen"/>
    <hyperlink ref="A23:L23" location="'Tab. C4-15web'!A1" display="Tab. C4-15web: Personalschlüssel*/** 2017 nach Gruppenformen***, dem Anteil an Kindern mit nichtdeutscher Familiensprache und Länder "/>
    <hyperlink ref="A27:L27" location="'Tab. C4-19web'!A1" display="Tab. C4-19web: Absolventinnen und Absolventen des Ausbildungsgangs zur Erzieherin und zum Erzieher für die Schuljahre 2010/11 bis 2017/18 nach Ländern"/>
    <hyperlink ref="A6:L6" location="'Tab. C4-1A'!A1" display="Tab. C4-1A: Pädagogisches Personal in Kindertageseinrichtungen*/**/*** und Kindertagespflegepersonen 1994 bis 2017 nach Ländergruppen"/>
    <hyperlink ref="A7:L7" location="'Tab. C4-2A'!A1" display="Tab. C4-2A: Pädagogisches Personal in Kindertageseinrichtungen*/** 2016 und 2017 nach Ausbildungsabschlüssen und Ländergruppen"/>
    <hyperlink ref="A13:L13" location="'Tab. C4-5web'!A1" display="Tab. C4-5web:  Pädagogisches Personal in Kindertageseinrichtungen*/** 2007 bis 2017 nach Ausbildungsabschlüssen und Ländern"/>
    <hyperlink ref="A15:L15" location="'Tab. C4-7web'!A1" display="Tab. C4-7web: Pädagogisches Personal in Kindertageseinrichtungen*/** 1991, 2006 und 2013 bis 2017 nach Altersgruppen und Ländergruppen"/>
    <hyperlink ref="A17:L17" location="'Tab. C4-9web'!A1" display="Tab. C4-9web: Kindertagespflegepersonen 2006 und 2015 bis 2017 nach Altersgruppen und Ländergruppen"/>
    <hyperlink ref="A21:L21" location="'Tab C4-13web'!A1" display="Tab. C4-13web: Personalschlüssel* für Einrichtungen mit Gruppen mit Kindern mit Behinderung, die Eingliederungshilfe erhalten, 2017 nach Ländern"/>
    <hyperlink ref="A16:L16" location="'Tab. C4-8web'!A1" display="Tab. C4-8web: Personalbedarf aufgrund demografischer Veränderungen, absehbarem Personalersatzbedarf und nicht erfüllter Elternwünsche 2016 bis 2025 nach Altersgruppen"/>
    <hyperlink ref="A18:L18" location="'Tab. C4-10web'!A1" display="Tab. C4-10web: Pädagogisches Personal in Kindertageseinrichtungen*/**/*** 2007 und 2017 nach Umfang der Beschäftigung und Ländergruppen"/>
    <hyperlink ref="A19:L19" location="'Tab.C4-11web'!A1" display="Tab. C4-11web: Pädagogisches Personal in Kindertageseinrichtungen*/** 2017 nach Umfang der Beschäftigung und Ländern"/>
    <hyperlink ref="A25:L25" location="'Tab. C4-17web'!A1" display="Tab. C4-17web: Kindertagespflegepersonen 2013 bis 2017 nach Anzahl der betreuten Kinder und Ländern"/>
    <hyperlink ref="A28:L28" location="'Tab. C4-20web'!A1" display="Tab. C4-20web: Absolventinnen und Absolventen des Ausbildungsgangs zur Kinderpflegerin und zum Kinderpfleger für die Schuljahre 2008/09 bis 2014/15 nach Ländern*"/>
    <hyperlink ref="A29:L29" location="'Tab. C4-21web'!A1" display="Tab. C4-21web: Absolventinnen und Absolventen des Ausbildungsgangs zur Sozialassistentin und zum Sozialassistenten für die Schuljahre 2008/09 bis 2014/15 nach Ländern*"/>
    <hyperlink ref="A30:L30" location="'Tab.C4-22web'!A1" display="Tab. C4-22web: Tagespflegepersonen 2006 und 2017 nach Art und Umfang der pädagogischen Qualifizierung und Anzahl der betreuten Kinder*"/>
    <hyperlink ref="A31:L31" location="'Tab. C4-23web'!A1" display="Tab. C4-23web: Personal in Kindertageseinrichtungen* 2002 und 2006 bis 2017 nach Arbeitsbereich**, Art der Tätigkeit und Ländergruppen"/>
    <hyperlink ref="A32:L32" location="'Tab. C4-24web'!A1" display="Tab. C4-24web: Leitungskräfte in Kindertageseinrichtungen* 2017 nach Beschäftigungsumfang und Ländergruppen"/>
  </hyperlinks>
  <pageMargins left="0.23622047244094491" right="0.23622047244094491" top="0.74803149606299213" bottom="0.74803149606299213" header="0.31496062992125984" footer="0.31496062992125984"/>
  <pageSetup paperSize="9"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50"/>
  <sheetViews>
    <sheetView showGridLines="0" workbookViewId="0"/>
  </sheetViews>
  <sheetFormatPr baseColWidth="10" defaultColWidth="11.42578125" defaultRowHeight="15"/>
  <cols>
    <col min="1" max="1" width="21.5703125" style="213" customWidth="1"/>
    <col min="2" max="3" width="11.42578125" style="213"/>
    <col min="4" max="7" width="11.42578125" style="213" customWidth="1"/>
    <col min="8" max="9" width="11.42578125" style="213"/>
    <col min="10" max="11" width="11.42578125" style="213" customWidth="1"/>
    <col min="12" max="16384" width="11.42578125" style="213"/>
  </cols>
  <sheetData>
    <row r="1" spans="1:14" s="500" customFormat="1" ht="25.5" customHeight="1">
      <c r="A1" s="442" t="s">
        <v>175</v>
      </c>
      <c r="K1" s="501"/>
    </row>
    <row r="2" spans="1:14" ht="16.5" customHeight="1">
      <c r="A2" s="590" t="s">
        <v>248</v>
      </c>
      <c r="B2" s="590"/>
      <c r="C2" s="590"/>
      <c r="D2" s="590"/>
      <c r="E2" s="590"/>
      <c r="F2" s="590"/>
      <c r="G2" s="590"/>
      <c r="H2" s="590"/>
      <c r="I2" s="590"/>
      <c r="J2" s="590"/>
      <c r="K2" s="590"/>
      <c r="L2" s="590"/>
      <c r="M2" s="590"/>
    </row>
    <row r="3" spans="1:14" ht="25.5" customHeight="1">
      <c r="A3" s="598" t="s">
        <v>246</v>
      </c>
      <c r="B3" s="593">
        <v>2006</v>
      </c>
      <c r="C3" s="594"/>
      <c r="D3" s="593">
        <v>2015</v>
      </c>
      <c r="E3" s="594"/>
      <c r="F3" s="595">
        <v>2016</v>
      </c>
      <c r="G3" s="595"/>
      <c r="H3" s="595">
        <v>2017</v>
      </c>
      <c r="I3" s="595"/>
      <c r="J3" s="595" t="s">
        <v>137</v>
      </c>
      <c r="K3" s="593"/>
      <c r="L3" s="593" t="s">
        <v>154</v>
      </c>
      <c r="M3" s="614"/>
      <c r="N3" s="226"/>
    </row>
    <row r="4" spans="1:14" ht="25.5" customHeight="1">
      <c r="A4" s="599"/>
      <c r="B4" s="185" t="s">
        <v>5</v>
      </c>
      <c r="C4" s="185" t="s">
        <v>6</v>
      </c>
      <c r="D4" s="185" t="s">
        <v>5</v>
      </c>
      <c r="E4" s="185" t="s">
        <v>6</v>
      </c>
      <c r="F4" s="185" t="s">
        <v>5</v>
      </c>
      <c r="G4" s="182" t="s">
        <v>6</v>
      </c>
      <c r="H4" s="185" t="s">
        <v>5</v>
      </c>
      <c r="I4" s="185" t="s">
        <v>6</v>
      </c>
      <c r="J4" s="185" t="s">
        <v>5</v>
      </c>
      <c r="K4" s="373" t="s">
        <v>94</v>
      </c>
      <c r="L4" s="185" t="s">
        <v>5</v>
      </c>
      <c r="M4" s="373" t="s">
        <v>94</v>
      </c>
    </row>
    <row r="5" spans="1:14" ht="12.75" customHeight="1">
      <c r="A5" s="597" t="s">
        <v>10</v>
      </c>
      <c r="B5" s="597"/>
      <c r="C5" s="597"/>
      <c r="D5" s="597"/>
      <c r="E5" s="597"/>
      <c r="F5" s="597"/>
      <c r="G5" s="597"/>
      <c r="H5" s="597"/>
      <c r="I5" s="597"/>
      <c r="J5" s="597"/>
      <c r="K5" s="597"/>
      <c r="L5" s="597"/>
      <c r="M5" s="597"/>
    </row>
    <row r="6" spans="1:14" ht="12.75" customHeight="1">
      <c r="A6" s="94" t="s">
        <v>121</v>
      </c>
      <c r="B6" s="190">
        <v>154</v>
      </c>
      <c r="C6" s="193">
        <v>0.5</v>
      </c>
      <c r="D6" s="190">
        <v>46</v>
      </c>
      <c r="E6" s="168">
        <v>0.1</v>
      </c>
      <c r="F6" s="190">
        <v>60</v>
      </c>
      <c r="G6" s="193">
        <v>0.1</v>
      </c>
      <c r="H6" s="190">
        <v>43</v>
      </c>
      <c r="I6" s="168">
        <v>0.1</v>
      </c>
      <c r="J6" s="179">
        <v>-3</v>
      </c>
      <c r="K6" s="466">
        <v>0</v>
      </c>
      <c r="L6" s="179">
        <v>-111</v>
      </c>
      <c r="M6" s="466">
        <v>-0.4</v>
      </c>
    </row>
    <row r="7" spans="1:14" ht="12.75" customHeight="1">
      <c r="A7" s="353" t="s">
        <v>122</v>
      </c>
      <c r="B7" s="180">
        <v>993</v>
      </c>
      <c r="C7" s="169">
        <v>3.3</v>
      </c>
      <c r="D7" s="180">
        <v>533</v>
      </c>
      <c r="E7" s="162">
        <v>1.2</v>
      </c>
      <c r="F7" s="180">
        <v>477</v>
      </c>
      <c r="G7" s="169">
        <v>1.1000000000000001</v>
      </c>
      <c r="H7" s="180">
        <v>586</v>
      </c>
      <c r="I7" s="162">
        <v>1.3</v>
      </c>
      <c r="J7" s="188">
        <v>53</v>
      </c>
      <c r="K7" s="322">
        <v>0.1</v>
      </c>
      <c r="L7" s="188">
        <v>-407</v>
      </c>
      <c r="M7" s="322">
        <v>-1.9</v>
      </c>
    </row>
    <row r="8" spans="1:14" ht="12.75" customHeight="1">
      <c r="A8" s="94" t="s">
        <v>123</v>
      </c>
      <c r="B8" s="190">
        <v>2442</v>
      </c>
      <c r="C8" s="193">
        <v>8</v>
      </c>
      <c r="D8" s="190">
        <v>2254</v>
      </c>
      <c r="E8" s="168">
        <v>5.0999999999999996</v>
      </c>
      <c r="F8" s="190">
        <v>2074</v>
      </c>
      <c r="G8" s="193">
        <v>4.8</v>
      </c>
      <c r="H8" s="190">
        <v>1973</v>
      </c>
      <c r="I8" s="168">
        <v>4.5</v>
      </c>
      <c r="J8" s="179">
        <v>-281</v>
      </c>
      <c r="K8" s="466">
        <v>-0.6</v>
      </c>
      <c r="L8" s="179">
        <v>-469</v>
      </c>
      <c r="M8" s="466">
        <v>-3.5</v>
      </c>
    </row>
    <row r="9" spans="1:14" ht="12.75" customHeight="1">
      <c r="A9" s="353" t="s">
        <v>124</v>
      </c>
      <c r="B9" s="180">
        <v>3782</v>
      </c>
      <c r="C9" s="169">
        <v>12.4</v>
      </c>
      <c r="D9" s="180">
        <v>4885</v>
      </c>
      <c r="E9" s="162">
        <v>11.1</v>
      </c>
      <c r="F9" s="180">
        <v>4523</v>
      </c>
      <c r="G9" s="169">
        <v>10.4</v>
      </c>
      <c r="H9" s="180">
        <v>4509</v>
      </c>
      <c r="I9" s="162">
        <v>10.3</v>
      </c>
      <c r="J9" s="188">
        <v>-376</v>
      </c>
      <c r="K9" s="322">
        <v>-0.8</v>
      </c>
      <c r="L9" s="188">
        <v>727</v>
      </c>
      <c r="M9" s="322">
        <v>-2.2000000000000002</v>
      </c>
    </row>
    <row r="10" spans="1:14" ht="12.75" customHeight="1">
      <c r="A10" s="94" t="s">
        <v>125</v>
      </c>
      <c r="B10" s="190">
        <v>5722</v>
      </c>
      <c r="C10" s="193">
        <v>18.8</v>
      </c>
      <c r="D10" s="190">
        <v>6181</v>
      </c>
      <c r="E10" s="168">
        <v>14</v>
      </c>
      <c r="F10" s="190">
        <v>6106</v>
      </c>
      <c r="G10" s="193">
        <v>14</v>
      </c>
      <c r="H10" s="190">
        <v>6343</v>
      </c>
      <c r="I10" s="168">
        <v>14.4</v>
      </c>
      <c r="J10" s="179">
        <v>162</v>
      </c>
      <c r="K10" s="466">
        <v>0.4</v>
      </c>
      <c r="L10" s="179">
        <v>621</v>
      </c>
      <c r="M10" s="466">
        <v>-4.4000000000000004</v>
      </c>
    </row>
    <row r="11" spans="1:14" ht="12.75" customHeight="1">
      <c r="A11" s="353" t="s">
        <v>126</v>
      </c>
      <c r="B11" s="180">
        <v>5824</v>
      </c>
      <c r="C11" s="169">
        <v>19.100000000000001</v>
      </c>
      <c r="D11" s="180">
        <v>6215</v>
      </c>
      <c r="E11" s="162">
        <v>14.1</v>
      </c>
      <c r="F11" s="180">
        <v>6057</v>
      </c>
      <c r="G11" s="169">
        <v>13.9</v>
      </c>
      <c r="H11" s="180">
        <v>5958</v>
      </c>
      <c r="I11" s="162">
        <v>13.6</v>
      </c>
      <c r="J11" s="188">
        <v>-257</v>
      </c>
      <c r="K11" s="322">
        <v>-0.5</v>
      </c>
      <c r="L11" s="188">
        <v>134</v>
      </c>
      <c r="M11" s="322">
        <v>-5.6</v>
      </c>
    </row>
    <row r="12" spans="1:14" ht="12.75" customHeight="1">
      <c r="A12" s="94" t="s">
        <v>127</v>
      </c>
      <c r="B12" s="190">
        <v>4438</v>
      </c>
      <c r="C12" s="193">
        <v>14.6</v>
      </c>
      <c r="D12" s="190">
        <v>7137</v>
      </c>
      <c r="E12" s="168">
        <v>16.2</v>
      </c>
      <c r="F12" s="190">
        <v>6752</v>
      </c>
      <c r="G12" s="193">
        <v>15.5</v>
      </c>
      <c r="H12" s="190">
        <v>6554</v>
      </c>
      <c r="I12" s="168">
        <v>14.9</v>
      </c>
      <c r="J12" s="179">
        <v>-583</v>
      </c>
      <c r="K12" s="466">
        <v>-1.3</v>
      </c>
      <c r="L12" s="179">
        <v>2116</v>
      </c>
      <c r="M12" s="466">
        <v>0.3</v>
      </c>
    </row>
    <row r="13" spans="1:14" ht="12.75" customHeight="1">
      <c r="A13" s="353" t="s">
        <v>128</v>
      </c>
      <c r="B13" s="180">
        <v>3152</v>
      </c>
      <c r="C13" s="169">
        <v>10.4</v>
      </c>
      <c r="D13" s="180">
        <v>6939</v>
      </c>
      <c r="E13" s="162">
        <v>15.7</v>
      </c>
      <c r="F13" s="180">
        <v>6950</v>
      </c>
      <c r="G13" s="169">
        <v>16</v>
      </c>
      <c r="H13" s="180">
        <v>6954</v>
      </c>
      <c r="I13" s="162">
        <v>15.8</v>
      </c>
      <c r="J13" s="188">
        <v>15</v>
      </c>
      <c r="K13" s="322">
        <v>0.1</v>
      </c>
      <c r="L13" s="188">
        <v>3802</v>
      </c>
      <c r="M13" s="322">
        <v>5.5</v>
      </c>
    </row>
    <row r="14" spans="1:14" ht="12.75" customHeight="1">
      <c r="A14" s="94" t="s">
        <v>129</v>
      </c>
      <c r="B14" s="190">
        <v>2007</v>
      </c>
      <c r="C14" s="193">
        <v>6.6</v>
      </c>
      <c r="D14" s="190">
        <v>5513</v>
      </c>
      <c r="E14" s="168">
        <v>12.5</v>
      </c>
      <c r="F14" s="190">
        <v>5665</v>
      </c>
      <c r="G14" s="193">
        <v>13</v>
      </c>
      <c r="H14" s="190">
        <v>5811</v>
      </c>
      <c r="I14" s="168">
        <v>13.2</v>
      </c>
      <c r="J14" s="179">
        <v>298</v>
      </c>
      <c r="K14" s="466">
        <v>0.7</v>
      </c>
      <c r="L14" s="179">
        <v>3804</v>
      </c>
      <c r="M14" s="466">
        <v>6.6</v>
      </c>
    </row>
    <row r="15" spans="1:14" ht="12.75" customHeight="1">
      <c r="A15" s="353" t="s">
        <v>172</v>
      </c>
      <c r="B15" s="180">
        <v>1913</v>
      </c>
      <c r="C15" s="169">
        <v>6.3</v>
      </c>
      <c r="D15" s="180">
        <v>4404</v>
      </c>
      <c r="E15" s="162">
        <v>10</v>
      </c>
      <c r="F15" s="180">
        <v>4806</v>
      </c>
      <c r="G15" s="169">
        <v>11.1</v>
      </c>
      <c r="H15" s="180">
        <v>5224</v>
      </c>
      <c r="I15" s="162">
        <v>11.9</v>
      </c>
      <c r="J15" s="188">
        <v>820</v>
      </c>
      <c r="K15" s="322">
        <v>1.9</v>
      </c>
      <c r="L15" s="188">
        <v>3311</v>
      </c>
      <c r="M15" s="322">
        <v>5.6</v>
      </c>
    </row>
    <row r="16" spans="1:14" ht="12.75" customHeight="1">
      <c r="A16" s="183" t="s">
        <v>1</v>
      </c>
      <c r="B16" s="190">
        <v>30427</v>
      </c>
      <c r="C16" s="190">
        <v>100</v>
      </c>
      <c r="D16" s="190">
        <v>44107</v>
      </c>
      <c r="E16" s="190">
        <v>100</v>
      </c>
      <c r="F16" s="190">
        <v>43470</v>
      </c>
      <c r="G16" s="190">
        <v>100</v>
      </c>
      <c r="H16" s="190">
        <v>43955</v>
      </c>
      <c r="I16" s="190">
        <v>100</v>
      </c>
      <c r="J16" s="179">
        <v>-152</v>
      </c>
      <c r="K16" s="466">
        <v>0</v>
      </c>
      <c r="L16" s="179">
        <v>13528</v>
      </c>
      <c r="M16" s="466">
        <v>0</v>
      </c>
    </row>
    <row r="17" spans="1:13" ht="12.75" customHeight="1">
      <c r="A17" s="166" t="s">
        <v>132</v>
      </c>
      <c r="B17" s="180">
        <v>3589</v>
      </c>
      <c r="C17" s="181">
        <v>11.8</v>
      </c>
      <c r="D17" s="180">
        <v>2833</v>
      </c>
      <c r="E17" s="175">
        <v>6.4</v>
      </c>
      <c r="F17" s="180">
        <v>2611</v>
      </c>
      <c r="G17" s="169">
        <v>6</v>
      </c>
      <c r="H17" s="180">
        <v>2602</v>
      </c>
      <c r="I17" s="175">
        <v>5.9</v>
      </c>
      <c r="J17" s="188">
        <v>-231</v>
      </c>
      <c r="K17" s="322">
        <v>-0.5</v>
      </c>
      <c r="L17" s="188">
        <v>-987</v>
      </c>
      <c r="M17" s="322">
        <v>-5.9</v>
      </c>
    </row>
    <row r="18" spans="1:13" ht="12.75" customHeight="1">
      <c r="A18" s="183" t="s">
        <v>133</v>
      </c>
      <c r="B18" s="189">
        <v>15328</v>
      </c>
      <c r="C18" s="170">
        <v>50.4</v>
      </c>
      <c r="D18" s="189">
        <v>17281</v>
      </c>
      <c r="E18" s="163">
        <v>39.200000000000003</v>
      </c>
      <c r="F18" s="189">
        <v>16686</v>
      </c>
      <c r="G18" s="170">
        <v>38.4</v>
      </c>
      <c r="H18" s="189">
        <v>16810</v>
      </c>
      <c r="I18" s="163">
        <v>38.200000000000003</v>
      </c>
      <c r="J18" s="178">
        <v>-471</v>
      </c>
      <c r="K18" s="324">
        <v>-0.9</v>
      </c>
      <c r="L18" s="178">
        <v>1482</v>
      </c>
      <c r="M18" s="324">
        <v>-12.1</v>
      </c>
    </row>
    <row r="19" spans="1:13" ht="12.75" customHeight="1">
      <c r="A19" s="353" t="s">
        <v>155</v>
      </c>
      <c r="B19" s="180">
        <v>3920</v>
      </c>
      <c r="C19" s="169">
        <v>12.9</v>
      </c>
      <c r="D19" s="180">
        <v>9917</v>
      </c>
      <c r="E19" s="162">
        <v>22.5</v>
      </c>
      <c r="F19" s="180">
        <v>10471</v>
      </c>
      <c r="G19" s="169">
        <v>24.1</v>
      </c>
      <c r="H19" s="180">
        <v>11035</v>
      </c>
      <c r="I19" s="162">
        <v>25.1</v>
      </c>
      <c r="J19" s="188">
        <v>1118</v>
      </c>
      <c r="K19" s="322">
        <v>2.6</v>
      </c>
      <c r="L19" s="188">
        <v>7115</v>
      </c>
      <c r="M19" s="322">
        <v>12.2</v>
      </c>
    </row>
    <row r="20" spans="1:13" ht="12.75" customHeight="1">
      <c r="A20" s="597" t="s">
        <v>11</v>
      </c>
      <c r="B20" s="597"/>
      <c r="C20" s="597"/>
      <c r="D20" s="597"/>
      <c r="E20" s="597"/>
      <c r="F20" s="597"/>
      <c r="G20" s="597"/>
      <c r="H20" s="597"/>
      <c r="I20" s="597"/>
      <c r="J20" s="597"/>
      <c r="K20" s="597"/>
      <c r="L20" s="597"/>
      <c r="M20" s="597"/>
    </row>
    <row r="21" spans="1:13" ht="12.75" customHeight="1">
      <c r="A21" s="94" t="s">
        <v>121</v>
      </c>
      <c r="B21" s="190">
        <v>143</v>
      </c>
      <c r="C21" s="193">
        <v>0.6</v>
      </c>
      <c r="D21" s="190">
        <v>39</v>
      </c>
      <c r="E21" s="168">
        <v>0.1</v>
      </c>
      <c r="F21" s="190">
        <v>48</v>
      </c>
      <c r="G21" s="193">
        <v>0.1</v>
      </c>
      <c r="H21" s="190">
        <v>33</v>
      </c>
      <c r="I21" s="168">
        <v>0.1</v>
      </c>
      <c r="J21" s="179">
        <v>-6</v>
      </c>
      <c r="K21" s="466">
        <v>0</v>
      </c>
      <c r="L21" s="179">
        <v>-110</v>
      </c>
      <c r="M21" s="466">
        <v>-0.5</v>
      </c>
    </row>
    <row r="22" spans="1:13" ht="12.75" customHeight="1">
      <c r="A22" s="353" t="s">
        <v>122</v>
      </c>
      <c r="B22" s="180">
        <v>890</v>
      </c>
      <c r="C22" s="169">
        <v>3.5</v>
      </c>
      <c r="D22" s="180">
        <v>477</v>
      </c>
      <c r="E22" s="162">
        <v>1.3</v>
      </c>
      <c r="F22" s="180">
        <v>417</v>
      </c>
      <c r="G22" s="169">
        <v>1.1000000000000001</v>
      </c>
      <c r="H22" s="180">
        <v>523</v>
      </c>
      <c r="I22" s="162">
        <v>1.4</v>
      </c>
      <c r="J22" s="188">
        <v>46</v>
      </c>
      <c r="K22" s="322">
        <v>0.1</v>
      </c>
      <c r="L22" s="188">
        <v>-367</v>
      </c>
      <c r="M22" s="322">
        <v>-2.1</v>
      </c>
    </row>
    <row r="23" spans="1:13" ht="12.75" customHeight="1">
      <c r="A23" s="94" t="s">
        <v>123</v>
      </c>
      <c r="B23" s="190">
        <v>2139</v>
      </c>
      <c r="C23" s="193">
        <v>8.4</v>
      </c>
      <c r="D23" s="190">
        <v>1988</v>
      </c>
      <c r="E23" s="168">
        <v>5.3</v>
      </c>
      <c r="F23" s="190">
        <v>1838</v>
      </c>
      <c r="G23" s="193">
        <v>4.9000000000000004</v>
      </c>
      <c r="H23" s="190">
        <v>1765</v>
      </c>
      <c r="I23" s="168">
        <v>4.7</v>
      </c>
      <c r="J23" s="179">
        <v>-223</v>
      </c>
      <c r="K23" s="466">
        <v>-0.6</v>
      </c>
      <c r="L23" s="179">
        <v>-374</v>
      </c>
      <c r="M23" s="466">
        <v>-3.7</v>
      </c>
    </row>
    <row r="24" spans="1:13" ht="12.75" customHeight="1">
      <c r="A24" s="353" t="s">
        <v>124</v>
      </c>
      <c r="B24" s="180">
        <v>3250</v>
      </c>
      <c r="C24" s="169">
        <v>12.7</v>
      </c>
      <c r="D24" s="180">
        <v>4257</v>
      </c>
      <c r="E24" s="162">
        <v>11.3</v>
      </c>
      <c r="F24" s="180">
        <v>3950</v>
      </c>
      <c r="G24" s="169">
        <v>10.6</v>
      </c>
      <c r="H24" s="180">
        <v>3995</v>
      </c>
      <c r="I24" s="162">
        <v>10.5</v>
      </c>
      <c r="J24" s="188">
        <v>-262</v>
      </c>
      <c r="K24" s="322">
        <v>-0.7</v>
      </c>
      <c r="L24" s="188">
        <v>745</v>
      </c>
      <c r="M24" s="322">
        <v>-2.2000000000000002</v>
      </c>
    </row>
    <row r="25" spans="1:13" ht="12.75" customHeight="1">
      <c r="A25" s="94" t="s">
        <v>125</v>
      </c>
      <c r="B25" s="190">
        <v>4853</v>
      </c>
      <c r="C25" s="193">
        <v>19</v>
      </c>
      <c r="D25" s="190">
        <v>5369</v>
      </c>
      <c r="E25" s="168">
        <v>14.2</v>
      </c>
      <c r="F25" s="190">
        <v>5331</v>
      </c>
      <c r="G25" s="193">
        <v>14.3</v>
      </c>
      <c r="H25" s="190">
        <v>5580</v>
      </c>
      <c r="I25" s="168">
        <v>14.7</v>
      </c>
      <c r="J25" s="179">
        <v>211</v>
      </c>
      <c r="K25" s="466">
        <v>0.5</v>
      </c>
      <c r="L25" s="179">
        <v>727</v>
      </c>
      <c r="M25" s="466">
        <v>-4.3</v>
      </c>
    </row>
    <row r="26" spans="1:13" ht="12.75" customHeight="1">
      <c r="A26" s="353" t="s">
        <v>126</v>
      </c>
      <c r="B26" s="180">
        <v>4911</v>
      </c>
      <c r="C26" s="169">
        <v>19.2</v>
      </c>
      <c r="D26" s="180">
        <v>5283</v>
      </c>
      <c r="E26" s="162">
        <v>14</v>
      </c>
      <c r="F26" s="180">
        <v>5220</v>
      </c>
      <c r="G26" s="169">
        <v>14</v>
      </c>
      <c r="H26" s="180">
        <v>5189</v>
      </c>
      <c r="I26" s="162">
        <v>13.7</v>
      </c>
      <c r="J26" s="188">
        <v>-94</v>
      </c>
      <c r="K26" s="322">
        <v>-0.3</v>
      </c>
      <c r="L26" s="188">
        <v>278</v>
      </c>
      <c r="M26" s="322">
        <v>-5.5</v>
      </c>
    </row>
    <row r="27" spans="1:13" ht="12.75" customHeight="1">
      <c r="A27" s="94" t="s">
        <v>127</v>
      </c>
      <c r="B27" s="190">
        <v>3597</v>
      </c>
      <c r="C27" s="193">
        <v>14.1</v>
      </c>
      <c r="D27" s="190">
        <v>6043</v>
      </c>
      <c r="E27" s="168">
        <v>16</v>
      </c>
      <c r="F27" s="190">
        <v>5701</v>
      </c>
      <c r="G27" s="193">
        <v>15.3</v>
      </c>
      <c r="H27" s="190">
        <v>5551</v>
      </c>
      <c r="I27" s="168">
        <v>14.6</v>
      </c>
      <c r="J27" s="179">
        <v>-492</v>
      </c>
      <c r="K27" s="466">
        <v>-1.4</v>
      </c>
      <c r="L27" s="179">
        <v>1954</v>
      </c>
      <c r="M27" s="466">
        <v>0.6</v>
      </c>
    </row>
    <row r="28" spans="1:13" ht="12.75" customHeight="1">
      <c r="A28" s="353" t="s">
        <v>128</v>
      </c>
      <c r="B28" s="180">
        <v>2414</v>
      </c>
      <c r="C28" s="169">
        <v>9.4</v>
      </c>
      <c r="D28" s="180">
        <v>5890</v>
      </c>
      <c r="E28" s="162">
        <v>15.6</v>
      </c>
      <c r="F28" s="180">
        <v>5911</v>
      </c>
      <c r="G28" s="169">
        <v>15.9</v>
      </c>
      <c r="H28" s="180">
        <v>5933</v>
      </c>
      <c r="I28" s="162">
        <v>15.7</v>
      </c>
      <c r="J28" s="188">
        <v>43</v>
      </c>
      <c r="K28" s="322">
        <v>0</v>
      </c>
      <c r="L28" s="188">
        <v>3519</v>
      </c>
      <c r="M28" s="322">
        <v>6.2</v>
      </c>
    </row>
    <row r="29" spans="1:13" ht="12.75" customHeight="1">
      <c r="A29" s="94" t="s">
        <v>129</v>
      </c>
      <c r="B29" s="190">
        <v>1598</v>
      </c>
      <c r="C29" s="193">
        <v>6.3</v>
      </c>
      <c r="D29" s="190">
        <v>4598</v>
      </c>
      <c r="E29" s="168">
        <v>12.2</v>
      </c>
      <c r="F29" s="190">
        <v>4753</v>
      </c>
      <c r="G29" s="193">
        <v>12.8</v>
      </c>
      <c r="H29" s="190">
        <v>4876</v>
      </c>
      <c r="I29" s="168">
        <v>12.9</v>
      </c>
      <c r="J29" s="179">
        <v>278</v>
      </c>
      <c r="K29" s="466">
        <v>0.7</v>
      </c>
      <c r="L29" s="179">
        <v>3278</v>
      </c>
      <c r="M29" s="466">
        <v>6.6</v>
      </c>
    </row>
    <row r="30" spans="1:13" ht="12.75" customHeight="1">
      <c r="A30" s="353" t="s">
        <v>172</v>
      </c>
      <c r="B30" s="180">
        <v>1757</v>
      </c>
      <c r="C30" s="169">
        <v>6.9</v>
      </c>
      <c r="D30" s="180">
        <v>3770</v>
      </c>
      <c r="E30" s="162">
        <v>10</v>
      </c>
      <c r="F30" s="180">
        <v>4091</v>
      </c>
      <c r="G30" s="169">
        <v>11</v>
      </c>
      <c r="H30" s="180">
        <v>4464</v>
      </c>
      <c r="I30" s="162">
        <v>11.8</v>
      </c>
      <c r="J30" s="188">
        <v>694</v>
      </c>
      <c r="K30" s="322">
        <v>1.8</v>
      </c>
      <c r="L30" s="188">
        <v>2707</v>
      </c>
      <c r="M30" s="322">
        <v>4.9000000000000004</v>
      </c>
    </row>
    <row r="31" spans="1:13" ht="12.75" customHeight="1">
      <c r="A31" s="183" t="s">
        <v>1</v>
      </c>
      <c r="B31" s="190">
        <v>25552</v>
      </c>
      <c r="C31" s="190">
        <v>100</v>
      </c>
      <c r="D31" s="190">
        <v>37714</v>
      </c>
      <c r="E31" s="190">
        <v>100</v>
      </c>
      <c r="F31" s="190">
        <v>37260</v>
      </c>
      <c r="G31" s="190">
        <v>100</v>
      </c>
      <c r="H31" s="190">
        <v>37909</v>
      </c>
      <c r="I31" s="190">
        <v>100</v>
      </c>
      <c r="J31" s="179">
        <v>195</v>
      </c>
      <c r="K31" s="466">
        <v>0</v>
      </c>
      <c r="L31" s="179">
        <v>12357</v>
      </c>
      <c r="M31" s="466">
        <v>0</v>
      </c>
    </row>
    <row r="32" spans="1:13" ht="12.75" customHeight="1">
      <c r="A32" s="166" t="s">
        <v>132</v>
      </c>
      <c r="B32" s="180">
        <v>3172</v>
      </c>
      <c r="C32" s="181">
        <v>12.4</v>
      </c>
      <c r="D32" s="180">
        <v>2504</v>
      </c>
      <c r="E32" s="175">
        <v>6.6</v>
      </c>
      <c r="F32" s="180">
        <v>2303</v>
      </c>
      <c r="G32" s="181">
        <v>6.2</v>
      </c>
      <c r="H32" s="180">
        <v>2321</v>
      </c>
      <c r="I32" s="175">
        <v>6.1</v>
      </c>
      <c r="J32" s="188">
        <v>-183</v>
      </c>
      <c r="K32" s="322">
        <v>-0.5</v>
      </c>
      <c r="L32" s="188">
        <v>-851</v>
      </c>
      <c r="M32" s="322">
        <v>-6.3</v>
      </c>
    </row>
    <row r="33" spans="1:13" ht="12.75" customHeight="1">
      <c r="A33" s="183" t="s">
        <v>133</v>
      </c>
      <c r="B33" s="189">
        <v>13014</v>
      </c>
      <c r="C33" s="170">
        <v>50.9</v>
      </c>
      <c r="D33" s="189">
        <v>14909</v>
      </c>
      <c r="E33" s="163">
        <v>39.5</v>
      </c>
      <c r="F33" s="189">
        <v>14501</v>
      </c>
      <c r="G33" s="170">
        <v>38.9</v>
      </c>
      <c r="H33" s="189">
        <v>14764</v>
      </c>
      <c r="I33" s="163">
        <v>38.9</v>
      </c>
      <c r="J33" s="178">
        <v>-145</v>
      </c>
      <c r="K33" s="324">
        <v>-0.6</v>
      </c>
      <c r="L33" s="178">
        <v>1750</v>
      </c>
      <c r="M33" s="324">
        <v>-12</v>
      </c>
    </row>
    <row r="34" spans="1:13" ht="12.75" customHeight="1">
      <c r="A34" s="353" t="s">
        <v>155</v>
      </c>
      <c r="B34" s="180">
        <v>3355</v>
      </c>
      <c r="C34" s="169">
        <v>13.1</v>
      </c>
      <c r="D34" s="180">
        <v>8368</v>
      </c>
      <c r="E34" s="162">
        <v>22.2</v>
      </c>
      <c r="F34" s="180">
        <v>8844</v>
      </c>
      <c r="G34" s="169">
        <v>23.7</v>
      </c>
      <c r="H34" s="180">
        <v>9340</v>
      </c>
      <c r="I34" s="162">
        <v>24.6</v>
      </c>
      <c r="J34" s="188">
        <v>972</v>
      </c>
      <c r="K34" s="322">
        <v>2.4</v>
      </c>
      <c r="L34" s="188">
        <v>5985</v>
      </c>
      <c r="M34" s="322">
        <v>11.5</v>
      </c>
    </row>
    <row r="35" spans="1:13" ht="12.75" customHeight="1">
      <c r="A35" s="597" t="s">
        <v>12</v>
      </c>
      <c r="B35" s="597"/>
      <c r="C35" s="597"/>
      <c r="D35" s="597"/>
      <c r="E35" s="597"/>
      <c r="F35" s="597"/>
      <c r="G35" s="597"/>
      <c r="H35" s="597"/>
      <c r="I35" s="597"/>
      <c r="J35" s="597"/>
      <c r="K35" s="597"/>
      <c r="L35" s="597"/>
      <c r="M35" s="597"/>
    </row>
    <row r="36" spans="1:13" ht="12.75" customHeight="1">
      <c r="A36" s="94" t="s">
        <v>121</v>
      </c>
      <c r="B36" s="190">
        <v>11</v>
      </c>
      <c r="C36" s="193">
        <v>0.2</v>
      </c>
      <c r="D36" s="190">
        <v>7</v>
      </c>
      <c r="E36" s="168">
        <v>0.1</v>
      </c>
      <c r="F36" s="190">
        <v>12</v>
      </c>
      <c r="G36" s="193">
        <v>0.2</v>
      </c>
      <c r="H36" s="190">
        <v>10</v>
      </c>
      <c r="I36" s="168">
        <v>0.2</v>
      </c>
      <c r="J36" s="179">
        <v>3</v>
      </c>
      <c r="K36" s="466">
        <v>0.1</v>
      </c>
      <c r="L36" s="179">
        <v>-1</v>
      </c>
      <c r="M36" s="466">
        <v>-0.1</v>
      </c>
    </row>
    <row r="37" spans="1:13" ht="12.75" customHeight="1">
      <c r="A37" s="353" t="s">
        <v>122</v>
      </c>
      <c r="B37" s="180">
        <v>103</v>
      </c>
      <c r="C37" s="169">
        <v>2.1</v>
      </c>
      <c r="D37" s="180">
        <v>56</v>
      </c>
      <c r="E37" s="162">
        <v>0.9</v>
      </c>
      <c r="F37" s="180">
        <v>60</v>
      </c>
      <c r="G37" s="169">
        <v>1</v>
      </c>
      <c r="H37" s="180">
        <v>63</v>
      </c>
      <c r="I37" s="162">
        <v>1</v>
      </c>
      <c r="J37" s="188">
        <v>7</v>
      </c>
      <c r="K37" s="322">
        <v>0.2</v>
      </c>
      <c r="L37" s="188">
        <v>-40</v>
      </c>
      <c r="M37" s="322">
        <v>-1.1000000000000001</v>
      </c>
    </row>
    <row r="38" spans="1:13" ht="12.75" customHeight="1">
      <c r="A38" s="94" t="s">
        <v>123</v>
      </c>
      <c r="B38" s="190">
        <v>303</v>
      </c>
      <c r="C38" s="193">
        <v>6.2</v>
      </c>
      <c r="D38" s="190">
        <v>266</v>
      </c>
      <c r="E38" s="168">
        <v>4.2</v>
      </c>
      <c r="F38" s="190">
        <v>236</v>
      </c>
      <c r="G38" s="193">
        <v>3.8</v>
      </c>
      <c r="H38" s="190">
        <v>208</v>
      </c>
      <c r="I38" s="168">
        <v>3.4</v>
      </c>
      <c r="J38" s="179">
        <v>-58</v>
      </c>
      <c r="K38" s="466">
        <v>-0.7</v>
      </c>
      <c r="L38" s="179">
        <v>-95</v>
      </c>
      <c r="M38" s="466">
        <v>-2.8</v>
      </c>
    </row>
    <row r="39" spans="1:13" ht="12.75" customHeight="1">
      <c r="A39" s="353" t="s">
        <v>124</v>
      </c>
      <c r="B39" s="180">
        <v>532</v>
      </c>
      <c r="C39" s="169">
        <v>10.9</v>
      </c>
      <c r="D39" s="180">
        <v>628</v>
      </c>
      <c r="E39" s="162">
        <v>9.8000000000000007</v>
      </c>
      <c r="F39" s="180">
        <v>573</v>
      </c>
      <c r="G39" s="169">
        <v>9.1999999999999993</v>
      </c>
      <c r="H39" s="180">
        <v>514</v>
      </c>
      <c r="I39" s="162">
        <v>8.5</v>
      </c>
      <c r="J39" s="188">
        <v>-114</v>
      </c>
      <c r="K39" s="322">
        <v>-1.3</v>
      </c>
      <c r="L39" s="188">
        <v>-18</v>
      </c>
      <c r="M39" s="322">
        <v>-2.4</v>
      </c>
    </row>
    <row r="40" spans="1:13" ht="12.75" customHeight="1">
      <c r="A40" s="94" t="s">
        <v>125</v>
      </c>
      <c r="B40" s="190">
        <v>869</v>
      </c>
      <c r="C40" s="193">
        <v>17.8</v>
      </c>
      <c r="D40" s="190">
        <v>812</v>
      </c>
      <c r="E40" s="168">
        <v>12.7</v>
      </c>
      <c r="F40" s="190">
        <v>775</v>
      </c>
      <c r="G40" s="193">
        <v>12.5</v>
      </c>
      <c r="H40" s="190">
        <v>763</v>
      </c>
      <c r="I40" s="168">
        <v>12.6</v>
      </c>
      <c r="J40" s="179">
        <v>-49</v>
      </c>
      <c r="K40" s="466">
        <v>-0.1</v>
      </c>
      <c r="L40" s="179">
        <v>-106</v>
      </c>
      <c r="M40" s="466">
        <v>-5.2</v>
      </c>
    </row>
    <row r="41" spans="1:13" ht="12.75" customHeight="1">
      <c r="A41" s="353" t="s">
        <v>126</v>
      </c>
      <c r="B41" s="180">
        <v>913</v>
      </c>
      <c r="C41" s="169">
        <v>18.7</v>
      </c>
      <c r="D41" s="180">
        <v>932</v>
      </c>
      <c r="E41" s="162">
        <v>14.6</v>
      </c>
      <c r="F41" s="180">
        <v>837</v>
      </c>
      <c r="G41" s="169">
        <v>13.5</v>
      </c>
      <c r="H41" s="180">
        <v>769</v>
      </c>
      <c r="I41" s="162">
        <v>12.7</v>
      </c>
      <c r="J41" s="188">
        <v>-163</v>
      </c>
      <c r="K41" s="322">
        <v>-1.9</v>
      </c>
      <c r="L41" s="188">
        <v>-144</v>
      </c>
      <c r="M41" s="322">
        <v>-6</v>
      </c>
    </row>
    <row r="42" spans="1:13" ht="12.75" customHeight="1">
      <c r="A42" s="94" t="s">
        <v>127</v>
      </c>
      <c r="B42" s="190">
        <v>841</v>
      </c>
      <c r="C42" s="193">
        <v>17.3</v>
      </c>
      <c r="D42" s="190">
        <v>1094</v>
      </c>
      <c r="E42" s="168">
        <v>17.100000000000001</v>
      </c>
      <c r="F42" s="190">
        <v>1051</v>
      </c>
      <c r="G42" s="193">
        <v>16.899999999999999</v>
      </c>
      <c r="H42" s="190">
        <v>1003</v>
      </c>
      <c r="I42" s="168">
        <v>16.600000000000001</v>
      </c>
      <c r="J42" s="179">
        <v>-91</v>
      </c>
      <c r="K42" s="466">
        <v>-0.5</v>
      </c>
      <c r="L42" s="179">
        <v>162</v>
      </c>
      <c r="M42" s="466">
        <v>-0.7</v>
      </c>
    </row>
    <row r="43" spans="1:13" ht="12.75" customHeight="1">
      <c r="A43" s="353" t="s">
        <v>128</v>
      </c>
      <c r="B43" s="180">
        <v>738</v>
      </c>
      <c r="C43" s="169">
        <v>15.1</v>
      </c>
      <c r="D43" s="180">
        <v>1049</v>
      </c>
      <c r="E43" s="162">
        <v>16.399999999999999</v>
      </c>
      <c r="F43" s="180">
        <v>1039</v>
      </c>
      <c r="G43" s="169">
        <v>16.7</v>
      </c>
      <c r="H43" s="180">
        <v>1021</v>
      </c>
      <c r="I43" s="162">
        <v>16.899999999999999</v>
      </c>
      <c r="J43" s="188">
        <v>-28</v>
      </c>
      <c r="K43" s="322">
        <v>0.5</v>
      </c>
      <c r="L43" s="188">
        <v>283</v>
      </c>
      <c r="M43" s="322">
        <v>1.7</v>
      </c>
    </row>
    <row r="44" spans="1:13" ht="12.75" customHeight="1">
      <c r="A44" s="94" t="s">
        <v>129</v>
      </c>
      <c r="B44" s="190">
        <v>409</v>
      </c>
      <c r="C44" s="193">
        <v>8.4</v>
      </c>
      <c r="D44" s="190">
        <v>915</v>
      </c>
      <c r="E44" s="168">
        <v>14.3</v>
      </c>
      <c r="F44" s="190">
        <v>912</v>
      </c>
      <c r="G44" s="193">
        <v>14.7</v>
      </c>
      <c r="H44" s="190">
        <v>935</v>
      </c>
      <c r="I44" s="168">
        <v>15.5</v>
      </c>
      <c r="J44" s="179">
        <v>20</v>
      </c>
      <c r="K44" s="466">
        <v>1.2</v>
      </c>
      <c r="L44" s="179">
        <v>526</v>
      </c>
      <c r="M44" s="466">
        <v>7.1</v>
      </c>
    </row>
    <row r="45" spans="1:13" ht="12.75" customHeight="1">
      <c r="A45" s="353" t="s">
        <v>172</v>
      </c>
      <c r="B45" s="180">
        <v>156</v>
      </c>
      <c r="C45" s="169">
        <v>3.2</v>
      </c>
      <c r="D45" s="180">
        <v>634</v>
      </c>
      <c r="E45" s="162">
        <v>9.9</v>
      </c>
      <c r="F45" s="180">
        <v>715</v>
      </c>
      <c r="G45" s="169">
        <v>11.5</v>
      </c>
      <c r="H45" s="180">
        <v>760</v>
      </c>
      <c r="I45" s="162">
        <v>12.6</v>
      </c>
      <c r="J45" s="188">
        <v>126</v>
      </c>
      <c r="K45" s="322">
        <v>2.7</v>
      </c>
      <c r="L45" s="188">
        <v>604</v>
      </c>
      <c r="M45" s="322">
        <v>9.4</v>
      </c>
    </row>
    <row r="46" spans="1:13" ht="12.75" customHeight="1">
      <c r="A46" s="183" t="s">
        <v>1</v>
      </c>
      <c r="B46" s="190">
        <v>4875</v>
      </c>
      <c r="C46" s="190">
        <v>100</v>
      </c>
      <c r="D46" s="190">
        <v>6393</v>
      </c>
      <c r="E46" s="190">
        <v>100</v>
      </c>
      <c r="F46" s="190">
        <v>6210</v>
      </c>
      <c r="G46" s="190">
        <v>100</v>
      </c>
      <c r="H46" s="190">
        <v>6046</v>
      </c>
      <c r="I46" s="190">
        <v>100</v>
      </c>
      <c r="J46" s="179">
        <v>-347</v>
      </c>
      <c r="K46" s="466">
        <v>0</v>
      </c>
      <c r="L46" s="179">
        <v>1171</v>
      </c>
      <c r="M46" s="466">
        <v>0</v>
      </c>
    </row>
    <row r="47" spans="1:13" ht="12.75" customHeight="1">
      <c r="A47" s="166" t="s">
        <v>132</v>
      </c>
      <c r="B47" s="180">
        <v>417</v>
      </c>
      <c r="C47" s="181">
        <v>8.6</v>
      </c>
      <c r="D47" s="180">
        <v>329</v>
      </c>
      <c r="E47" s="175">
        <v>5.0999999999999996</v>
      </c>
      <c r="F47" s="180">
        <v>308</v>
      </c>
      <c r="G47" s="169">
        <v>5</v>
      </c>
      <c r="H47" s="180">
        <v>281</v>
      </c>
      <c r="I47" s="175">
        <v>4.5999999999999996</v>
      </c>
      <c r="J47" s="188">
        <v>-48</v>
      </c>
      <c r="K47" s="322">
        <v>-0.5</v>
      </c>
      <c r="L47" s="188">
        <v>-136</v>
      </c>
      <c r="M47" s="322">
        <v>-3.9</v>
      </c>
    </row>
    <row r="48" spans="1:13" ht="12.75" customHeight="1">
      <c r="A48" s="183" t="s">
        <v>133</v>
      </c>
      <c r="B48" s="189">
        <v>2314</v>
      </c>
      <c r="C48" s="170">
        <v>47.5</v>
      </c>
      <c r="D48" s="189">
        <v>2372</v>
      </c>
      <c r="E48" s="163">
        <v>37.1</v>
      </c>
      <c r="F48" s="189">
        <v>2185</v>
      </c>
      <c r="G48" s="170">
        <v>35.200000000000003</v>
      </c>
      <c r="H48" s="189">
        <v>2046</v>
      </c>
      <c r="I48" s="163">
        <v>33.799999999999997</v>
      </c>
      <c r="J48" s="178">
        <v>-326</v>
      </c>
      <c r="K48" s="324">
        <v>-3.3</v>
      </c>
      <c r="L48" s="178">
        <v>-268</v>
      </c>
      <c r="M48" s="324">
        <v>-13.6</v>
      </c>
    </row>
    <row r="49" spans="1:14" ht="12.75" customHeight="1">
      <c r="A49" s="383" t="s">
        <v>155</v>
      </c>
      <c r="B49" s="384">
        <v>565</v>
      </c>
      <c r="C49" s="385">
        <v>11.6</v>
      </c>
      <c r="D49" s="384">
        <v>1549</v>
      </c>
      <c r="E49" s="108">
        <v>24.2</v>
      </c>
      <c r="F49" s="384">
        <v>1627</v>
      </c>
      <c r="G49" s="385">
        <v>26.2</v>
      </c>
      <c r="H49" s="384">
        <v>1695</v>
      </c>
      <c r="I49" s="108">
        <v>28</v>
      </c>
      <c r="J49" s="467">
        <v>146</v>
      </c>
      <c r="K49" s="335">
        <v>3.8</v>
      </c>
      <c r="L49" s="467">
        <v>1130</v>
      </c>
      <c r="M49" s="335">
        <v>16.399999999999999</v>
      </c>
    </row>
    <row r="50" spans="1:14" ht="12.75" customHeight="1">
      <c r="A50" s="525" t="s">
        <v>47</v>
      </c>
      <c r="B50" s="525"/>
      <c r="C50" s="525"/>
      <c r="D50" s="525"/>
      <c r="E50" s="525"/>
      <c r="F50" s="525"/>
      <c r="G50" s="525"/>
      <c r="H50" s="525"/>
      <c r="I50" s="525"/>
      <c r="J50" s="525"/>
      <c r="K50" s="525"/>
      <c r="L50" s="525"/>
      <c r="M50" s="525"/>
      <c r="N50" s="416"/>
    </row>
  </sheetData>
  <mergeCells count="12">
    <mergeCell ref="A50:M50"/>
    <mergeCell ref="A5:M5"/>
    <mergeCell ref="A20:M20"/>
    <mergeCell ref="A35:M35"/>
    <mergeCell ref="A2:M2"/>
    <mergeCell ref="A3:A4"/>
    <mergeCell ref="B3:C3"/>
    <mergeCell ref="D3:E3"/>
    <mergeCell ref="F3:G3"/>
    <mergeCell ref="H3:I3"/>
    <mergeCell ref="J3:K3"/>
    <mergeCell ref="L3:M3"/>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1"/>
  <sheetViews>
    <sheetView showGridLines="0" workbookViewId="0"/>
  </sheetViews>
  <sheetFormatPr baseColWidth="10" defaultRowHeight="12.75" customHeight="1"/>
  <cols>
    <col min="1" max="1" width="13.7109375" customWidth="1"/>
    <col min="3" max="6" width="11.5703125" customWidth="1"/>
  </cols>
  <sheetData>
    <row r="1" spans="1:12" s="500" customFormat="1" ht="25.5" customHeight="1">
      <c r="A1" s="442" t="s">
        <v>175</v>
      </c>
    </row>
    <row r="2" spans="1:12" ht="30.75" customHeight="1">
      <c r="A2" s="616" t="s">
        <v>264</v>
      </c>
      <c r="B2" s="616"/>
      <c r="C2" s="616"/>
      <c r="D2" s="616"/>
      <c r="E2" s="616"/>
      <c r="F2" s="616"/>
    </row>
    <row r="3" spans="1:12" ht="25.5" customHeight="1">
      <c r="A3" s="617" t="s">
        <v>73</v>
      </c>
      <c r="B3" s="569" t="s">
        <v>1</v>
      </c>
      <c r="C3" s="573" t="s">
        <v>2</v>
      </c>
      <c r="D3" s="591"/>
      <c r="E3" s="591"/>
      <c r="F3" s="591"/>
    </row>
    <row r="4" spans="1:12" ht="63.75" customHeight="1">
      <c r="A4" s="618"/>
      <c r="B4" s="570"/>
      <c r="C4" s="104" t="s">
        <v>74</v>
      </c>
      <c r="D4" s="104" t="s">
        <v>75</v>
      </c>
      <c r="E4" s="104" t="s">
        <v>191</v>
      </c>
      <c r="F4" s="106" t="s">
        <v>275</v>
      </c>
    </row>
    <row r="5" spans="1:12" ht="12.75" customHeight="1">
      <c r="A5" s="619"/>
      <c r="B5" s="107" t="s">
        <v>5</v>
      </c>
      <c r="C5" s="578" t="s">
        <v>6</v>
      </c>
      <c r="D5" s="620"/>
      <c r="E5" s="620"/>
      <c r="F5" s="620"/>
    </row>
    <row r="6" spans="1:12" ht="12.75" customHeight="1">
      <c r="A6" s="597" t="s">
        <v>10</v>
      </c>
      <c r="B6" s="597"/>
      <c r="C6" s="597"/>
      <c r="D6" s="597"/>
      <c r="E6" s="597"/>
      <c r="F6" s="597"/>
    </row>
    <row r="7" spans="1:12" s="213" customFormat="1" ht="12.75" customHeight="1">
      <c r="A7" s="275">
        <v>2017</v>
      </c>
      <c r="B7" s="149">
        <v>556198</v>
      </c>
      <c r="C7" s="163">
        <f>230018/B7*100</f>
        <v>41.355416596248098</v>
      </c>
      <c r="D7" s="163">
        <f>103395/B7*100</f>
        <v>18.589602983110332</v>
      </c>
      <c r="E7" s="163">
        <f>175368/B7*100</f>
        <v>31.529778963606486</v>
      </c>
      <c r="F7" s="103">
        <f>47417/B7*100</f>
        <v>8.5252014570350845</v>
      </c>
    </row>
    <row r="8" spans="1:12" s="213" customFormat="1" ht="12.75" customHeight="1">
      <c r="A8" s="156">
        <v>2007</v>
      </c>
      <c r="B8" s="317">
        <v>323984</v>
      </c>
      <c r="C8" s="162">
        <v>40.353227319867649</v>
      </c>
      <c r="D8" s="162">
        <v>15.546138080892883</v>
      </c>
      <c r="E8" s="162">
        <v>37.262025285199265</v>
      </c>
      <c r="F8" s="105">
        <v>6.8386093140401991</v>
      </c>
      <c r="H8" s="152"/>
      <c r="I8" s="103"/>
      <c r="J8" s="103"/>
      <c r="K8" s="103"/>
      <c r="L8" s="103"/>
    </row>
    <row r="9" spans="1:12" s="213" customFormat="1" ht="26.25" customHeight="1">
      <c r="A9" s="444" t="s">
        <v>153</v>
      </c>
      <c r="B9" s="321">
        <f>B7-B8</f>
        <v>232214</v>
      </c>
      <c r="C9" s="323">
        <f t="shared" ref="C9:F9" si="0">C7-C8</f>
        <v>1.0021892763804487</v>
      </c>
      <c r="D9" s="323">
        <f t="shared" si="0"/>
        <v>3.0434649022174494</v>
      </c>
      <c r="E9" s="323">
        <f t="shared" si="0"/>
        <v>-5.732246321592779</v>
      </c>
      <c r="F9" s="324">
        <f t="shared" si="0"/>
        <v>1.6865921429948854</v>
      </c>
      <c r="G9" s="226"/>
      <c r="H9" s="152"/>
      <c r="I9" s="103"/>
      <c r="J9" s="103"/>
      <c r="K9" s="103"/>
      <c r="L9" s="103"/>
    </row>
    <row r="10" spans="1:12" ht="12.75" customHeight="1">
      <c r="A10" s="597" t="s">
        <v>11</v>
      </c>
      <c r="B10" s="597"/>
      <c r="C10" s="597"/>
      <c r="D10" s="597"/>
      <c r="E10" s="597"/>
      <c r="F10" s="597"/>
    </row>
    <row r="11" spans="1:12" s="213" customFormat="1" ht="12.75" customHeight="1">
      <c r="A11" s="275">
        <v>2017</v>
      </c>
      <c r="B11" s="149">
        <v>445626</v>
      </c>
      <c r="C11" s="163">
        <f>193492/B11*100</f>
        <v>43.420267219596703</v>
      </c>
      <c r="D11" s="163">
        <f>61807/B11*100</f>
        <v>13.869702396179756</v>
      </c>
      <c r="E11" s="163">
        <f>146017/B11*100</f>
        <v>32.766714688999294</v>
      </c>
      <c r="F11" s="103">
        <f>44310/B11*100</f>
        <v>9.9433156952242463</v>
      </c>
    </row>
    <row r="12" spans="1:12" s="213" customFormat="1" ht="12.75" customHeight="1">
      <c r="A12" s="156">
        <v>2007</v>
      </c>
      <c r="B12" s="317">
        <v>255936</v>
      </c>
      <c r="C12" s="162">
        <v>44.817454363590898</v>
      </c>
      <c r="D12" s="162">
        <v>10.779257314328582</v>
      </c>
      <c r="E12" s="162">
        <v>36.42941985496374</v>
      </c>
      <c r="F12" s="105">
        <v>7.9738684671167794</v>
      </c>
      <c r="H12" s="371"/>
      <c r="I12" s="305"/>
      <c r="J12" s="305"/>
      <c r="K12" s="305"/>
      <c r="L12" s="305"/>
    </row>
    <row r="13" spans="1:12" s="213" customFormat="1" ht="26.25" customHeight="1">
      <c r="A13" s="444" t="s">
        <v>153</v>
      </c>
      <c r="B13" s="321">
        <f>B11-B12</f>
        <v>189690</v>
      </c>
      <c r="C13" s="323">
        <f t="shared" ref="C13" si="1">C11-C12</f>
        <v>-1.397187143994195</v>
      </c>
      <c r="D13" s="323">
        <f t="shared" ref="D13" si="2">D11-D12</f>
        <v>3.0904450818511737</v>
      </c>
      <c r="E13" s="323">
        <f t="shared" ref="E13" si="3">E11-E12</f>
        <v>-3.6627051659644465</v>
      </c>
      <c r="F13" s="324">
        <f t="shared" ref="F13" si="4">F11-F12</f>
        <v>1.9694472281074669</v>
      </c>
      <c r="G13" s="226"/>
      <c r="H13" s="152"/>
      <c r="I13" s="103"/>
      <c r="J13" s="103"/>
      <c r="K13" s="103"/>
      <c r="L13" s="103"/>
    </row>
    <row r="14" spans="1:12" ht="12.75" customHeight="1">
      <c r="A14" s="597" t="s">
        <v>12</v>
      </c>
      <c r="B14" s="597"/>
      <c r="C14" s="597"/>
      <c r="D14" s="597"/>
      <c r="E14" s="597"/>
      <c r="F14" s="597"/>
    </row>
    <row r="15" spans="1:12" s="213" customFormat="1" ht="12.75" customHeight="1">
      <c r="A15" s="275">
        <v>2017</v>
      </c>
      <c r="B15" s="149">
        <v>110572</v>
      </c>
      <c r="C15" s="163">
        <f>36526/B15*100</f>
        <v>33.0336794125095</v>
      </c>
      <c r="D15" s="163">
        <f>41588/B15*100</f>
        <v>37.611691929240678</v>
      </c>
      <c r="E15" s="163">
        <f>29351/B15*100</f>
        <v>26.54469485945809</v>
      </c>
      <c r="F15" s="103">
        <f>3107/B15*100</f>
        <v>2.8099337987917377</v>
      </c>
    </row>
    <row r="16" spans="1:12" s="213" customFormat="1" ht="12.75" customHeight="1">
      <c r="A16" s="156">
        <v>2007</v>
      </c>
      <c r="B16" s="317">
        <v>68048</v>
      </c>
      <c r="C16" s="162">
        <v>23.562779214671998</v>
      </c>
      <c r="D16" s="162">
        <v>33.474900070538446</v>
      </c>
      <c r="E16" s="162">
        <v>40.393545732424172</v>
      </c>
      <c r="F16" s="105">
        <v>2.5687749823653894</v>
      </c>
      <c r="H16" s="371"/>
      <c r="I16" s="305"/>
      <c r="J16" s="305"/>
      <c r="K16" s="305"/>
      <c r="L16" s="305"/>
    </row>
    <row r="17" spans="1:12" s="213" customFormat="1" ht="26.25" customHeight="1">
      <c r="A17" s="444" t="s">
        <v>153</v>
      </c>
      <c r="B17" s="321">
        <f>B15-B16</f>
        <v>42524</v>
      </c>
      <c r="C17" s="323">
        <f t="shared" ref="C17" si="5">C15-C16</f>
        <v>9.4709001978375014</v>
      </c>
      <c r="D17" s="323">
        <f t="shared" ref="D17" si="6">D15-D16</f>
        <v>4.1367918587022317</v>
      </c>
      <c r="E17" s="323">
        <f t="shared" ref="E17" si="7">E15-E16</f>
        <v>-13.848850872966082</v>
      </c>
      <c r="F17" s="324">
        <f t="shared" ref="F17" si="8">F15-F16</f>
        <v>0.24115881642634829</v>
      </c>
      <c r="G17" s="226"/>
      <c r="H17" s="152"/>
      <c r="I17" s="103"/>
      <c r="J17" s="103"/>
      <c r="K17" s="103"/>
      <c r="L17" s="103"/>
    </row>
    <row r="18" spans="1:12" ht="45.75" customHeight="1">
      <c r="A18" s="615" t="s">
        <v>222</v>
      </c>
      <c r="B18" s="615"/>
      <c r="C18" s="615"/>
      <c r="D18" s="615"/>
      <c r="E18" s="615"/>
      <c r="F18" s="615"/>
      <c r="H18" s="280"/>
    </row>
    <row r="19" spans="1:12" ht="34.5" customHeight="1">
      <c r="A19" s="526" t="s">
        <v>218</v>
      </c>
      <c r="B19" s="526"/>
      <c r="C19" s="526"/>
      <c r="D19" s="526"/>
      <c r="E19" s="526"/>
      <c r="F19" s="526"/>
      <c r="H19" s="280"/>
    </row>
    <row r="20" spans="1:12" ht="15" customHeight="1">
      <c r="A20" s="511" t="s">
        <v>249</v>
      </c>
      <c r="B20" s="511"/>
      <c r="C20" s="511"/>
      <c r="D20" s="511"/>
      <c r="E20" s="511"/>
      <c r="F20" s="511"/>
    </row>
    <row r="21" spans="1:12" ht="25.5" customHeight="1">
      <c r="A21" s="592" t="s">
        <v>47</v>
      </c>
      <c r="B21" s="592"/>
      <c r="C21" s="592"/>
      <c r="D21" s="592"/>
      <c r="E21" s="592"/>
      <c r="F21" s="592"/>
    </row>
  </sheetData>
  <mergeCells count="12">
    <mergeCell ref="A6:F6"/>
    <mergeCell ref="A2:F2"/>
    <mergeCell ref="A3:A5"/>
    <mergeCell ref="B3:B4"/>
    <mergeCell ref="C3:F3"/>
    <mergeCell ref="C5:F5"/>
    <mergeCell ref="A10:F10"/>
    <mergeCell ref="A14:F14"/>
    <mergeCell ref="A21:F21"/>
    <mergeCell ref="A18:F18"/>
    <mergeCell ref="A19:F19"/>
    <mergeCell ref="A20:F20"/>
  </mergeCells>
  <hyperlinks>
    <hyperlink ref="A1" location="Inhalt!A1" display="Zurück zum Inhalt"/>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7"/>
  <sheetViews>
    <sheetView showGridLines="0" workbookViewId="0"/>
  </sheetViews>
  <sheetFormatPr baseColWidth="10" defaultRowHeight="12.75" customHeight="1"/>
  <cols>
    <col min="1" max="1" width="24.28515625" customWidth="1"/>
  </cols>
  <sheetData>
    <row r="1" spans="1:11" s="500" customFormat="1" ht="25.5" customHeight="1">
      <c r="A1" s="442" t="s">
        <v>175</v>
      </c>
      <c r="K1" s="501"/>
    </row>
    <row r="2" spans="1:11" ht="12.75" customHeight="1">
      <c r="A2" s="590" t="s">
        <v>265</v>
      </c>
      <c r="B2" s="590"/>
      <c r="C2" s="590"/>
      <c r="D2" s="590"/>
      <c r="E2" s="590"/>
      <c r="F2" s="590"/>
      <c r="G2" s="590"/>
      <c r="H2" s="590"/>
      <c r="I2" s="590"/>
      <c r="J2" s="590"/>
    </row>
    <row r="3" spans="1:11" ht="25.5" customHeight="1">
      <c r="A3" s="622" t="s">
        <v>8</v>
      </c>
      <c r="B3" s="569" t="s">
        <v>1</v>
      </c>
      <c r="C3" s="573" t="s">
        <v>2</v>
      </c>
      <c r="D3" s="591"/>
      <c r="E3" s="591"/>
      <c r="F3" s="591"/>
      <c r="G3" s="591"/>
      <c r="H3" s="591"/>
      <c r="I3" s="591"/>
      <c r="J3" s="591"/>
    </row>
    <row r="4" spans="1:11" ht="38.25" customHeight="1">
      <c r="A4" s="530"/>
      <c r="B4" s="570"/>
      <c r="C4" s="573" t="s">
        <v>95</v>
      </c>
      <c r="D4" s="574"/>
      <c r="E4" s="573" t="s">
        <v>193</v>
      </c>
      <c r="F4" s="574"/>
      <c r="G4" s="573" t="s">
        <v>192</v>
      </c>
      <c r="H4" s="574"/>
      <c r="I4" s="573" t="s">
        <v>159</v>
      </c>
      <c r="J4" s="591"/>
    </row>
    <row r="5" spans="1:11" ht="12.75" customHeight="1">
      <c r="A5" s="531"/>
      <c r="B5" s="582" t="s">
        <v>5</v>
      </c>
      <c r="C5" s="583"/>
      <c r="D5" s="137" t="s">
        <v>6</v>
      </c>
      <c r="E5" s="137" t="s">
        <v>5</v>
      </c>
      <c r="F5" s="137" t="s">
        <v>6</v>
      </c>
      <c r="G5" s="137" t="s">
        <v>5</v>
      </c>
      <c r="H5" s="137" t="s">
        <v>6</v>
      </c>
      <c r="I5" s="137" t="s">
        <v>5</v>
      </c>
      <c r="J5" s="128" t="s">
        <v>6</v>
      </c>
    </row>
    <row r="6" spans="1:11" ht="12.75" customHeight="1">
      <c r="A6" s="127" t="s">
        <v>10</v>
      </c>
      <c r="B6" s="139">
        <v>556198</v>
      </c>
      <c r="C6" s="139">
        <v>230018</v>
      </c>
      <c r="D6" s="138">
        <v>41.355416596248098</v>
      </c>
      <c r="E6" s="139">
        <v>103395</v>
      </c>
      <c r="F6" s="138">
        <v>18.589602983110332</v>
      </c>
      <c r="G6" s="139">
        <v>175368</v>
      </c>
      <c r="H6" s="138">
        <v>31.529778963606486</v>
      </c>
      <c r="I6" s="139">
        <v>47417</v>
      </c>
      <c r="J6" s="138">
        <v>8.5252014570350845</v>
      </c>
    </row>
    <row r="7" spans="1:11" ht="12.75" customHeight="1">
      <c r="A7" s="233" t="s">
        <v>11</v>
      </c>
      <c r="B7" s="126">
        <v>445626</v>
      </c>
      <c r="C7" s="123">
        <v>193492</v>
      </c>
      <c r="D7" s="135">
        <v>43.420267219596703</v>
      </c>
      <c r="E7" s="123">
        <v>61807</v>
      </c>
      <c r="F7" s="135">
        <v>13.869702396179758</v>
      </c>
      <c r="G7" s="123">
        <v>146017</v>
      </c>
      <c r="H7" s="135">
        <v>32.766714688999294</v>
      </c>
      <c r="I7" s="123">
        <v>44310</v>
      </c>
      <c r="J7" s="140">
        <v>9.9433156952242463</v>
      </c>
    </row>
    <row r="8" spans="1:11" ht="12.75" customHeight="1">
      <c r="A8" s="186" t="s">
        <v>12</v>
      </c>
      <c r="B8" s="139">
        <v>110572</v>
      </c>
      <c r="C8" s="139">
        <v>36526</v>
      </c>
      <c r="D8" s="134">
        <v>33.0336794125095</v>
      </c>
      <c r="E8" s="124">
        <v>41588</v>
      </c>
      <c r="F8" s="129">
        <v>37.611691929240678</v>
      </c>
      <c r="G8" s="124">
        <v>29351</v>
      </c>
      <c r="H8" s="129">
        <v>26.54469485945809</v>
      </c>
      <c r="I8" s="124">
        <v>3107</v>
      </c>
      <c r="J8" s="132">
        <v>2.8099337987917377</v>
      </c>
    </row>
    <row r="9" spans="1:11" ht="12.75" customHeight="1">
      <c r="A9" s="269" t="s">
        <v>13</v>
      </c>
      <c r="B9" s="126">
        <v>84728</v>
      </c>
      <c r="C9" s="123">
        <v>40375</v>
      </c>
      <c r="D9" s="135">
        <v>47.652487961476723</v>
      </c>
      <c r="E9" s="123">
        <v>6823</v>
      </c>
      <c r="F9" s="135">
        <v>8.0528278727221227</v>
      </c>
      <c r="G9" s="123">
        <v>23984</v>
      </c>
      <c r="H9" s="135">
        <v>28.30705315834199</v>
      </c>
      <c r="I9" s="123">
        <v>13546</v>
      </c>
      <c r="J9" s="140">
        <v>15.987631007459164</v>
      </c>
    </row>
    <row r="10" spans="1:11" ht="12.75" customHeight="1">
      <c r="A10" s="268" t="s">
        <v>14</v>
      </c>
      <c r="B10" s="139">
        <v>83048</v>
      </c>
      <c r="C10" s="124">
        <v>33439</v>
      </c>
      <c r="D10" s="129">
        <v>40.264666217127449</v>
      </c>
      <c r="E10" s="124">
        <v>13319</v>
      </c>
      <c r="F10" s="129">
        <v>16.037713129756288</v>
      </c>
      <c r="G10" s="124">
        <v>25561</v>
      </c>
      <c r="H10" s="129">
        <v>30.778585878046435</v>
      </c>
      <c r="I10" s="124">
        <v>10729</v>
      </c>
      <c r="J10" s="133">
        <v>12.919034775069839</v>
      </c>
    </row>
    <row r="11" spans="1:11" ht="12.75" customHeight="1">
      <c r="A11" s="269" t="s">
        <v>15</v>
      </c>
      <c r="B11" s="126">
        <v>28843</v>
      </c>
      <c r="C11" s="123">
        <v>13526</v>
      </c>
      <c r="D11" s="135">
        <v>46.895260548486633</v>
      </c>
      <c r="E11" s="123">
        <v>5534</v>
      </c>
      <c r="F11" s="135">
        <v>19.186631071663836</v>
      </c>
      <c r="G11" s="123">
        <v>8875</v>
      </c>
      <c r="H11" s="135">
        <v>30.770030856706999</v>
      </c>
      <c r="I11" s="123">
        <v>908</v>
      </c>
      <c r="J11" s="136">
        <v>3.14807752314253</v>
      </c>
    </row>
    <row r="12" spans="1:11" ht="12.75" customHeight="1">
      <c r="A12" s="268" t="s">
        <v>16</v>
      </c>
      <c r="B12" s="139">
        <v>15657</v>
      </c>
      <c r="C12" s="124">
        <v>3616</v>
      </c>
      <c r="D12" s="129">
        <v>23.095101232675482</v>
      </c>
      <c r="E12" s="124">
        <v>7299</v>
      </c>
      <c r="F12" s="129">
        <v>46.618126077792681</v>
      </c>
      <c r="G12" s="124">
        <v>4203</v>
      </c>
      <c r="H12" s="129">
        <v>26.844223031232037</v>
      </c>
      <c r="I12" s="124">
        <v>539</v>
      </c>
      <c r="J12" s="133">
        <v>3.4425496582998019</v>
      </c>
    </row>
    <row r="13" spans="1:11" ht="12.75" customHeight="1">
      <c r="A13" s="269" t="s">
        <v>17</v>
      </c>
      <c r="B13" s="126">
        <v>4570</v>
      </c>
      <c r="C13" s="123">
        <v>1557</v>
      </c>
      <c r="D13" s="135">
        <v>34.070021881838073</v>
      </c>
      <c r="E13" s="123">
        <v>1403</v>
      </c>
      <c r="F13" s="135">
        <v>30.700218818380744</v>
      </c>
      <c r="G13" s="123">
        <v>1335</v>
      </c>
      <c r="H13" s="135">
        <v>29.212253829321661</v>
      </c>
      <c r="I13" s="123">
        <v>275</v>
      </c>
      <c r="J13" s="136">
        <v>6.0175054704595183</v>
      </c>
    </row>
    <row r="14" spans="1:11" ht="12.75" customHeight="1">
      <c r="A14" s="268" t="s">
        <v>18</v>
      </c>
      <c r="B14" s="139">
        <v>13890</v>
      </c>
      <c r="C14" s="124">
        <v>5301</v>
      </c>
      <c r="D14" s="129">
        <v>38.16414686825054</v>
      </c>
      <c r="E14" s="124">
        <v>2764</v>
      </c>
      <c r="F14" s="129">
        <v>19.899208063354934</v>
      </c>
      <c r="G14" s="124">
        <v>4680</v>
      </c>
      <c r="H14" s="129">
        <v>33.693304535637147</v>
      </c>
      <c r="I14" s="124">
        <v>1145</v>
      </c>
      <c r="J14" s="133">
        <v>8.2433405327573794</v>
      </c>
    </row>
    <row r="15" spans="1:11" ht="12.75" customHeight="1">
      <c r="A15" s="269" t="s">
        <v>19</v>
      </c>
      <c r="B15" s="126">
        <v>45975</v>
      </c>
      <c r="C15" s="123">
        <v>17493</v>
      </c>
      <c r="D15" s="135">
        <v>38.048939641109293</v>
      </c>
      <c r="E15" s="123">
        <v>6293</v>
      </c>
      <c r="F15" s="135">
        <v>13.687873844480695</v>
      </c>
      <c r="G15" s="123">
        <v>17307</v>
      </c>
      <c r="H15" s="135">
        <v>37.644371941272425</v>
      </c>
      <c r="I15" s="123">
        <v>4882</v>
      </c>
      <c r="J15" s="140">
        <v>10.618814573137573</v>
      </c>
    </row>
    <row r="16" spans="1:11" ht="12.75" customHeight="1">
      <c r="A16" s="268" t="s">
        <v>20</v>
      </c>
      <c r="B16" s="139">
        <v>10105</v>
      </c>
      <c r="C16" s="124">
        <v>3558</v>
      </c>
      <c r="D16" s="129">
        <v>35.210291934685799</v>
      </c>
      <c r="E16" s="124">
        <v>3638</v>
      </c>
      <c r="F16" s="129">
        <v>36.001979218208803</v>
      </c>
      <c r="G16" s="124">
        <v>2529</v>
      </c>
      <c r="H16" s="129">
        <v>25.027214250371102</v>
      </c>
      <c r="I16" s="124">
        <v>380</v>
      </c>
      <c r="J16" s="133">
        <v>3.7605145967342897</v>
      </c>
    </row>
    <row r="17" spans="1:10" ht="12.75" customHeight="1">
      <c r="A17" s="269" t="s">
        <v>21</v>
      </c>
      <c r="B17" s="126">
        <v>48890</v>
      </c>
      <c r="C17" s="123">
        <v>13754</v>
      </c>
      <c r="D17" s="135">
        <v>28.132542442217225</v>
      </c>
      <c r="E17" s="123">
        <v>13209</v>
      </c>
      <c r="F17" s="135">
        <v>27.0177950501125</v>
      </c>
      <c r="G17" s="123">
        <v>18764</v>
      </c>
      <c r="H17" s="135">
        <v>38.380036817345065</v>
      </c>
      <c r="I17" s="123">
        <v>3163</v>
      </c>
      <c r="J17" s="140">
        <v>6.4696256903252207</v>
      </c>
    </row>
    <row r="18" spans="1:10" ht="12.75" customHeight="1">
      <c r="A18" s="268" t="s">
        <v>22</v>
      </c>
      <c r="B18" s="139">
        <v>110145</v>
      </c>
      <c r="C18" s="124">
        <v>59052</v>
      </c>
      <c r="D18" s="129">
        <v>53.612964728312683</v>
      </c>
      <c r="E18" s="124">
        <v>10596</v>
      </c>
      <c r="F18" s="129">
        <v>9.6200463026011178</v>
      </c>
      <c r="G18" s="124">
        <v>33044</v>
      </c>
      <c r="H18" s="129">
        <v>30.000453947069772</v>
      </c>
      <c r="I18" s="124">
        <v>7453</v>
      </c>
      <c r="J18" s="133">
        <v>6.7665350220164333</v>
      </c>
    </row>
    <row r="19" spans="1:10" ht="12.75" customHeight="1">
      <c r="A19" s="269" t="s">
        <v>23</v>
      </c>
      <c r="B19" s="126">
        <v>29924</v>
      </c>
      <c r="C19" s="123">
        <v>13753</v>
      </c>
      <c r="D19" s="135">
        <v>45.959764737334581</v>
      </c>
      <c r="E19" s="123">
        <v>2106</v>
      </c>
      <c r="F19" s="135">
        <v>7.0378291672236326</v>
      </c>
      <c r="G19" s="123">
        <v>12630</v>
      </c>
      <c r="H19" s="135">
        <v>42.20692420799358</v>
      </c>
      <c r="I19" s="123">
        <v>1435</v>
      </c>
      <c r="J19" s="140">
        <v>4.7954818874482017</v>
      </c>
    </row>
    <row r="20" spans="1:10" ht="12.75" customHeight="1">
      <c r="A20" s="268" t="s">
        <v>24</v>
      </c>
      <c r="B20" s="139">
        <v>6213</v>
      </c>
      <c r="C20" s="124">
        <v>3010</v>
      </c>
      <c r="D20" s="129">
        <v>48.446805086109777</v>
      </c>
      <c r="E20" s="124">
        <v>671</v>
      </c>
      <c r="F20" s="129">
        <v>10.799935618863675</v>
      </c>
      <c r="G20" s="124">
        <v>2147</v>
      </c>
      <c r="H20" s="129">
        <v>34.556574923547402</v>
      </c>
      <c r="I20" s="124">
        <v>385</v>
      </c>
      <c r="J20" s="133">
        <v>6.1966843714791571</v>
      </c>
    </row>
    <row r="21" spans="1:10" ht="12.75" customHeight="1">
      <c r="A21" s="269" t="s">
        <v>25</v>
      </c>
      <c r="B21" s="126">
        <v>26003</v>
      </c>
      <c r="C21" s="123">
        <v>6423</v>
      </c>
      <c r="D21" s="135">
        <v>24.700996038918586</v>
      </c>
      <c r="E21" s="123">
        <v>12383</v>
      </c>
      <c r="F21" s="135">
        <v>47.62142829673499</v>
      </c>
      <c r="G21" s="123">
        <v>6632</v>
      </c>
      <c r="H21" s="135">
        <v>25.50474945198631</v>
      </c>
      <c r="I21" s="123">
        <v>565</v>
      </c>
      <c r="J21" s="136">
        <v>2.1728262123601123</v>
      </c>
    </row>
    <row r="22" spans="1:10" ht="12.75" customHeight="1">
      <c r="A22" s="268" t="s">
        <v>26</v>
      </c>
      <c r="B22" s="139">
        <v>15124</v>
      </c>
      <c r="C22" s="124">
        <v>3760</v>
      </c>
      <c r="D22" s="129">
        <v>24.861147844485586</v>
      </c>
      <c r="E22" s="124">
        <v>6325</v>
      </c>
      <c r="F22" s="129">
        <v>41.820946839460461</v>
      </c>
      <c r="G22" s="124">
        <v>4586</v>
      </c>
      <c r="H22" s="129">
        <v>30.322665961385876</v>
      </c>
      <c r="I22" s="124">
        <v>453</v>
      </c>
      <c r="J22" s="133">
        <v>2.9952393546680773</v>
      </c>
    </row>
    <row r="23" spans="1:10" ht="12.75" customHeight="1">
      <c r="A23" s="269" t="s">
        <v>27</v>
      </c>
      <c r="B23" s="126">
        <v>18243</v>
      </c>
      <c r="C23" s="123">
        <v>5758</v>
      </c>
      <c r="D23" s="135">
        <v>31.562791207586471</v>
      </c>
      <c r="E23" s="123">
        <v>4623</v>
      </c>
      <c r="F23" s="135">
        <v>25.341226771912517</v>
      </c>
      <c r="G23" s="123">
        <v>6565</v>
      </c>
      <c r="H23" s="135">
        <v>35.986405744669192</v>
      </c>
      <c r="I23" s="123">
        <v>1297</v>
      </c>
      <c r="J23" s="140">
        <v>7.1095762758318264</v>
      </c>
    </row>
    <row r="24" spans="1:10" ht="12.75" customHeight="1">
      <c r="A24" s="271" t="s">
        <v>28</v>
      </c>
      <c r="B24" s="131">
        <v>14840</v>
      </c>
      <c r="C24" s="125">
        <v>5643</v>
      </c>
      <c r="D24" s="130">
        <v>38.025606469002696</v>
      </c>
      <c r="E24" s="125">
        <v>6409</v>
      </c>
      <c r="F24" s="130">
        <v>43.187331536388143</v>
      </c>
      <c r="G24" s="125">
        <v>2526</v>
      </c>
      <c r="H24" s="130">
        <v>17.021563342318061</v>
      </c>
      <c r="I24" s="125">
        <v>262</v>
      </c>
      <c r="J24" s="141">
        <v>1.7654986522911051</v>
      </c>
    </row>
    <row r="25" spans="1:10" ht="38.25" customHeight="1">
      <c r="A25" s="621" t="s">
        <v>96</v>
      </c>
      <c r="B25" s="621"/>
      <c r="C25" s="621"/>
      <c r="D25" s="621"/>
      <c r="E25" s="621"/>
      <c r="F25" s="621"/>
      <c r="G25" s="621"/>
      <c r="H25" s="621"/>
      <c r="I25" s="621"/>
      <c r="J25" s="621"/>
    </row>
    <row r="26" spans="1:10" s="213" customFormat="1" ht="25.5" customHeight="1">
      <c r="A26" s="511" t="s">
        <v>225</v>
      </c>
      <c r="B26" s="511"/>
      <c r="C26" s="511"/>
      <c r="D26" s="511"/>
      <c r="E26" s="511"/>
      <c r="F26" s="511"/>
      <c r="G26" s="511"/>
      <c r="H26" s="511"/>
      <c r="I26" s="511"/>
      <c r="J26" s="511"/>
    </row>
    <row r="27" spans="1:10" ht="12.75" customHeight="1">
      <c r="A27" s="525" t="s">
        <v>231</v>
      </c>
      <c r="B27" s="525"/>
      <c r="C27" s="525"/>
      <c r="D27" s="525"/>
      <c r="E27" s="525"/>
      <c r="F27" s="525"/>
      <c r="G27" s="525"/>
      <c r="H27" s="525"/>
      <c r="I27" s="525"/>
      <c r="J27" s="525"/>
    </row>
  </sheetData>
  <mergeCells count="12">
    <mergeCell ref="A2:J2"/>
    <mergeCell ref="A25:J25"/>
    <mergeCell ref="A27:J27"/>
    <mergeCell ref="A3:A5"/>
    <mergeCell ref="B5:C5"/>
    <mergeCell ref="B3:B4"/>
    <mergeCell ref="C3:J3"/>
    <mergeCell ref="C4:D4"/>
    <mergeCell ref="E4:F4"/>
    <mergeCell ref="G4:H4"/>
    <mergeCell ref="I4:J4"/>
    <mergeCell ref="A26:J26"/>
  </mergeCells>
  <hyperlinks>
    <hyperlink ref="A1" location="Inhalt!A1" display="Zurück zum Inhalt"/>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X154"/>
  <sheetViews>
    <sheetView showGridLines="0" zoomScaleNormal="100" workbookViewId="0"/>
  </sheetViews>
  <sheetFormatPr baseColWidth="10" defaultColWidth="14.28515625" defaultRowHeight="12.75" customHeight="1"/>
  <cols>
    <col min="1" max="1" width="28.5703125" style="279" customWidth="1"/>
    <col min="2" max="16384" width="14.28515625" style="279"/>
  </cols>
  <sheetData>
    <row r="1" spans="1:11" s="500" customFormat="1" ht="25.5" customHeight="1">
      <c r="A1" s="442" t="s">
        <v>175</v>
      </c>
      <c r="K1" s="501"/>
    </row>
    <row r="2" spans="1:11" ht="12.75" customHeight="1">
      <c r="A2" s="623" t="s">
        <v>226</v>
      </c>
      <c r="B2" s="623"/>
      <c r="C2" s="623"/>
      <c r="D2" s="623"/>
      <c r="E2" s="623"/>
      <c r="F2" s="623"/>
      <c r="G2" s="623"/>
    </row>
    <row r="3" spans="1:11" ht="38.25" customHeight="1">
      <c r="A3" s="626" t="s">
        <v>8</v>
      </c>
      <c r="B3" s="575" t="s">
        <v>31</v>
      </c>
      <c r="C3" s="625"/>
      <c r="D3" s="575" t="s">
        <v>32</v>
      </c>
      <c r="E3" s="576"/>
      <c r="F3" s="625"/>
      <c r="G3" s="629" t="s">
        <v>268</v>
      </c>
    </row>
    <row r="4" spans="1:11" ht="25.5" customHeight="1">
      <c r="A4" s="557"/>
      <c r="B4" s="624" t="s">
        <v>41</v>
      </c>
      <c r="C4" s="624" t="s">
        <v>34</v>
      </c>
      <c r="D4" s="624" t="s">
        <v>35</v>
      </c>
      <c r="E4" s="575" t="s">
        <v>36</v>
      </c>
      <c r="F4" s="625"/>
      <c r="G4" s="630"/>
    </row>
    <row r="5" spans="1:11" ht="38.25" customHeight="1">
      <c r="A5" s="557"/>
      <c r="B5" s="563"/>
      <c r="C5" s="563"/>
      <c r="D5" s="563"/>
      <c r="E5" s="351" t="s">
        <v>42</v>
      </c>
      <c r="F5" s="23" t="s">
        <v>43</v>
      </c>
      <c r="G5" s="566"/>
    </row>
    <row r="6" spans="1:11" ht="12.75" customHeight="1">
      <c r="A6" s="558"/>
      <c r="B6" s="627" t="s">
        <v>39</v>
      </c>
      <c r="C6" s="628"/>
      <c r="D6" s="628"/>
      <c r="E6" s="628"/>
      <c r="F6" s="628"/>
      <c r="G6" s="628"/>
    </row>
    <row r="7" spans="1:11" ht="12.75" customHeight="1">
      <c r="A7" s="631">
        <v>2017</v>
      </c>
      <c r="B7" s="631"/>
      <c r="C7" s="631"/>
      <c r="D7" s="631"/>
      <c r="E7" s="631"/>
      <c r="F7" s="631"/>
      <c r="G7" s="631"/>
    </row>
    <row r="8" spans="1:11" ht="12.75" customHeight="1">
      <c r="A8" s="354" t="s">
        <v>10</v>
      </c>
      <c r="B8" s="19">
        <v>4</v>
      </c>
      <c r="C8" s="19">
        <v>4.0999999999999996</v>
      </c>
      <c r="D8" s="31">
        <v>6.1</v>
      </c>
      <c r="E8" s="18">
        <v>7.8</v>
      </c>
      <c r="F8" s="18">
        <v>7.2</v>
      </c>
      <c r="G8" s="167">
        <v>8.5</v>
      </c>
    </row>
    <row r="9" spans="1:11" ht="12.75" customHeight="1">
      <c r="A9" s="353" t="s">
        <v>11</v>
      </c>
      <c r="B9" s="26">
        <v>3.4</v>
      </c>
      <c r="C9" s="26">
        <v>3.7</v>
      </c>
      <c r="D9" s="27">
        <v>5.5</v>
      </c>
      <c r="E9" s="26">
        <v>7.6</v>
      </c>
      <c r="F9" s="16">
        <v>7</v>
      </c>
      <c r="G9" s="161">
        <v>7.9</v>
      </c>
    </row>
    <row r="10" spans="1:11" ht="12.75" customHeight="1">
      <c r="A10" s="352" t="s">
        <v>12</v>
      </c>
      <c r="B10" s="30">
        <v>5.6</v>
      </c>
      <c r="C10" s="30">
        <v>6.7</v>
      </c>
      <c r="D10" s="31">
        <v>8.5</v>
      </c>
      <c r="E10" s="32">
        <v>10.3</v>
      </c>
      <c r="F10" s="33">
        <v>9.4</v>
      </c>
      <c r="G10" s="167">
        <v>11</v>
      </c>
    </row>
    <row r="11" spans="1:11" ht="12.75" customHeight="1">
      <c r="A11" s="355" t="s">
        <v>13</v>
      </c>
      <c r="B11" s="34">
        <v>3</v>
      </c>
      <c r="C11" s="35">
        <v>3.1</v>
      </c>
      <c r="D11" s="27">
        <v>5</v>
      </c>
      <c r="E11" s="28">
        <v>6.9</v>
      </c>
      <c r="F11" s="29">
        <v>6.2</v>
      </c>
      <c r="G11" s="161">
        <v>6.8</v>
      </c>
    </row>
    <row r="12" spans="1:11" ht="12.75" customHeight="1">
      <c r="A12" s="356" t="s">
        <v>14</v>
      </c>
      <c r="B12" s="36">
        <v>3.6</v>
      </c>
      <c r="C12" s="37">
        <v>3.7</v>
      </c>
      <c r="D12" s="38">
        <v>5.5</v>
      </c>
      <c r="E12" s="39">
        <v>8</v>
      </c>
      <c r="F12" s="40">
        <v>7.7</v>
      </c>
      <c r="G12" s="167">
        <v>8.1</v>
      </c>
    </row>
    <row r="13" spans="1:11" ht="12.75" customHeight="1">
      <c r="A13" s="357" t="s">
        <v>15</v>
      </c>
      <c r="B13" s="34">
        <v>5.5</v>
      </c>
      <c r="C13" s="35">
        <v>5.9</v>
      </c>
      <c r="D13" s="27">
        <v>7.4</v>
      </c>
      <c r="E13" s="28">
        <v>8</v>
      </c>
      <c r="F13" s="29">
        <v>8.1</v>
      </c>
      <c r="G13" s="161">
        <v>8</v>
      </c>
    </row>
    <row r="14" spans="1:11" ht="12.75" customHeight="1">
      <c r="A14" s="356" t="s">
        <v>16</v>
      </c>
      <c r="B14" s="36">
        <v>5.5</v>
      </c>
      <c r="C14" s="37">
        <v>6.4</v>
      </c>
      <c r="D14" s="38">
        <v>8.1999999999999993</v>
      </c>
      <c r="E14" s="39">
        <v>9.8000000000000007</v>
      </c>
      <c r="F14" s="40">
        <v>9.3000000000000007</v>
      </c>
      <c r="G14" s="167">
        <v>10.199999999999999</v>
      </c>
    </row>
    <row r="15" spans="1:11" ht="12.75" customHeight="1">
      <c r="A15" s="357" t="s">
        <v>17</v>
      </c>
      <c r="B15" s="34">
        <v>3.1</v>
      </c>
      <c r="C15" s="35">
        <v>3.2</v>
      </c>
      <c r="D15" s="27">
        <v>4.8</v>
      </c>
      <c r="E15" s="28">
        <v>7</v>
      </c>
      <c r="F15" s="41">
        <v>6.1</v>
      </c>
      <c r="G15" s="161">
        <v>7.1</v>
      </c>
    </row>
    <row r="16" spans="1:11" ht="12.75" customHeight="1">
      <c r="A16" s="356" t="s">
        <v>18</v>
      </c>
      <c r="B16" s="42">
        <v>4.7</v>
      </c>
      <c r="C16" s="43">
        <v>4.7</v>
      </c>
      <c r="D16" s="38">
        <v>6.3</v>
      </c>
      <c r="E16" s="32">
        <v>7.5</v>
      </c>
      <c r="F16" s="33">
        <v>7.2</v>
      </c>
      <c r="G16" s="167">
        <v>7.6</v>
      </c>
    </row>
    <row r="17" spans="1:7" ht="12.75" customHeight="1">
      <c r="A17" s="357" t="s">
        <v>19</v>
      </c>
      <c r="B17" s="34">
        <v>3.6</v>
      </c>
      <c r="C17" s="35">
        <v>3.9</v>
      </c>
      <c r="D17" s="27">
        <v>6.4</v>
      </c>
      <c r="E17" s="28">
        <v>8.8000000000000007</v>
      </c>
      <c r="F17" s="29">
        <v>7.8</v>
      </c>
      <c r="G17" s="161">
        <v>8.9</v>
      </c>
    </row>
    <row r="18" spans="1:7" ht="12.75" customHeight="1">
      <c r="A18" s="358" t="s">
        <v>20</v>
      </c>
      <c r="B18" s="36">
        <v>5.7</v>
      </c>
      <c r="C18" s="37">
        <v>7</v>
      </c>
      <c r="D18" s="38">
        <v>10.4</v>
      </c>
      <c r="E18" s="39">
        <v>12.1</v>
      </c>
      <c r="F18" s="40">
        <v>11</v>
      </c>
      <c r="G18" s="167">
        <v>12.5</v>
      </c>
    </row>
    <row r="19" spans="1:7" ht="12.75" customHeight="1">
      <c r="A19" s="357" t="s">
        <v>21</v>
      </c>
      <c r="B19" s="44">
        <v>3.6</v>
      </c>
      <c r="C19" s="35">
        <v>3.8</v>
      </c>
      <c r="D19" s="27">
        <v>5.4</v>
      </c>
      <c r="E19" s="28">
        <v>7.6</v>
      </c>
      <c r="F19" s="29">
        <v>6.8</v>
      </c>
      <c r="G19" s="161">
        <v>7.5</v>
      </c>
    </row>
    <row r="20" spans="1:7" ht="12.75" customHeight="1">
      <c r="A20" s="358" t="s">
        <v>22</v>
      </c>
      <c r="B20" s="45">
        <v>3.4</v>
      </c>
      <c r="C20" s="46">
        <v>3.6</v>
      </c>
      <c r="D20" s="31">
        <v>5.6</v>
      </c>
      <c r="E20" s="39">
        <v>7.3</v>
      </c>
      <c r="F20" s="40">
        <v>7</v>
      </c>
      <c r="G20" s="167">
        <v>8.1999999999999993</v>
      </c>
    </row>
    <row r="21" spans="1:7" ht="12.75" customHeight="1">
      <c r="A21" s="357" t="s">
        <v>23</v>
      </c>
      <c r="B21" s="34">
        <v>3.3</v>
      </c>
      <c r="C21" s="35">
        <v>4.4000000000000004</v>
      </c>
      <c r="D21" s="27">
        <v>5.8</v>
      </c>
      <c r="E21" s="28">
        <v>7.9</v>
      </c>
      <c r="F21" s="29">
        <v>7.2</v>
      </c>
      <c r="G21" s="161">
        <v>8.1</v>
      </c>
    </row>
    <row r="22" spans="1:7" ht="12.75" customHeight="1">
      <c r="A22" s="356" t="s">
        <v>24</v>
      </c>
      <c r="B22" s="36">
        <v>3.6</v>
      </c>
      <c r="C22" s="37">
        <v>3.7</v>
      </c>
      <c r="D22" s="38">
        <v>5.9</v>
      </c>
      <c r="E22" s="39">
        <v>9.1</v>
      </c>
      <c r="F22" s="40">
        <v>6.7</v>
      </c>
      <c r="G22" s="167">
        <v>8.9</v>
      </c>
    </row>
    <row r="23" spans="1:7" ht="12.75" customHeight="1">
      <c r="A23" s="357" t="s">
        <v>25</v>
      </c>
      <c r="B23" s="34">
        <v>5.9</v>
      </c>
      <c r="C23" s="35">
        <v>7.1</v>
      </c>
      <c r="D23" s="27">
        <v>9.6</v>
      </c>
      <c r="E23" s="28">
        <v>11.3</v>
      </c>
      <c r="F23" s="29">
        <v>9.8000000000000007</v>
      </c>
      <c r="G23" s="161">
        <v>11.8</v>
      </c>
    </row>
    <row r="24" spans="1:7" ht="12.75" customHeight="1">
      <c r="A24" s="358" t="s">
        <v>26</v>
      </c>
      <c r="B24" s="36">
        <v>5.6</v>
      </c>
      <c r="C24" s="37">
        <v>6.5</v>
      </c>
      <c r="D24" s="38">
        <v>8.3000000000000007</v>
      </c>
      <c r="E24" s="39">
        <v>10.199999999999999</v>
      </c>
      <c r="F24" s="40">
        <v>9.1999999999999993</v>
      </c>
      <c r="G24" s="167">
        <v>10.5</v>
      </c>
    </row>
    <row r="25" spans="1:7" ht="12.75" customHeight="1">
      <c r="A25" s="357" t="s">
        <v>27</v>
      </c>
      <c r="B25" s="44">
        <v>3.4</v>
      </c>
      <c r="C25" s="47">
        <v>3.6</v>
      </c>
      <c r="D25" s="27">
        <v>5.2</v>
      </c>
      <c r="E25" s="28">
        <v>7.9</v>
      </c>
      <c r="F25" s="29">
        <v>6.2</v>
      </c>
      <c r="G25" s="161">
        <v>7.7</v>
      </c>
    </row>
    <row r="26" spans="1:7" ht="12.75" customHeight="1">
      <c r="A26" s="359" t="s">
        <v>28</v>
      </c>
      <c r="B26" s="48">
        <v>5.0999999999999996</v>
      </c>
      <c r="C26" s="49">
        <v>6.9</v>
      </c>
      <c r="D26" s="50">
        <v>9</v>
      </c>
      <c r="E26" s="51">
        <v>9.9</v>
      </c>
      <c r="F26" s="52">
        <v>9.3000000000000007</v>
      </c>
      <c r="G26" s="25">
        <v>10.7</v>
      </c>
    </row>
    <row r="27" spans="1:7" ht="12.75" customHeight="1">
      <c r="A27" s="631">
        <v>2016</v>
      </c>
      <c r="B27" s="631"/>
      <c r="C27" s="631"/>
      <c r="D27" s="631"/>
      <c r="E27" s="631"/>
      <c r="F27" s="631"/>
      <c r="G27" s="631"/>
    </row>
    <row r="28" spans="1:7" ht="12.75" customHeight="1">
      <c r="A28" s="354" t="s">
        <v>10</v>
      </c>
      <c r="B28" s="19">
        <v>4.0411000000000001</v>
      </c>
      <c r="C28" s="19">
        <v>4.1128999999999998</v>
      </c>
      <c r="D28" s="31">
        <v>6.2944000000000004</v>
      </c>
      <c r="E28" s="18">
        <v>7.8613999999999997</v>
      </c>
      <c r="F28" s="18">
        <v>7.2451999999999996</v>
      </c>
      <c r="G28" s="167">
        <v>8.5564</v>
      </c>
    </row>
    <row r="29" spans="1:7" ht="12.75" customHeight="1">
      <c r="A29" s="353" t="s">
        <v>11</v>
      </c>
      <c r="B29" s="26">
        <v>3.3849</v>
      </c>
      <c r="C29" s="26">
        <v>3.7231000000000001</v>
      </c>
      <c r="D29" s="27">
        <v>5.7281000000000004</v>
      </c>
      <c r="E29" s="26">
        <v>7.67</v>
      </c>
      <c r="F29" s="16">
        <v>7.1025999999999998</v>
      </c>
      <c r="G29" s="161">
        <v>7.9381000000000004</v>
      </c>
    </row>
    <row r="30" spans="1:7" ht="12.75" customHeight="1">
      <c r="A30" s="352" t="s">
        <v>12</v>
      </c>
      <c r="B30" s="30">
        <v>5.6726999999999999</v>
      </c>
      <c r="C30" s="30">
        <v>6.9771000000000001</v>
      </c>
      <c r="D30" s="31">
        <v>8.8635999999999999</v>
      </c>
      <c r="E30" s="32">
        <v>10.7403</v>
      </c>
      <c r="F30" s="33">
        <v>9.4864999999999995</v>
      </c>
      <c r="G30" s="167">
        <v>11.2295</v>
      </c>
    </row>
    <row r="31" spans="1:7" ht="12.75" customHeight="1">
      <c r="A31" s="355" t="s">
        <v>13</v>
      </c>
      <c r="B31" s="34">
        <v>2.8780000000000001</v>
      </c>
      <c r="C31" s="35">
        <v>3.1551999999999998</v>
      </c>
      <c r="D31" s="27">
        <v>5.0415000000000001</v>
      </c>
      <c r="E31" s="28">
        <v>6.9831000000000003</v>
      </c>
      <c r="F31" s="29">
        <v>6.3041999999999998</v>
      </c>
      <c r="G31" s="161">
        <v>6.8762999999999996</v>
      </c>
    </row>
    <row r="32" spans="1:7" ht="12.75" customHeight="1">
      <c r="A32" s="356" t="s">
        <v>14</v>
      </c>
      <c r="B32" s="36">
        <v>3.5830000000000002</v>
      </c>
      <c r="C32" s="37">
        <v>3.7561</v>
      </c>
      <c r="D32" s="38">
        <v>6.5236999999999998</v>
      </c>
      <c r="E32" s="39">
        <v>8.2525999999999993</v>
      </c>
      <c r="F32" s="40">
        <v>7.7373000000000003</v>
      </c>
      <c r="G32" s="167">
        <v>8.2619000000000007</v>
      </c>
    </row>
    <row r="33" spans="1:11" ht="12.75" customHeight="1">
      <c r="A33" s="357" t="s">
        <v>15</v>
      </c>
      <c r="B33" s="34">
        <v>5.4843999999999999</v>
      </c>
      <c r="C33" s="35">
        <v>6.0145999999999997</v>
      </c>
      <c r="D33" s="27">
        <v>7.4332000000000003</v>
      </c>
      <c r="E33" s="28">
        <v>8.3193999999999999</v>
      </c>
      <c r="F33" s="29">
        <v>8.4776000000000007</v>
      </c>
      <c r="G33" s="161">
        <v>8.3345000000000002</v>
      </c>
    </row>
    <row r="34" spans="1:11" ht="12.75" customHeight="1">
      <c r="A34" s="356" t="s">
        <v>16</v>
      </c>
      <c r="B34" s="36">
        <v>5.8036000000000003</v>
      </c>
      <c r="C34" s="37">
        <v>6.8823999999999996</v>
      </c>
      <c r="D34" s="38">
        <v>9.3068000000000008</v>
      </c>
      <c r="E34" s="39">
        <v>10.548400000000001</v>
      </c>
      <c r="F34" s="40">
        <v>9.0736000000000008</v>
      </c>
      <c r="G34" s="167">
        <v>10.5825</v>
      </c>
    </row>
    <row r="35" spans="1:11" ht="12.75" customHeight="1">
      <c r="A35" s="357" t="s">
        <v>17</v>
      </c>
      <c r="B35" s="34">
        <v>2.9714</v>
      </c>
      <c r="C35" s="35">
        <v>3.0790999999999999</v>
      </c>
      <c r="D35" s="27">
        <v>4.7409999999999997</v>
      </c>
      <c r="E35" s="28">
        <v>8.3247999999999998</v>
      </c>
      <c r="F35" s="41">
        <v>6.5316000000000001</v>
      </c>
      <c r="G35" s="161">
        <v>6.9321000000000002</v>
      </c>
    </row>
    <row r="36" spans="1:11" ht="12.75" customHeight="1">
      <c r="A36" s="356" t="s">
        <v>18</v>
      </c>
      <c r="B36" s="42">
        <v>4.6307999999999998</v>
      </c>
      <c r="C36" s="43">
        <v>4.7706</v>
      </c>
      <c r="D36" s="38">
        <v>6.3615000000000004</v>
      </c>
      <c r="E36" s="32">
        <v>8.1745000000000001</v>
      </c>
      <c r="F36" s="33">
        <v>7.3769</v>
      </c>
      <c r="G36" s="167">
        <v>7.9528999999999996</v>
      </c>
    </row>
    <row r="37" spans="1:11" ht="12.75" customHeight="1">
      <c r="A37" s="357" t="s">
        <v>19</v>
      </c>
      <c r="B37" s="34">
        <v>3.5528</v>
      </c>
      <c r="C37" s="35">
        <v>3.7877999999999998</v>
      </c>
      <c r="D37" s="27">
        <v>6.7283999999999997</v>
      </c>
      <c r="E37" s="28">
        <v>8.6655999999999995</v>
      </c>
      <c r="F37" s="29">
        <v>7.9</v>
      </c>
      <c r="G37" s="161">
        <v>8.8635999999999999</v>
      </c>
    </row>
    <row r="38" spans="1:11" ht="12.75" customHeight="1">
      <c r="A38" s="358" t="s">
        <v>20</v>
      </c>
      <c r="B38" s="36">
        <v>5.6829000000000001</v>
      </c>
      <c r="C38" s="37">
        <v>7.2183999999999999</v>
      </c>
      <c r="D38" s="38">
        <v>10.7677</v>
      </c>
      <c r="E38" s="39">
        <v>12.436500000000001</v>
      </c>
      <c r="F38" s="40">
        <v>10.0425</v>
      </c>
      <c r="G38" s="167">
        <v>12.783300000000001</v>
      </c>
    </row>
    <row r="39" spans="1:11" ht="12.75" customHeight="1">
      <c r="A39" s="357" t="s">
        <v>21</v>
      </c>
      <c r="B39" s="44">
        <v>3.6568000000000001</v>
      </c>
      <c r="C39" s="35">
        <v>3.851</v>
      </c>
      <c r="D39" s="27">
        <v>5.5762</v>
      </c>
      <c r="E39" s="28">
        <v>7.6974</v>
      </c>
      <c r="F39" s="29">
        <v>6.8061999999999996</v>
      </c>
      <c r="G39" s="161">
        <v>7.6093000000000002</v>
      </c>
    </row>
    <row r="40" spans="1:11" ht="12.75" customHeight="1">
      <c r="A40" s="358" t="s">
        <v>22</v>
      </c>
      <c r="B40" s="45">
        <v>3.4729999999999999</v>
      </c>
      <c r="C40" s="46">
        <v>3.6339000000000001</v>
      </c>
      <c r="D40" s="31">
        <v>5.5690999999999997</v>
      </c>
      <c r="E40" s="39">
        <v>7.4066999999999998</v>
      </c>
      <c r="F40" s="40">
        <v>7.0713999999999997</v>
      </c>
      <c r="G40" s="167">
        <v>8.25</v>
      </c>
    </row>
    <row r="41" spans="1:11" ht="12.75" customHeight="1">
      <c r="A41" s="357" t="s">
        <v>23</v>
      </c>
      <c r="B41" s="34">
        <v>3.2810000000000001</v>
      </c>
      <c r="C41" s="35">
        <v>4.2991999999999999</v>
      </c>
      <c r="D41" s="27">
        <v>5.9145000000000003</v>
      </c>
      <c r="E41" s="28">
        <v>7.9249999999999998</v>
      </c>
      <c r="F41" s="29">
        <v>7.4211</v>
      </c>
      <c r="G41" s="161">
        <v>8.0324000000000009</v>
      </c>
    </row>
    <row r="42" spans="1:11" ht="12.75" customHeight="1">
      <c r="A42" s="356" t="s">
        <v>24</v>
      </c>
      <c r="B42" s="36">
        <v>3.5326</v>
      </c>
      <c r="C42" s="37">
        <v>3.8386</v>
      </c>
      <c r="D42" s="38">
        <v>5.8773</v>
      </c>
      <c r="E42" s="39">
        <v>9.1237999999999992</v>
      </c>
      <c r="F42" s="40">
        <v>6.6619000000000002</v>
      </c>
      <c r="G42" s="167">
        <v>9.0277999999999992</v>
      </c>
    </row>
    <row r="43" spans="1:11" ht="12.75" customHeight="1">
      <c r="A43" s="357" t="s">
        <v>25</v>
      </c>
      <c r="B43" s="34">
        <v>6.0221</v>
      </c>
      <c r="C43" s="35">
        <v>7.5412999999999997</v>
      </c>
      <c r="D43" s="27">
        <v>9.7384000000000004</v>
      </c>
      <c r="E43" s="28">
        <v>11.7386</v>
      </c>
      <c r="F43" s="29">
        <v>10.580399999999999</v>
      </c>
      <c r="G43" s="161">
        <v>12.085900000000001</v>
      </c>
    </row>
    <row r="44" spans="1:11" ht="12.75" customHeight="1">
      <c r="A44" s="358" t="s">
        <v>26</v>
      </c>
      <c r="B44" s="36">
        <v>5.5781000000000001</v>
      </c>
      <c r="C44" s="37">
        <v>6.8433999999999999</v>
      </c>
      <c r="D44" s="38">
        <v>8.4061000000000003</v>
      </c>
      <c r="E44" s="39">
        <v>10.283099999999999</v>
      </c>
      <c r="F44" s="40">
        <v>9.2036999999999995</v>
      </c>
      <c r="G44" s="167">
        <v>10.73</v>
      </c>
    </row>
    <row r="45" spans="1:11" ht="12.75" customHeight="1">
      <c r="A45" s="357" t="s">
        <v>27</v>
      </c>
      <c r="B45" s="44">
        <v>3.5041000000000002</v>
      </c>
      <c r="C45" s="47">
        <v>3.6187999999999998</v>
      </c>
      <c r="D45" s="27">
        <v>5.3430999999999997</v>
      </c>
      <c r="E45" s="28">
        <v>8.0708000000000002</v>
      </c>
      <c r="F45" s="29">
        <v>6.6856999999999998</v>
      </c>
      <c r="G45" s="161">
        <v>7.9687999999999999</v>
      </c>
    </row>
    <row r="46" spans="1:11" ht="12.75" customHeight="1">
      <c r="A46" s="359" t="s">
        <v>28</v>
      </c>
      <c r="B46" s="48">
        <v>5.0538999999999996</v>
      </c>
      <c r="C46" s="49">
        <v>7.1727999999999996</v>
      </c>
      <c r="D46" s="50">
        <v>8.8394999999999992</v>
      </c>
      <c r="E46" s="51">
        <v>10.0611</v>
      </c>
      <c r="F46" s="52">
        <v>9.4436999999999998</v>
      </c>
      <c r="G46" s="25">
        <v>10.6783</v>
      </c>
    </row>
    <row r="47" spans="1:11" ht="12.75" customHeight="1">
      <c r="A47" s="631">
        <v>2015</v>
      </c>
      <c r="B47" s="631"/>
      <c r="C47" s="631"/>
      <c r="D47" s="631"/>
      <c r="E47" s="631"/>
      <c r="F47" s="631"/>
      <c r="G47" s="631"/>
      <c r="H47" s="22"/>
      <c r="I47" s="22"/>
      <c r="J47" s="22"/>
      <c r="K47" s="22"/>
    </row>
    <row r="48" spans="1:11" ht="12.75" customHeight="1">
      <c r="A48" s="354" t="s">
        <v>10</v>
      </c>
      <c r="B48" s="19">
        <v>4.05</v>
      </c>
      <c r="C48" s="19">
        <v>4.1985645933014357</v>
      </c>
      <c r="D48" s="31">
        <v>6.3375000000000004</v>
      </c>
      <c r="E48" s="18">
        <v>7.9289611791876391</v>
      </c>
      <c r="F48" s="18">
        <v>7.2841565509367072</v>
      </c>
      <c r="G48" s="167">
        <v>8.6311475409836067</v>
      </c>
      <c r="H48" s="24"/>
      <c r="I48" s="103"/>
      <c r="J48" s="103"/>
      <c r="K48" s="103"/>
    </row>
    <row r="49" spans="1:11" s="360" customFormat="1" ht="12.75" customHeight="1">
      <c r="A49" s="353" t="s">
        <v>11</v>
      </c>
      <c r="B49" s="26">
        <v>3.3749999999999996</v>
      </c>
      <c r="C49" s="26">
        <v>3.7347457627118645</v>
      </c>
      <c r="D49" s="27">
        <v>5.7758152173913038</v>
      </c>
      <c r="E49" s="26">
        <v>7.7301790281329925</v>
      </c>
      <c r="F49" s="16">
        <v>7.1371274509803921</v>
      </c>
      <c r="G49" s="161">
        <v>8.0196543299622682</v>
      </c>
      <c r="H49" s="15"/>
      <c r="I49" s="21"/>
      <c r="J49" s="21"/>
      <c r="K49" s="21"/>
    </row>
    <row r="50" spans="1:11" ht="12.75" customHeight="1">
      <c r="A50" s="352" t="s">
        <v>12</v>
      </c>
      <c r="B50" s="30">
        <v>5.7605933960308331</v>
      </c>
      <c r="C50" s="30">
        <v>7.1050968078104439</v>
      </c>
      <c r="D50" s="31">
        <v>8.9142857142857146</v>
      </c>
      <c r="E50" s="32">
        <v>11.028458213256483</v>
      </c>
      <c r="F50" s="33">
        <v>9.580864242248623</v>
      </c>
      <c r="G50" s="167">
        <v>11.37217110171599</v>
      </c>
      <c r="H50" s="24"/>
      <c r="I50" s="103"/>
      <c r="J50" s="103"/>
      <c r="K50" s="103"/>
    </row>
    <row r="51" spans="1:11" ht="12.75" customHeight="1">
      <c r="A51" s="355" t="s">
        <v>13</v>
      </c>
      <c r="B51" s="34">
        <v>2.8597043332535312</v>
      </c>
      <c r="C51" s="35">
        <v>3.1378991956406366</v>
      </c>
      <c r="D51" s="27">
        <v>5.1725096163643771</v>
      </c>
      <c r="E51" s="28">
        <v>7.1460717500321458</v>
      </c>
      <c r="F51" s="29">
        <v>6.5670103092783503</v>
      </c>
      <c r="G51" s="161">
        <v>6.9573835480673942</v>
      </c>
      <c r="H51" s="15"/>
      <c r="I51" s="103"/>
      <c r="J51" s="103"/>
      <c r="K51" s="103"/>
    </row>
    <row r="52" spans="1:11" ht="12.75" customHeight="1">
      <c r="A52" s="356" t="s">
        <v>14</v>
      </c>
      <c r="B52" s="36">
        <v>3.5890814558058923</v>
      </c>
      <c r="C52" s="37">
        <v>3.7655172413793103</v>
      </c>
      <c r="D52" s="38">
        <v>6.7664765906362554</v>
      </c>
      <c r="E52" s="39">
        <v>8.262224108658744</v>
      </c>
      <c r="F52" s="40">
        <v>7.91161616161616</v>
      </c>
      <c r="G52" s="167">
        <v>8.3512367491166088</v>
      </c>
      <c r="H52" s="24"/>
      <c r="I52" s="103"/>
      <c r="J52" s="103"/>
      <c r="K52" s="103"/>
    </row>
    <row r="53" spans="1:11" ht="12.75" customHeight="1">
      <c r="A53" s="357" t="s">
        <v>15</v>
      </c>
      <c r="B53" s="34">
        <v>5.4707401032702236</v>
      </c>
      <c r="C53" s="35">
        <v>5.9988170347003154</v>
      </c>
      <c r="D53" s="27">
        <v>7.3666666666666663</v>
      </c>
      <c r="E53" s="28">
        <v>8.6858283002588443</v>
      </c>
      <c r="F53" s="29">
        <v>8.237068965517242</v>
      </c>
      <c r="G53" s="161">
        <v>8.1467380655504087</v>
      </c>
      <c r="H53" s="24"/>
      <c r="I53" s="103"/>
      <c r="J53" s="103"/>
      <c r="K53" s="103"/>
    </row>
    <row r="54" spans="1:11" ht="12.75" customHeight="1">
      <c r="A54" s="356" t="s">
        <v>16</v>
      </c>
      <c r="B54" s="36">
        <v>5.9767067912324841</v>
      </c>
      <c r="C54" s="37">
        <v>7.2282722513089013</v>
      </c>
      <c r="D54" s="38">
        <v>9.206289647166134</v>
      </c>
      <c r="E54" s="39">
        <v>10.657907827359182</v>
      </c>
      <c r="F54" s="40">
        <v>9.5758928571428577</v>
      </c>
      <c r="G54" s="167">
        <v>10.825862068965517</v>
      </c>
      <c r="H54" s="24"/>
      <c r="I54" s="103"/>
      <c r="J54" s="103"/>
      <c r="K54" s="103"/>
    </row>
    <row r="55" spans="1:11" ht="12.75" customHeight="1">
      <c r="A55" s="357" t="s">
        <v>17</v>
      </c>
      <c r="B55" s="34">
        <v>3.0782241014799152</v>
      </c>
      <c r="C55" s="35">
        <v>3.12</v>
      </c>
      <c r="D55" s="27">
        <v>4.9127071823204416</v>
      </c>
      <c r="E55" s="28">
        <v>7.5529999999999999</v>
      </c>
      <c r="F55" s="41" t="s">
        <v>40</v>
      </c>
      <c r="G55" s="161">
        <v>7.1344029817563355</v>
      </c>
      <c r="H55" s="24"/>
      <c r="I55" s="103"/>
      <c r="J55" s="20"/>
      <c r="K55" s="103"/>
    </row>
    <row r="56" spans="1:11" ht="12.75" customHeight="1">
      <c r="A56" s="356" t="s">
        <v>18</v>
      </c>
      <c r="B56" s="42">
        <v>4.6442226890756304</v>
      </c>
      <c r="C56" s="43">
        <v>4.898496502422188</v>
      </c>
      <c r="D56" s="38">
        <v>6.4746941045606228</v>
      </c>
      <c r="E56" s="32">
        <v>7.9380530973451329</v>
      </c>
      <c r="F56" s="33">
        <v>7.5122950819672134</v>
      </c>
      <c r="G56" s="167">
        <v>7.8</v>
      </c>
      <c r="H56" s="24"/>
      <c r="I56" s="103"/>
      <c r="J56" s="103"/>
      <c r="K56" s="103"/>
    </row>
    <row r="57" spans="1:11" ht="12.75" customHeight="1">
      <c r="A57" s="357" t="s">
        <v>19</v>
      </c>
      <c r="B57" s="34">
        <v>3.5867386515106636</v>
      </c>
      <c r="C57" s="35">
        <v>3.7557080152592306</v>
      </c>
      <c r="D57" s="27">
        <v>6.8095238095238093</v>
      </c>
      <c r="E57" s="28">
        <v>8.8780487804878057</v>
      </c>
      <c r="F57" s="29">
        <v>7.9756596906278432</v>
      </c>
      <c r="G57" s="161">
        <v>8.9657131661442016</v>
      </c>
      <c r="H57" s="24"/>
      <c r="I57" s="103"/>
      <c r="J57" s="103"/>
      <c r="K57" s="103"/>
    </row>
    <row r="58" spans="1:11" ht="12.75" customHeight="1">
      <c r="A58" s="358" t="s">
        <v>20</v>
      </c>
      <c r="B58" s="36">
        <v>5.6997342781222322</v>
      </c>
      <c r="C58" s="37">
        <v>7.0855909090909091</v>
      </c>
      <c r="D58" s="38">
        <v>11.037735849056602</v>
      </c>
      <c r="E58" s="39">
        <v>12.603231597845602</v>
      </c>
      <c r="F58" s="40">
        <v>10.857863729508196</v>
      </c>
      <c r="G58" s="167">
        <v>13.1625</v>
      </c>
      <c r="H58" s="15"/>
      <c r="I58" s="103"/>
      <c r="J58" s="103"/>
      <c r="K58" s="103"/>
    </row>
    <row r="59" spans="1:11" ht="12.75" customHeight="1">
      <c r="A59" s="357" t="s">
        <v>21</v>
      </c>
      <c r="B59" s="44">
        <v>3.7124524044563523</v>
      </c>
      <c r="C59" s="35">
        <v>3.9240645157781375</v>
      </c>
      <c r="D59" s="27">
        <v>5.5421340392480545</v>
      </c>
      <c r="E59" s="28">
        <v>7.7896138482023964</v>
      </c>
      <c r="F59" s="29">
        <v>6.8343750000000005</v>
      </c>
      <c r="G59" s="161">
        <v>7.7372764786795063</v>
      </c>
      <c r="H59" s="24"/>
      <c r="I59" s="103"/>
      <c r="J59" s="103"/>
      <c r="K59" s="103"/>
    </row>
    <row r="60" spans="1:11" ht="12.75" customHeight="1">
      <c r="A60" s="358" t="s">
        <v>22</v>
      </c>
      <c r="B60" s="45">
        <v>3.375</v>
      </c>
      <c r="C60" s="46">
        <v>3.65625</v>
      </c>
      <c r="D60" s="31">
        <v>5.6475540245021687</v>
      </c>
      <c r="E60" s="39">
        <v>7.3933176508457468</v>
      </c>
      <c r="F60" s="40">
        <v>7.0909090909090908</v>
      </c>
      <c r="G60" s="167">
        <v>8.3291457286432173</v>
      </c>
      <c r="H60" s="15"/>
      <c r="I60" s="103"/>
      <c r="J60" s="103"/>
      <c r="K60" s="103"/>
    </row>
    <row r="61" spans="1:11" ht="12.75" customHeight="1">
      <c r="A61" s="357" t="s">
        <v>23</v>
      </c>
      <c r="B61" s="34">
        <v>3.3764044943820224</v>
      </c>
      <c r="C61" s="35">
        <v>4.2400238864690172</v>
      </c>
      <c r="D61" s="27">
        <v>5.8034852153632466</v>
      </c>
      <c r="E61" s="28">
        <v>7.9814814814814827</v>
      </c>
      <c r="F61" s="29">
        <v>7.4082969432314414</v>
      </c>
      <c r="G61" s="161">
        <v>8.1859318996415773</v>
      </c>
      <c r="H61" s="24"/>
      <c r="I61" s="103"/>
      <c r="J61" s="103"/>
      <c r="K61" s="103"/>
    </row>
    <row r="62" spans="1:11" ht="12.75" customHeight="1">
      <c r="A62" s="356" t="s">
        <v>24</v>
      </c>
      <c r="B62" s="36">
        <v>3.366149240620449</v>
      </c>
      <c r="C62" s="37">
        <v>3.7613613411432039</v>
      </c>
      <c r="D62" s="38">
        <v>5.7275689175796662</v>
      </c>
      <c r="E62" s="39">
        <v>10.135569150098318</v>
      </c>
      <c r="F62" s="40">
        <v>6.5787730680817234</v>
      </c>
      <c r="G62" s="167">
        <v>8.799638989169674</v>
      </c>
      <c r="H62" s="24"/>
      <c r="I62" s="103"/>
      <c r="J62" s="103"/>
      <c r="K62" s="103"/>
    </row>
    <row r="63" spans="1:11" ht="12.75" customHeight="1">
      <c r="A63" s="357" t="s">
        <v>25</v>
      </c>
      <c r="B63" s="34">
        <v>6.0039473684210529</v>
      </c>
      <c r="C63" s="35">
        <v>7.4695168711656441</v>
      </c>
      <c r="D63" s="27">
        <v>10.031514084507043</v>
      </c>
      <c r="E63" s="28">
        <v>11.781961471103326</v>
      </c>
      <c r="F63" s="29">
        <v>10.546646341463415</v>
      </c>
      <c r="G63" s="161">
        <v>12.195762711864406</v>
      </c>
      <c r="H63" s="24"/>
      <c r="I63" s="103"/>
      <c r="J63" s="103"/>
      <c r="K63" s="103"/>
    </row>
    <row r="64" spans="1:11" ht="12.75" customHeight="1">
      <c r="A64" s="358" t="s">
        <v>26</v>
      </c>
      <c r="B64" s="36">
        <v>6.0387096774193552</v>
      </c>
      <c r="C64" s="37">
        <v>7.3837816807469991</v>
      </c>
      <c r="D64" s="38">
        <v>9.1189254294093001</v>
      </c>
      <c r="E64" s="39">
        <v>10.962715263989628</v>
      </c>
      <c r="F64" s="40">
        <v>9.350409836065575</v>
      </c>
      <c r="G64" s="167">
        <v>11.230325914149443</v>
      </c>
      <c r="H64" s="15"/>
      <c r="I64" s="103"/>
      <c r="J64" s="103"/>
      <c r="K64" s="103"/>
    </row>
    <row r="65" spans="1:11" ht="12.75" customHeight="1">
      <c r="A65" s="357" t="s">
        <v>27</v>
      </c>
      <c r="B65" s="44">
        <v>3.4623921085080149</v>
      </c>
      <c r="C65" s="47">
        <v>3.5747628864456482</v>
      </c>
      <c r="D65" s="27">
        <v>5.3811543367346939</v>
      </c>
      <c r="E65" s="28">
        <v>7.8306623017231534</v>
      </c>
      <c r="F65" s="29">
        <v>6.4660553586037626</v>
      </c>
      <c r="G65" s="161">
        <v>7.9171466165413538</v>
      </c>
      <c r="H65" s="24"/>
      <c r="I65" s="103"/>
      <c r="J65" s="103"/>
      <c r="K65" s="103"/>
    </row>
    <row r="66" spans="1:11" ht="12.75" customHeight="1">
      <c r="A66" s="359" t="s">
        <v>28</v>
      </c>
      <c r="B66" s="48">
        <v>5.0032894736842106</v>
      </c>
      <c r="C66" s="49">
        <v>7.1828874813710879</v>
      </c>
      <c r="D66" s="50">
        <v>8.806451612903226</v>
      </c>
      <c r="E66" s="51">
        <v>10.054482187633635</v>
      </c>
      <c r="F66" s="52">
        <v>9.1649076048329761</v>
      </c>
      <c r="G66" s="25">
        <v>10.538903810642941</v>
      </c>
      <c r="H66" s="24"/>
      <c r="I66" s="103"/>
      <c r="J66" s="103"/>
      <c r="K66" s="103"/>
    </row>
    <row r="67" spans="1:11" ht="12.75" customHeight="1">
      <c r="A67" s="631">
        <v>2014</v>
      </c>
      <c r="B67" s="631"/>
      <c r="C67" s="631"/>
      <c r="D67" s="631"/>
      <c r="E67" s="631"/>
      <c r="F67" s="631"/>
      <c r="G67" s="631"/>
    </row>
    <row r="68" spans="1:11" ht="12.75" customHeight="1">
      <c r="A68" s="354" t="s">
        <v>10</v>
      </c>
      <c r="B68" s="19">
        <v>4.0999999999999996</v>
      </c>
      <c r="C68" s="19">
        <v>4.2</v>
      </c>
      <c r="D68" s="31">
        <v>6.3</v>
      </c>
      <c r="E68" s="18">
        <v>8.1292875989445914</v>
      </c>
      <c r="F68" s="18">
        <v>7.3916429475015812</v>
      </c>
      <c r="G68" s="167">
        <v>8.9</v>
      </c>
    </row>
    <row r="69" spans="1:11" ht="12.75" customHeight="1">
      <c r="A69" s="353" t="s">
        <v>11</v>
      </c>
      <c r="B69" s="26">
        <v>3.4</v>
      </c>
      <c r="C69" s="26">
        <v>3.8</v>
      </c>
      <c r="D69" s="27">
        <v>5.7</v>
      </c>
      <c r="E69" s="26">
        <v>7.9337118006706362</v>
      </c>
      <c r="F69" s="16">
        <v>7.2437591695194055</v>
      </c>
      <c r="G69" s="161">
        <v>8.3000000000000007</v>
      </c>
    </row>
    <row r="70" spans="1:11" ht="12.75" customHeight="1">
      <c r="A70" s="352" t="s">
        <v>12</v>
      </c>
      <c r="B70" s="30">
        <v>5.8</v>
      </c>
      <c r="C70" s="30">
        <v>7.2</v>
      </c>
      <c r="D70" s="31">
        <v>9.4</v>
      </c>
      <c r="E70" s="32">
        <v>11.023255813953488</v>
      </c>
      <c r="F70" s="33">
        <v>10.049792461832062</v>
      </c>
      <c r="G70" s="167">
        <v>11.7</v>
      </c>
    </row>
    <row r="71" spans="1:11" ht="12.75" customHeight="1">
      <c r="A71" s="355" t="s">
        <v>13</v>
      </c>
      <c r="B71" s="34">
        <v>2.9</v>
      </c>
      <c r="C71" s="35">
        <v>3.2</v>
      </c>
      <c r="D71" s="27">
        <v>5.2</v>
      </c>
      <c r="E71" s="28">
        <v>7.3481707317073202</v>
      </c>
      <c r="F71" s="29">
        <v>6.7541344139215447</v>
      </c>
      <c r="G71" s="161">
        <v>7.3</v>
      </c>
    </row>
    <row r="72" spans="1:11" ht="12.75" customHeight="1">
      <c r="A72" s="356" t="s">
        <v>14</v>
      </c>
      <c r="B72" s="36">
        <v>3.7</v>
      </c>
      <c r="C72" s="37">
        <v>3.9</v>
      </c>
      <c r="D72" s="38">
        <v>6.3</v>
      </c>
      <c r="E72" s="39">
        <v>8.4782608695652169</v>
      </c>
      <c r="F72" s="40">
        <v>7.9723130916673171</v>
      </c>
      <c r="G72" s="167">
        <v>8.6</v>
      </c>
    </row>
    <row r="73" spans="1:11" ht="12.75" customHeight="1">
      <c r="A73" s="357" t="s">
        <v>15</v>
      </c>
      <c r="B73" s="34">
        <v>5.6</v>
      </c>
      <c r="C73" s="35">
        <v>6.1036000000000001</v>
      </c>
      <c r="D73" s="27">
        <v>7.4753999999999996</v>
      </c>
      <c r="E73" s="28">
        <v>8.4</v>
      </c>
      <c r="F73" s="29">
        <v>8.1999999999999993</v>
      </c>
      <c r="G73" s="161">
        <v>8.3000000000000007</v>
      </c>
    </row>
    <row r="74" spans="1:11" ht="12.75" customHeight="1">
      <c r="A74" s="356" t="s">
        <v>16</v>
      </c>
      <c r="B74" s="36">
        <v>6</v>
      </c>
      <c r="C74" s="37">
        <v>7.3</v>
      </c>
      <c r="D74" s="38">
        <v>9.1999999999999993</v>
      </c>
      <c r="E74" s="39">
        <v>10.607767164179105</v>
      </c>
      <c r="F74" s="40">
        <v>10.118226600985199</v>
      </c>
      <c r="G74" s="167">
        <v>10.9</v>
      </c>
    </row>
    <row r="75" spans="1:11" ht="12.75" customHeight="1">
      <c r="A75" s="357" t="s">
        <v>17</v>
      </c>
      <c r="B75" s="34">
        <v>3.1</v>
      </c>
      <c r="C75" s="35">
        <v>3.3</v>
      </c>
      <c r="D75" s="27">
        <v>5.4</v>
      </c>
      <c r="E75" s="28">
        <v>7.8649999999999993</v>
      </c>
      <c r="F75" s="41">
        <v>7.7259493670886084</v>
      </c>
      <c r="G75" s="161">
        <v>7.1</v>
      </c>
    </row>
    <row r="76" spans="1:11" ht="12.75" customHeight="1">
      <c r="A76" s="356" t="s">
        <v>18</v>
      </c>
      <c r="B76" s="42">
        <v>4.5999999999999996</v>
      </c>
      <c r="C76" s="43">
        <v>4.9000000000000004</v>
      </c>
      <c r="D76" s="38">
        <v>6.3</v>
      </c>
      <c r="E76" s="32">
        <v>7.8531050877589532</v>
      </c>
      <c r="F76" s="33">
        <v>7.7496940508719554</v>
      </c>
      <c r="G76" s="167">
        <v>7.8</v>
      </c>
    </row>
    <row r="77" spans="1:11" ht="12.75" customHeight="1">
      <c r="A77" s="357" t="s">
        <v>19</v>
      </c>
      <c r="B77" s="34">
        <v>3.6</v>
      </c>
      <c r="C77" s="35">
        <v>3.9</v>
      </c>
      <c r="D77" s="27">
        <v>6.7</v>
      </c>
      <c r="E77" s="28">
        <v>9.2994023904382477</v>
      </c>
      <c r="F77" s="29">
        <v>7.9256222547584185</v>
      </c>
      <c r="G77" s="161">
        <v>9</v>
      </c>
    </row>
    <row r="78" spans="1:11" ht="12.75" customHeight="1">
      <c r="A78" s="358" t="s">
        <v>20</v>
      </c>
      <c r="B78" s="36">
        <v>5.7</v>
      </c>
      <c r="C78" s="37">
        <v>6.8</v>
      </c>
      <c r="D78" s="38">
        <v>10.5</v>
      </c>
      <c r="E78" s="39">
        <v>12.398639455782313</v>
      </c>
      <c r="F78" s="40">
        <v>11.008246527777777</v>
      </c>
      <c r="G78" s="167">
        <v>13.4</v>
      </c>
    </row>
    <row r="79" spans="1:11" ht="12.75" customHeight="1">
      <c r="A79" s="357" t="s">
        <v>21</v>
      </c>
      <c r="B79" s="44">
        <v>3.8</v>
      </c>
      <c r="C79" s="35">
        <v>4.0999999999999996</v>
      </c>
      <c r="D79" s="27">
        <v>5.9</v>
      </c>
      <c r="E79" s="28">
        <v>7.8502456735923225</v>
      </c>
      <c r="F79" s="29">
        <v>6.7317510548523209</v>
      </c>
      <c r="G79" s="161">
        <v>7.9</v>
      </c>
    </row>
    <row r="80" spans="1:11" ht="12.75" customHeight="1">
      <c r="A80" s="358" t="s">
        <v>22</v>
      </c>
      <c r="B80" s="45">
        <v>3.3</v>
      </c>
      <c r="C80" s="46">
        <v>3.6</v>
      </c>
      <c r="D80" s="31">
        <v>5.6</v>
      </c>
      <c r="E80" s="39">
        <v>7.6590284704358931</v>
      </c>
      <c r="F80" s="40">
        <v>7.2190008920606603</v>
      </c>
      <c r="G80" s="167">
        <v>8.6999999999999993</v>
      </c>
    </row>
    <row r="81" spans="1:7" ht="12.75" customHeight="1">
      <c r="A81" s="357" t="s">
        <v>23</v>
      </c>
      <c r="B81" s="34">
        <v>3.3</v>
      </c>
      <c r="C81" s="35">
        <v>4.4000000000000004</v>
      </c>
      <c r="D81" s="27">
        <v>6.1</v>
      </c>
      <c r="E81" s="28">
        <v>8.0986858702721882</v>
      </c>
      <c r="F81" s="29">
        <v>7.4772329793878818</v>
      </c>
      <c r="G81" s="161">
        <v>8.5</v>
      </c>
    </row>
    <row r="82" spans="1:7" ht="12.75" customHeight="1">
      <c r="A82" s="356" t="s">
        <v>24</v>
      </c>
      <c r="B82" s="36">
        <v>3.4</v>
      </c>
      <c r="C82" s="37">
        <v>3.8</v>
      </c>
      <c r="D82" s="38">
        <v>6.5</v>
      </c>
      <c r="E82" s="39">
        <v>8.9245599329421612</v>
      </c>
      <c r="F82" s="40">
        <v>7.132191780821918</v>
      </c>
      <c r="G82" s="167">
        <v>8.9</v>
      </c>
    </row>
    <row r="83" spans="1:7" ht="12.75" customHeight="1">
      <c r="A83" s="357" t="s">
        <v>25</v>
      </c>
      <c r="B83" s="34">
        <v>6</v>
      </c>
      <c r="C83" s="35">
        <v>7.3</v>
      </c>
      <c r="D83" s="27">
        <v>10.1</v>
      </c>
      <c r="E83" s="28">
        <v>11.946515397082658</v>
      </c>
      <c r="F83" s="29">
        <v>10.666701773835921</v>
      </c>
      <c r="G83" s="161">
        <v>12.3</v>
      </c>
    </row>
    <row r="84" spans="1:7" ht="12.75" customHeight="1">
      <c r="A84" s="358" t="s">
        <v>26</v>
      </c>
      <c r="B84" s="36">
        <v>6.2</v>
      </c>
      <c r="C84" s="37">
        <v>7.4</v>
      </c>
      <c r="D84" s="38">
        <v>9.1</v>
      </c>
      <c r="E84" s="39">
        <v>10.642605633802818</v>
      </c>
      <c r="F84" s="40">
        <v>10.18410820920008</v>
      </c>
      <c r="G84" s="167">
        <v>11.4</v>
      </c>
    </row>
    <row r="85" spans="1:7" ht="12.75" customHeight="1">
      <c r="A85" s="357" t="s">
        <v>27</v>
      </c>
      <c r="B85" s="44">
        <v>3.5</v>
      </c>
      <c r="C85" s="47">
        <v>3.7</v>
      </c>
      <c r="D85" s="27">
        <v>5.4</v>
      </c>
      <c r="E85" s="28">
        <v>8.1194539249146764</v>
      </c>
      <c r="F85" s="29">
        <v>6.5300211864406776</v>
      </c>
      <c r="G85" s="161">
        <v>8.1999999999999993</v>
      </c>
    </row>
    <row r="86" spans="1:7" ht="12.75" customHeight="1">
      <c r="A86" s="359" t="s">
        <v>28</v>
      </c>
      <c r="B86" s="48">
        <v>4.9000000000000004</v>
      </c>
      <c r="C86" s="49">
        <v>7</v>
      </c>
      <c r="D86" s="50">
        <v>8.8000000000000007</v>
      </c>
      <c r="E86" s="51">
        <v>9.8900552486187845</v>
      </c>
      <c r="F86" s="52">
        <v>9.2857142857142847</v>
      </c>
      <c r="G86" s="25">
        <v>10.5</v>
      </c>
    </row>
    <row r="87" spans="1:7" ht="12.75" customHeight="1">
      <c r="A87" s="631">
        <v>2013</v>
      </c>
      <c r="B87" s="631"/>
      <c r="C87" s="635"/>
      <c r="D87" s="635"/>
      <c r="E87" s="635"/>
      <c r="F87" s="635"/>
      <c r="G87" s="635"/>
    </row>
    <row r="88" spans="1:7" ht="12.75" customHeight="1">
      <c r="A88" s="354" t="s">
        <v>271</v>
      </c>
      <c r="B88" s="19">
        <v>4.32</v>
      </c>
      <c r="C88" s="19">
        <v>4.3986999999999998</v>
      </c>
      <c r="D88" s="31">
        <v>6.2663000000000002</v>
      </c>
      <c r="E88" s="18">
        <v>8.2256944286668503</v>
      </c>
      <c r="F88" s="18">
        <v>7.5256072124431697</v>
      </c>
      <c r="G88" s="167">
        <v>8.9352999999999998</v>
      </c>
    </row>
    <row r="89" spans="1:7" ht="12.75" customHeight="1">
      <c r="A89" s="353" t="s">
        <v>11</v>
      </c>
      <c r="B89" s="26">
        <v>3.5503</v>
      </c>
      <c r="C89" s="26">
        <v>3.9121999999999999</v>
      </c>
      <c r="D89" s="27">
        <v>5.71</v>
      </c>
      <c r="E89" s="26">
        <v>8.0466914912521599</v>
      </c>
      <c r="F89" s="16">
        <v>7.3306470753881996</v>
      </c>
      <c r="G89" s="161">
        <v>8.4117999999999995</v>
      </c>
    </row>
    <row r="90" spans="1:7" ht="12.75" customHeight="1">
      <c r="A90" s="352" t="s">
        <v>270</v>
      </c>
      <c r="B90" s="30">
        <v>5.9573</v>
      </c>
      <c r="C90" s="30">
        <v>7.3529</v>
      </c>
      <c r="D90" s="31">
        <v>9.5151000000000003</v>
      </c>
      <c r="E90" s="32">
        <v>11.2858082706767</v>
      </c>
      <c r="F90" s="33">
        <v>9.9872067216233393</v>
      </c>
      <c r="G90" s="167">
        <v>11.7369</v>
      </c>
    </row>
    <row r="91" spans="1:7" ht="12.75" customHeight="1">
      <c r="A91" s="355" t="s">
        <v>13</v>
      </c>
      <c r="B91" s="34">
        <v>3.12</v>
      </c>
      <c r="C91" s="35">
        <v>3.417056074766355</v>
      </c>
      <c r="D91" s="27">
        <v>5.3241379310344827</v>
      </c>
      <c r="E91" s="28">
        <v>7.7249999999999996</v>
      </c>
      <c r="F91" s="29">
        <v>6.93333333333333</v>
      </c>
      <c r="G91" s="161">
        <v>7.5963855421686741</v>
      </c>
    </row>
    <row r="92" spans="1:7" ht="12.75" customHeight="1">
      <c r="A92" s="356" t="s">
        <v>14</v>
      </c>
      <c r="B92" s="36">
        <v>3.7952642217730292</v>
      </c>
      <c r="C92" s="37">
        <v>4.0280303030303033</v>
      </c>
      <c r="D92" s="38">
        <v>6.3818181818181818</v>
      </c>
      <c r="E92" s="39">
        <v>8.5968202226459205</v>
      </c>
      <c r="F92" s="40">
        <v>8.0801104972375697</v>
      </c>
      <c r="G92" s="167">
        <v>8.7750000000000004</v>
      </c>
    </row>
    <row r="93" spans="1:7" ht="12.75" customHeight="1">
      <c r="A93" s="357" t="s">
        <v>269</v>
      </c>
      <c r="B93" s="34" t="s">
        <v>45</v>
      </c>
      <c r="C93" s="34" t="s">
        <v>45</v>
      </c>
      <c r="D93" s="27" t="s">
        <v>45</v>
      </c>
      <c r="E93" s="28" t="s">
        <v>45</v>
      </c>
      <c r="F93" s="29" t="s">
        <v>45</v>
      </c>
      <c r="G93" s="161" t="s">
        <v>45</v>
      </c>
    </row>
    <row r="94" spans="1:7" ht="12.75" customHeight="1">
      <c r="A94" s="356" t="s">
        <v>16</v>
      </c>
      <c r="B94" s="36">
        <v>6.1857283464566937</v>
      </c>
      <c r="C94" s="37">
        <v>7.2720372985259676</v>
      </c>
      <c r="D94" s="38">
        <v>9.350409836065575</v>
      </c>
      <c r="E94" s="39">
        <v>10.609459459459501</v>
      </c>
      <c r="F94" s="40">
        <v>9.6089876033057795</v>
      </c>
      <c r="G94" s="167">
        <v>10.806249999999999</v>
      </c>
    </row>
    <row r="95" spans="1:7" ht="12.75" customHeight="1">
      <c r="A95" s="357" t="s">
        <v>17</v>
      </c>
      <c r="B95" s="34">
        <v>3.0528375733855184</v>
      </c>
      <c r="C95" s="35">
        <v>3.1475409836065578</v>
      </c>
      <c r="D95" s="27">
        <v>5.0431774809160306</v>
      </c>
      <c r="E95" s="28">
        <v>7.2193158953722296</v>
      </c>
      <c r="F95" s="41">
        <v>5.1784232365145204</v>
      </c>
      <c r="G95" s="161">
        <v>7.0419999999999998</v>
      </c>
    </row>
    <row r="96" spans="1:7" ht="12.75" customHeight="1">
      <c r="A96" s="356" t="s">
        <v>18</v>
      </c>
      <c r="B96" s="42">
        <v>4.9664999999999999</v>
      </c>
      <c r="C96" s="43">
        <v>5.3356000000000003</v>
      </c>
      <c r="D96" s="38">
        <v>6.4010999999999996</v>
      </c>
      <c r="E96" s="32">
        <v>8.2962233806566097</v>
      </c>
      <c r="F96" s="33">
        <v>7.8184416118421103</v>
      </c>
      <c r="G96" s="167">
        <v>8.2600999999999996</v>
      </c>
    </row>
    <row r="97" spans="1:7" ht="12.75" customHeight="1">
      <c r="A97" s="357" t="s">
        <v>19</v>
      </c>
      <c r="B97" s="34">
        <v>3.745625</v>
      </c>
      <c r="C97" s="35">
        <v>3.9513157894736848</v>
      </c>
      <c r="D97" s="27">
        <v>6.4583090379008734</v>
      </c>
      <c r="E97" s="28">
        <v>8.9578124999999993</v>
      </c>
      <c r="F97" s="29">
        <v>8.0449911708774806</v>
      </c>
      <c r="G97" s="161">
        <v>8.9693205574912902</v>
      </c>
    </row>
    <row r="98" spans="1:7" ht="12.75" customHeight="1">
      <c r="A98" s="358" t="s">
        <v>20</v>
      </c>
      <c r="B98" s="36">
        <v>5.7832699619771866</v>
      </c>
      <c r="C98" s="37">
        <v>7.0855576463453787</v>
      </c>
      <c r="D98" s="38">
        <v>10.039025992990656</v>
      </c>
      <c r="E98" s="39">
        <v>13.4057447438555</v>
      </c>
      <c r="F98" s="40">
        <v>11.178879310344801</v>
      </c>
      <c r="G98" s="167">
        <v>13.752631578947369</v>
      </c>
    </row>
    <row r="99" spans="1:7" ht="12.75" customHeight="1">
      <c r="A99" s="357" t="s">
        <v>21</v>
      </c>
      <c r="B99" s="44">
        <v>3.9157000000000002</v>
      </c>
      <c r="C99" s="35">
        <v>4.1298701298701292</v>
      </c>
      <c r="D99" s="27">
        <v>5.5465120369266607</v>
      </c>
      <c r="E99" s="28">
        <v>7.6804233555491201</v>
      </c>
      <c r="F99" s="29">
        <v>7.1174999999999997</v>
      </c>
      <c r="G99" s="161">
        <v>7.9393000000000002</v>
      </c>
    </row>
    <row r="100" spans="1:7" ht="12.75" customHeight="1">
      <c r="A100" s="358" t="s">
        <v>22</v>
      </c>
      <c r="B100" s="45">
        <v>3.3473053892215567</v>
      </c>
      <c r="C100" s="46">
        <v>3.5796839828105358</v>
      </c>
      <c r="D100" s="31">
        <v>5.4390495867768598</v>
      </c>
      <c r="E100" s="39">
        <v>7.7711800496020702</v>
      </c>
      <c r="F100" s="40">
        <v>7.2065366178059804</v>
      </c>
      <c r="G100" s="167">
        <v>8.6850477200424177</v>
      </c>
    </row>
    <row r="101" spans="1:7" ht="12.75" customHeight="1">
      <c r="A101" s="357" t="s">
        <v>23</v>
      </c>
      <c r="B101" s="34">
        <v>3.607181719260065</v>
      </c>
      <c r="C101" s="35">
        <v>4.6390041493775929</v>
      </c>
      <c r="D101" s="27">
        <v>6.3260397830018089</v>
      </c>
      <c r="E101" s="28">
        <v>8.1089108910891099</v>
      </c>
      <c r="F101" s="29">
        <v>7.6642349743988598</v>
      </c>
      <c r="G101" s="161">
        <v>8.6581092034485305</v>
      </c>
    </row>
    <row r="102" spans="1:7" ht="12.75" customHeight="1">
      <c r="A102" s="356" t="s">
        <v>24</v>
      </c>
      <c r="B102" s="36">
        <v>3.4375</v>
      </c>
      <c r="C102" s="37">
        <v>3.8345131530873218</v>
      </c>
      <c r="D102" s="38">
        <v>6.6071428571428568</v>
      </c>
      <c r="E102" s="39">
        <v>9.15</v>
      </c>
      <c r="F102" s="40">
        <v>7.4366585704372001</v>
      </c>
      <c r="G102" s="167">
        <v>9.3168343653250769</v>
      </c>
    </row>
    <row r="103" spans="1:7" ht="12.75" customHeight="1">
      <c r="A103" s="357" t="s">
        <v>25</v>
      </c>
      <c r="B103" s="34">
        <v>6.1334848609357611</v>
      </c>
      <c r="C103" s="35">
        <v>7.5460227272727272</v>
      </c>
      <c r="D103" s="27">
        <v>9.9560137339055785</v>
      </c>
      <c r="E103" s="28">
        <v>11.4051724137931</v>
      </c>
      <c r="F103" s="29">
        <v>10.512853949329401</v>
      </c>
      <c r="G103" s="161">
        <v>12.165083245243128</v>
      </c>
    </row>
    <row r="104" spans="1:7" ht="12.75" customHeight="1">
      <c r="A104" s="358" t="s">
        <v>26</v>
      </c>
      <c r="B104" s="36">
        <v>6.4144736842105257</v>
      </c>
      <c r="C104" s="37">
        <v>7.7978040540540547</v>
      </c>
      <c r="D104" s="38">
        <v>10.237499999999999</v>
      </c>
      <c r="E104" s="39">
        <v>11.732704402515701</v>
      </c>
      <c r="F104" s="40">
        <v>10.7802835051546</v>
      </c>
      <c r="G104" s="167">
        <v>11.861790393013102</v>
      </c>
    </row>
    <row r="105" spans="1:7" ht="12.75" customHeight="1">
      <c r="A105" s="357" t="s">
        <v>27</v>
      </c>
      <c r="B105" s="44">
        <v>3.6364000000000001</v>
      </c>
      <c r="C105" s="47">
        <v>3.7336</v>
      </c>
      <c r="D105" s="27">
        <v>5.3552999999999997</v>
      </c>
      <c r="E105" s="28">
        <v>8.1810995850622401</v>
      </c>
      <c r="F105" s="29">
        <v>6.4629256278431297</v>
      </c>
      <c r="G105" s="161">
        <v>8.1533999999999995</v>
      </c>
    </row>
    <row r="106" spans="1:7" ht="12.75" customHeight="1">
      <c r="A106" s="359" t="s">
        <v>28</v>
      </c>
      <c r="B106" s="48">
        <v>5</v>
      </c>
      <c r="C106" s="49">
        <v>7.053552266419981</v>
      </c>
      <c r="D106" s="50">
        <v>8.6785714285714288</v>
      </c>
      <c r="E106" s="51">
        <v>9.7564568714101991</v>
      </c>
      <c r="F106" s="52">
        <v>9.0042889042190097</v>
      </c>
      <c r="G106" s="25">
        <v>10.296376811594204</v>
      </c>
    </row>
    <row r="107" spans="1:7" ht="12.75" customHeight="1">
      <c r="A107" s="632">
        <v>2012</v>
      </c>
      <c r="B107" s="632"/>
      <c r="C107" s="632"/>
      <c r="D107" s="632"/>
      <c r="E107" s="632"/>
      <c r="F107" s="632"/>
      <c r="G107" s="632"/>
    </row>
    <row r="108" spans="1:7" ht="12.75" customHeight="1">
      <c r="A108" s="354" t="s">
        <v>271</v>
      </c>
      <c r="B108" s="19">
        <v>4.5310877701315952</v>
      </c>
      <c r="C108" s="19">
        <v>4.5925937285750376</v>
      </c>
      <c r="D108" s="31">
        <v>6.4314759036144569</v>
      </c>
      <c r="E108" s="18">
        <v>8.4126436781609186</v>
      </c>
      <c r="F108" s="18">
        <v>7.6594903339191571</v>
      </c>
      <c r="G108" s="167">
        <v>9.0535714285714288</v>
      </c>
    </row>
    <row r="109" spans="1:7" ht="12.75" customHeight="1">
      <c r="A109" s="353" t="s">
        <v>11</v>
      </c>
      <c r="B109" s="26">
        <v>3.666217270194986</v>
      </c>
      <c r="C109" s="26">
        <v>4.0001980198019798</v>
      </c>
      <c r="D109" s="27">
        <v>5.8157894736842106</v>
      </c>
      <c r="E109" s="26">
        <v>8.2202852614896997</v>
      </c>
      <c r="F109" s="16">
        <v>7.4680851063829783</v>
      </c>
      <c r="G109" s="161">
        <v>8.5548387096774192</v>
      </c>
    </row>
    <row r="110" spans="1:7" ht="12.75" customHeight="1">
      <c r="A110" s="352" t="s">
        <v>270</v>
      </c>
      <c r="B110" s="30">
        <v>5.9552432409362606</v>
      </c>
      <c r="C110" s="30">
        <v>7.5470196353436183</v>
      </c>
      <c r="D110" s="31">
        <v>9.4924528301886788</v>
      </c>
      <c r="E110" s="32">
        <v>11.586080821544016</v>
      </c>
      <c r="F110" s="33">
        <v>10.213285098522167</v>
      </c>
      <c r="G110" s="167">
        <v>11.777654867256636</v>
      </c>
    </row>
    <row r="111" spans="1:7" ht="12.75" customHeight="1">
      <c r="A111" s="355" t="s">
        <v>13</v>
      </c>
      <c r="B111" s="34">
        <v>3.2704402515723272</v>
      </c>
      <c r="C111" s="35">
        <v>3.548540815418626</v>
      </c>
      <c r="D111" s="27">
        <v>5.7142857142857144</v>
      </c>
      <c r="E111" s="28">
        <v>8.089714285714285</v>
      </c>
      <c r="F111" s="29">
        <v>7.4699549323985988</v>
      </c>
      <c r="G111" s="161">
        <v>8.091836734693878</v>
      </c>
    </row>
    <row r="112" spans="1:7" ht="12.75" customHeight="1">
      <c r="A112" s="356" t="s">
        <v>14</v>
      </c>
      <c r="B112" s="36">
        <v>3.9122641509433964</v>
      </c>
      <c r="C112" s="37">
        <v>4.0507401315789471</v>
      </c>
      <c r="D112" s="38">
        <v>6.3063514198782968</v>
      </c>
      <c r="E112" s="39">
        <v>8.7345606663718112</v>
      </c>
      <c r="F112" s="40">
        <v>8.1988486842105264</v>
      </c>
      <c r="G112" s="167">
        <v>8.8434210526315802</v>
      </c>
    </row>
    <row r="113" spans="1:7" ht="12.75" customHeight="1">
      <c r="A113" s="357" t="s">
        <v>269</v>
      </c>
      <c r="B113" s="34" t="s">
        <v>45</v>
      </c>
      <c r="C113" s="35" t="s">
        <v>45</v>
      </c>
      <c r="D113" s="27" t="s">
        <v>45</v>
      </c>
      <c r="E113" s="28" t="s">
        <v>45</v>
      </c>
      <c r="F113" s="29" t="s">
        <v>45</v>
      </c>
      <c r="G113" s="161" t="s">
        <v>45</v>
      </c>
    </row>
    <row r="114" spans="1:7" ht="12.75" customHeight="1">
      <c r="A114" s="356" t="s">
        <v>16</v>
      </c>
      <c r="B114" s="36">
        <v>6.2322443181818175</v>
      </c>
      <c r="C114" s="37">
        <v>7.4764573991031398</v>
      </c>
      <c r="D114" s="38">
        <v>9.3953373015873023</v>
      </c>
      <c r="E114" s="39">
        <v>10.585714285714285</v>
      </c>
      <c r="F114" s="40">
        <v>10.050816696914701</v>
      </c>
      <c r="G114" s="167">
        <v>10.908415841584159</v>
      </c>
    </row>
    <row r="115" spans="1:7" ht="12.75" customHeight="1">
      <c r="A115" s="357" t="s">
        <v>17</v>
      </c>
      <c r="B115" s="34">
        <v>3.0743243243243241</v>
      </c>
      <c r="C115" s="35">
        <v>3.0003640776699028</v>
      </c>
      <c r="D115" s="27">
        <v>4.7836575553841065</v>
      </c>
      <c r="E115" s="28">
        <v>7.1999999999999993</v>
      </c>
      <c r="F115" s="41">
        <v>6.0698529411764701</v>
      </c>
      <c r="G115" s="161">
        <v>7.3279272151898738</v>
      </c>
    </row>
    <row r="116" spans="1:7" ht="12.75" customHeight="1">
      <c r="A116" s="356" t="s">
        <v>18</v>
      </c>
      <c r="B116" s="42">
        <v>5.1796796812851245</v>
      </c>
      <c r="C116" s="43">
        <v>5.1712707182320434</v>
      </c>
      <c r="D116" s="38">
        <v>7.0504122294744063</v>
      </c>
      <c r="E116" s="32">
        <v>8.5948894203291921</v>
      </c>
      <c r="F116" s="33">
        <v>8.3571428571428559</v>
      </c>
      <c r="G116" s="167">
        <v>8.1903128446982514</v>
      </c>
    </row>
    <row r="117" spans="1:7" ht="12.75" customHeight="1">
      <c r="A117" s="357" t="s">
        <v>19</v>
      </c>
      <c r="B117" s="34">
        <v>3.8121210110602748</v>
      </c>
      <c r="C117" s="35">
        <v>4.1337552239483966</v>
      </c>
      <c r="D117" s="27">
        <v>6.17327242524917</v>
      </c>
      <c r="E117" s="28">
        <v>8.6688809402146134</v>
      </c>
      <c r="F117" s="29">
        <v>7.9392857142857141</v>
      </c>
      <c r="G117" s="161">
        <v>9.0654086507809186</v>
      </c>
    </row>
    <row r="118" spans="1:7" ht="12.75" customHeight="1">
      <c r="A118" s="358" t="s">
        <v>20</v>
      </c>
      <c r="B118" s="36">
        <v>5.7473684210526317</v>
      </c>
      <c r="C118" s="37">
        <v>7.4099999999999993</v>
      </c>
      <c r="D118" s="38">
        <v>10.549180327868852</v>
      </c>
      <c r="E118" s="39">
        <v>14.197368421052632</v>
      </c>
      <c r="F118" s="40">
        <v>12.266129032258066</v>
      </c>
      <c r="G118" s="167">
        <v>13.612188365650971</v>
      </c>
    </row>
    <row r="119" spans="1:7" ht="12.75" customHeight="1">
      <c r="A119" s="357" t="s">
        <v>21</v>
      </c>
      <c r="B119" s="44">
        <v>3.9661420501546796</v>
      </c>
      <c r="C119" s="35">
        <v>4.2005071965287328</v>
      </c>
      <c r="D119" s="27">
        <v>5.6313980822658873</v>
      </c>
      <c r="E119" s="28">
        <v>7.9119858109867227</v>
      </c>
      <c r="F119" s="29">
        <v>7.2652853852856962</v>
      </c>
      <c r="G119" s="161">
        <v>8.0764119601328908</v>
      </c>
    </row>
    <row r="120" spans="1:7" ht="12.75" customHeight="1">
      <c r="A120" s="358" t="s">
        <v>22</v>
      </c>
      <c r="B120" s="45">
        <v>3.4153677349183491</v>
      </c>
      <c r="C120" s="46">
        <v>3.6501663893510812</v>
      </c>
      <c r="D120" s="31">
        <v>5.4940476190476186</v>
      </c>
      <c r="E120" s="39">
        <v>7.8793444475840637</v>
      </c>
      <c r="F120" s="40">
        <v>7.2160124721772885</v>
      </c>
      <c r="G120" s="167">
        <v>8.790155440414507</v>
      </c>
    </row>
    <row r="121" spans="1:7" ht="12.75" customHeight="1">
      <c r="A121" s="357" t="s">
        <v>23</v>
      </c>
      <c r="B121" s="34">
        <v>3.778339191564148</v>
      </c>
      <c r="C121" s="35">
        <v>4.9523809523809526</v>
      </c>
      <c r="D121" s="27">
        <v>6.5314477112020848</v>
      </c>
      <c r="E121" s="28">
        <v>8.4698053054271121</v>
      </c>
      <c r="F121" s="29">
        <v>7.8708601655933776</v>
      </c>
      <c r="G121" s="161">
        <v>8.9951612903225797</v>
      </c>
    </row>
    <row r="122" spans="1:7" ht="12.75" customHeight="1">
      <c r="A122" s="356" t="s">
        <v>24</v>
      </c>
      <c r="B122" s="36">
        <v>3.4210526315789473</v>
      </c>
      <c r="C122" s="37">
        <v>4.2190922365539061</v>
      </c>
      <c r="D122" s="38">
        <v>5.8104365481344384</v>
      </c>
      <c r="E122" s="39">
        <v>9.1524193548387114</v>
      </c>
      <c r="F122" s="40">
        <v>7.06104209863744</v>
      </c>
      <c r="G122" s="167">
        <v>9.247904191616767</v>
      </c>
    </row>
    <row r="123" spans="1:7" ht="12.75" customHeight="1">
      <c r="A123" s="357" t="s">
        <v>25</v>
      </c>
      <c r="B123" s="34">
        <v>6.1208333333333336</v>
      </c>
      <c r="C123" s="35">
        <v>7.6802349546578732</v>
      </c>
      <c r="D123" s="27">
        <v>10.143979591836734</v>
      </c>
      <c r="E123" s="28">
        <v>11.936055586525445</v>
      </c>
      <c r="F123" s="29">
        <v>10.619021739130433</v>
      </c>
      <c r="G123" s="161">
        <v>12.270510375343301</v>
      </c>
    </row>
    <row r="124" spans="1:7" ht="12.75" customHeight="1">
      <c r="A124" s="358" t="s">
        <v>26</v>
      </c>
      <c r="B124" s="36">
        <v>6.5485074626865671</v>
      </c>
      <c r="C124" s="37">
        <v>7.9325460829493082</v>
      </c>
      <c r="D124" s="38">
        <v>9.8751851851851846</v>
      </c>
      <c r="E124" s="39">
        <v>11.212499999999999</v>
      </c>
      <c r="F124" s="40">
        <v>10.756227758007118</v>
      </c>
      <c r="G124" s="167">
        <v>11.740001051967178</v>
      </c>
    </row>
    <row r="125" spans="1:7" ht="12.75" customHeight="1">
      <c r="A125" s="357" t="s">
        <v>27</v>
      </c>
      <c r="B125" s="44">
        <v>3.7101429349980179</v>
      </c>
      <c r="C125" s="47">
        <v>3.8341803232804708</v>
      </c>
      <c r="D125" s="27">
        <v>5.370892018779343</v>
      </c>
      <c r="E125" s="28">
        <v>8.4147727272727266</v>
      </c>
      <c r="F125" s="29">
        <v>6.5782456435503303</v>
      </c>
      <c r="G125" s="161">
        <v>8.1698692185700938</v>
      </c>
    </row>
    <row r="126" spans="1:7" ht="12.75" customHeight="1">
      <c r="A126" s="359" t="s">
        <v>28</v>
      </c>
      <c r="B126" s="48">
        <v>4.987716763005781</v>
      </c>
      <c r="C126" s="49">
        <v>7.2466216216216219</v>
      </c>
      <c r="D126" s="50">
        <v>8.5696736453201972</v>
      </c>
      <c r="E126" s="51">
        <v>10.094117647058825</v>
      </c>
      <c r="F126" s="52">
        <v>9.3539690721649489</v>
      </c>
      <c r="G126" s="25">
        <v>10.470652173913043</v>
      </c>
    </row>
    <row r="127" spans="1:7" ht="12.75" customHeight="1">
      <c r="A127" s="620" t="s">
        <v>46</v>
      </c>
      <c r="B127" s="620"/>
      <c r="C127" s="620"/>
      <c r="D127" s="620"/>
      <c r="E127" s="620"/>
      <c r="F127" s="620"/>
      <c r="G127" s="620"/>
    </row>
    <row r="128" spans="1:7" ht="12.75" customHeight="1">
      <c r="A128" s="634" t="s">
        <v>161</v>
      </c>
      <c r="B128" s="634"/>
      <c r="C128" s="634"/>
      <c r="D128" s="634"/>
      <c r="E128" s="634"/>
      <c r="F128" s="634"/>
      <c r="G128" s="634"/>
    </row>
    <row r="129" spans="1:8" ht="12.75" customHeight="1">
      <c r="A129" s="354" t="s">
        <v>271</v>
      </c>
      <c r="B129" s="468">
        <f>B8-B108</f>
        <v>-0.53108777013159525</v>
      </c>
      <c r="C129" s="468">
        <f t="shared" ref="C129:G129" si="0">C8-C108</f>
        <v>-0.49259372857503791</v>
      </c>
      <c r="D129" s="469">
        <f t="shared" si="0"/>
        <v>-0.33147590361445722</v>
      </c>
      <c r="E129" s="470">
        <f t="shared" si="0"/>
        <v>-0.6126436781609188</v>
      </c>
      <c r="F129" s="470">
        <f t="shared" si="0"/>
        <v>-0.45949033391915695</v>
      </c>
      <c r="G129" s="466">
        <f t="shared" si="0"/>
        <v>-0.55357142857142883</v>
      </c>
      <c r="H129" s="362"/>
    </row>
    <row r="130" spans="1:8" ht="12.75" customHeight="1">
      <c r="A130" s="353" t="s">
        <v>11</v>
      </c>
      <c r="B130" s="471">
        <f t="shared" ref="B130:G130" si="1">B9-B109</f>
        <v>-0.26621727019498609</v>
      </c>
      <c r="C130" s="471">
        <f t="shared" si="1"/>
        <v>-0.30019801980197958</v>
      </c>
      <c r="D130" s="472">
        <f t="shared" si="1"/>
        <v>-0.31578947368421062</v>
      </c>
      <c r="E130" s="471">
        <f t="shared" si="1"/>
        <v>-0.62028526148970009</v>
      </c>
      <c r="F130" s="473">
        <f t="shared" si="1"/>
        <v>-0.46808510638297829</v>
      </c>
      <c r="G130" s="322">
        <f t="shared" si="1"/>
        <v>-0.65483870967741886</v>
      </c>
    </row>
    <row r="131" spans="1:8" ht="12.75" customHeight="1">
      <c r="A131" s="352" t="s">
        <v>272</v>
      </c>
      <c r="B131" s="474">
        <f t="shared" ref="B131:G131" si="2">B10-B110</f>
        <v>-0.35524324093626092</v>
      </c>
      <c r="C131" s="474">
        <f t="shared" si="2"/>
        <v>-0.84701963534361813</v>
      </c>
      <c r="D131" s="469">
        <f t="shared" si="2"/>
        <v>-0.9924528301886788</v>
      </c>
      <c r="E131" s="475">
        <f t="shared" si="2"/>
        <v>-1.2860808215440152</v>
      </c>
      <c r="F131" s="476">
        <f t="shared" si="2"/>
        <v>-0.8132850985221669</v>
      </c>
      <c r="G131" s="466">
        <f t="shared" si="2"/>
        <v>-0.77765486725663635</v>
      </c>
    </row>
    <row r="132" spans="1:8" ht="12.75" customHeight="1">
      <c r="A132" s="355" t="s">
        <v>13</v>
      </c>
      <c r="B132" s="477">
        <f t="shared" ref="B132:G132" si="3">B11-B111</f>
        <v>-0.27044025157232721</v>
      </c>
      <c r="C132" s="477">
        <f t="shared" si="3"/>
        <v>-0.44854081541862589</v>
      </c>
      <c r="D132" s="472">
        <f t="shared" si="3"/>
        <v>-0.71428571428571441</v>
      </c>
      <c r="E132" s="478">
        <f t="shared" si="3"/>
        <v>-1.1897142857142846</v>
      </c>
      <c r="F132" s="479">
        <f t="shared" si="3"/>
        <v>-1.2699549323985986</v>
      </c>
      <c r="G132" s="322">
        <f t="shared" si="3"/>
        <v>-1.2918367346938782</v>
      </c>
    </row>
    <row r="133" spans="1:8" ht="12.75" customHeight="1">
      <c r="A133" s="356" t="s">
        <v>14</v>
      </c>
      <c r="B133" s="480">
        <f t="shared" ref="B133:G133" si="4">B12-B112</f>
        <v>-0.31226415094339632</v>
      </c>
      <c r="C133" s="480">
        <f t="shared" si="4"/>
        <v>-0.3507401315789469</v>
      </c>
      <c r="D133" s="481">
        <f t="shared" si="4"/>
        <v>-0.80635141987829684</v>
      </c>
      <c r="E133" s="482">
        <f t="shared" si="4"/>
        <v>-0.73456066637181117</v>
      </c>
      <c r="F133" s="483">
        <f t="shared" si="4"/>
        <v>-0.49884868421052619</v>
      </c>
      <c r="G133" s="466">
        <f t="shared" si="4"/>
        <v>-0.74342105263158054</v>
      </c>
    </row>
    <row r="134" spans="1:8" ht="12.75" customHeight="1">
      <c r="A134" s="357" t="s">
        <v>269</v>
      </c>
      <c r="B134" s="477" t="s">
        <v>45</v>
      </c>
      <c r="C134" s="477" t="s">
        <v>45</v>
      </c>
      <c r="D134" s="477" t="s">
        <v>45</v>
      </c>
      <c r="E134" s="477" t="s">
        <v>45</v>
      </c>
      <c r="F134" s="477" t="s">
        <v>45</v>
      </c>
      <c r="G134" s="477" t="s">
        <v>45</v>
      </c>
    </row>
    <row r="135" spans="1:8" ht="12.75" customHeight="1">
      <c r="A135" s="356" t="s">
        <v>16</v>
      </c>
      <c r="B135" s="480">
        <f t="shared" ref="B135:G135" si="5">B14-B114</f>
        <v>-0.73224431818181746</v>
      </c>
      <c r="C135" s="480">
        <f t="shared" si="5"/>
        <v>-1.0764573991031394</v>
      </c>
      <c r="D135" s="481">
        <f t="shared" si="5"/>
        <v>-1.195337301587303</v>
      </c>
      <c r="E135" s="482">
        <f t="shared" si="5"/>
        <v>-0.7857142857142847</v>
      </c>
      <c r="F135" s="483">
        <f t="shared" si="5"/>
        <v>-0.75081669691470054</v>
      </c>
      <c r="G135" s="466">
        <f t="shared" si="5"/>
        <v>-0.70841584158415927</v>
      </c>
    </row>
    <row r="136" spans="1:8" ht="12.75" customHeight="1">
      <c r="A136" s="357" t="s">
        <v>17</v>
      </c>
      <c r="B136" s="477">
        <f t="shared" ref="B136:G136" si="6">B15-B115</f>
        <v>2.5675675675675969E-2</v>
      </c>
      <c r="C136" s="477">
        <f t="shared" si="6"/>
        <v>0.19963592233009742</v>
      </c>
      <c r="D136" s="472">
        <f t="shared" si="6"/>
        <v>1.6342444615893292E-2</v>
      </c>
      <c r="E136" s="478">
        <f t="shared" si="6"/>
        <v>-0.19999999999999929</v>
      </c>
      <c r="F136" s="484">
        <f t="shared" si="6"/>
        <v>3.0147058823529527E-2</v>
      </c>
      <c r="G136" s="322">
        <f t="shared" si="6"/>
        <v>-0.22792721518987413</v>
      </c>
    </row>
    <row r="137" spans="1:8" ht="12.75" customHeight="1">
      <c r="A137" s="356" t="s">
        <v>18</v>
      </c>
      <c r="B137" s="485">
        <f t="shared" ref="B137:G137" si="7">B16-B116</f>
        <v>-0.47967968128512428</v>
      </c>
      <c r="C137" s="486">
        <f t="shared" si="7"/>
        <v>-0.47127071823204325</v>
      </c>
      <c r="D137" s="481">
        <f t="shared" si="7"/>
        <v>-0.75041222947440644</v>
      </c>
      <c r="E137" s="475">
        <f t="shared" si="7"/>
        <v>-1.0948894203291921</v>
      </c>
      <c r="F137" s="476">
        <f t="shared" si="7"/>
        <v>-1.1571428571428557</v>
      </c>
      <c r="G137" s="466">
        <f t="shared" si="7"/>
        <v>-0.59031284469825174</v>
      </c>
    </row>
    <row r="138" spans="1:8" ht="12.75" customHeight="1">
      <c r="A138" s="357" t="s">
        <v>19</v>
      </c>
      <c r="B138" s="477">
        <f t="shared" ref="B138:G138" si="8">B17-B117</f>
        <v>-0.2121210110602747</v>
      </c>
      <c r="C138" s="477">
        <f t="shared" si="8"/>
        <v>-0.23375522394839665</v>
      </c>
      <c r="D138" s="472">
        <f t="shared" si="8"/>
        <v>0.22672757475083039</v>
      </c>
      <c r="E138" s="478">
        <f t="shared" si="8"/>
        <v>0.13111905978538729</v>
      </c>
      <c r="F138" s="479">
        <f t="shared" si="8"/>
        <v>-0.13928571428571423</v>
      </c>
      <c r="G138" s="322">
        <f t="shared" si="8"/>
        <v>-0.16540865078091826</v>
      </c>
    </row>
    <row r="139" spans="1:8" ht="12.75" customHeight="1">
      <c r="A139" s="358" t="s">
        <v>20</v>
      </c>
      <c r="B139" s="480">
        <f t="shared" ref="B139:G139" si="9">B18-B118</f>
        <v>-4.7368421052631504E-2</v>
      </c>
      <c r="C139" s="480">
        <f t="shared" si="9"/>
        <v>-0.40999999999999925</v>
      </c>
      <c r="D139" s="481">
        <f t="shared" si="9"/>
        <v>-0.14918032786885149</v>
      </c>
      <c r="E139" s="482">
        <f t="shared" si="9"/>
        <v>-2.0973684210526322</v>
      </c>
      <c r="F139" s="483">
        <f t="shared" si="9"/>
        <v>-1.2661290322580658</v>
      </c>
      <c r="G139" s="466">
        <f t="shared" si="9"/>
        <v>-1.1121883656509706</v>
      </c>
    </row>
    <row r="140" spans="1:8" ht="12.75" customHeight="1">
      <c r="A140" s="357" t="s">
        <v>21</v>
      </c>
      <c r="B140" s="471">
        <f t="shared" ref="B140:G140" si="10">B19-B119</f>
        <v>-0.36614205015467949</v>
      </c>
      <c r="C140" s="477">
        <f t="shared" si="10"/>
        <v>-0.40050719652873301</v>
      </c>
      <c r="D140" s="472">
        <f t="shared" si="10"/>
        <v>-0.23139808226588698</v>
      </c>
      <c r="E140" s="478">
        <f t="shared" si="10"/>
        <v>-0.31198581098672307</v>
      </c>
      <c r="F140" s="479">
        <f t="shared" si="10"/>
        <v>-0.46528538528569641</v>
      </c>
      <c r="G140" s="322">
        <f t="shared" si="10"/>
        <v>-0.57641196013289075</v>
      </c>
    </row>
    <row r="141" spans="1:8" ht="12.75" customHeight="1">
      <c r="A141" s="358" t="s">
        <v>22</v>
      </c>
      <c r="B141" s="487">
        <f t="shared" ref="B141:G141" si="11">B20-B120</f>
        <v>-1.5367734918349196E-2</v>
      </c>
      <c r="C141" s="487">
        <f t="shared" si="11"/>
        <v>-5.0166389351081087E-2</v>
      </c>
      <c r="D141" s="469">
        <f t="shared" si="11"/>
        <v>0.10595238095238102</v>
      </c>
      <c r="E141" s="482">
        <f t="shared" si="11"/>
        <v>-0.57934444758406389</v>
      </c>
      <c r="F141" s="483">
        <f t="shared" si="11"/>
        <v>-0.21601247217728847</v>
      </c>
      <c r="G141" s="466">
        <f t="shared" si="11"/>
        <v>-0.59015544041450774</v>
      </c>
    </row>
    <row r="142" spans="1:8" ht="12.75" customHeight="1">
      <c r="A142" s="357" t="s">
        <v>23</v>
      </c>
      <c r="B142" s="477">
        <f t="shared" ref="B142:G142" si="12">B21-B121</f>
        <v>-0.47833919156414817</v>
      </c>
      <c r="C142" s="477">
        <f t="shared" si="12"/>
        <v>-0.55238095238095219</v>
      </c>
      <c r="D142" s="472">
        <f t="shared" si="12"/>
        <v>-0.73144771120208496</v>
      </c>
      <c r="E142" s="478">
        <f t="shared" si="12"/>
        <v>-0.56980530542711172</v>
      </c>
      <c r="F142" s="479">
        <f t="shared" si="12"/>
        <v>-0.67086016559337747</v>
      </c>
      <c r="G142" s="322">
        <f t="shared" si="12"/>
        <v>-0.89516129032258007</v>
      </c>
    </row>
    <row r="143" spans="1:8" ht="12.75" customHeight="1">
      <c r="A143" s="356" t="s">
        <v>24</v>
      </c>
      <c r="B143" s="480">
        <f t="shared" ref="B143:G143" si="13">B22-B122</f>
        <v>0.17894736842105274</v>
      </c>
      <c r="C143" s="480">
        <f t="shared" si="13"/>
        <v>-0.51909223655390591</v>
      </c>
      <c r="D143" s="481">
        <f t="shared" si="13"/>
        <v>8.9563451865561916E-2</v>
      </c>
      <c r="E143" s="482">
        <f t="shared" si="13"/>
        <v>-5.241935483871174E-2</v>
      </c>
      <c r="F143" s="483">
        <f t="shared" si="13"/>
        <v>-0.36104209863743986</v>
      </c>
      <c r="G143" s="466">
        <f t="shared" si="13"/>
        <v>-0.34790419161676667</v>
      </c>
    </row>
    <row r="144" spans="1:8" ht="12.75" customHeight="1">
      <c r="A144" s="357" t="s">
        <v>25</v>
      </c>
      <c r="B144" s="477">
        <f t="shared" ref="B144:G144" si="14">B23-B123</f>
        <v>-0.22083333333333321</v>
      </c>
      <c r="C144" s="477">
        <f t="shared" si="14"/>
        <v>-0.58023495465787356</v>
      </c>
      <c r="D144" s="472">
        <f t="shared" si="14"/>
        <v>-0.5439795918367345</v>
      </c>
      <c r="E144" s="478">
        <f t="shared" si="14"/>
        <v>-0.63605558652544403</v>
      </c>
      <c r="F144" s="479">
        <f t="shared" si="14"/>
        <v>-0.81902173913043264</v>
      </c>
      <c r="G144" s="322">
        <f t="shared" si="14"/>
        <v>-0.47051037534330042</v>
      </c>
    </row>
    <row r="145" spans="1:24" ht="12.75" customHeight="1">
      <c r="A145" s="358" t="s">
        <v>26</v>
      </c>
      <c r="B145" s="480">
        <f t="shared" ref="B145:G145" si="15">B24-B124</f>
        <v>-0.94850746268656749</v>
      </c>
      <c r="C145" s="480">
        <f t="shared" si="15"/>
        <v>-1.4325460829493082</v>
      </c>
      <c r="D145" s="481">
        <f t="shared" si="15"/>
        <v>-1.5751851851851839</v>
      </c>
      <c r="E145" s="482">
        <f t="shared" si="15"/>
        <v>-1.0124999999999993</v>
      </c>
      <c r="F145" s="483">
        <f t="shared" si="15"/>
        <v>-1.5562277580071182</v>
      </c>
      <c r="G145" s="466">
        <f t="shared" si="15"/>
        <v>-1.2400010519671785</v>
      </c>
    </row>
    <row r="146" spans="1:24" ht="12.75" customHeight="1">
      <c r="A146" s="357" t="s">
        <v>27</v>
      </c>
      <c r="B146" s="471">
        <f t="shared" ref="B146:G146" si="16">B25-B125</f>
        <v>-0.31014293499801804</v>
      </c>
      <c r="C146" s="488">
        <f t="shared" si="16"/>
        <v>-0.23418032328047067</v>
      </c>
      <c r="D146" s="472">
        <f t="shared" si="16"/>
        <v>-0.17089201877934279</v>
      </c>
      <c r="E146" s="478">
        <f t="shared" si="16"/>
        <v>-0.51477272727272627</v>
      </c>
      <c r="F146" s="479">
        <f t="shared" si="16"/>
        <v>-0.37824564355033008</v>
      </c>
      <c r="G146" s="322">
        <f t="shared" si="16"/>
        <v>-0.46986921857009367</v>
      </c>
    </row>
    <row r="147" spans="1:24" ht="12.75" customHeight="1">
      <c r="A147" s="359" t="s">
        <v>28</v>
      </c>
      <c r="B147" s="489">
        <f t="shared" ref="B147:G147" si="17">B26-B126</f>
        <v>0.1122832369942186</v>
      </c>
      <c r="C147" s="489">
        <f t="shared" si="17"/>
        <v>-0.34662162162162158</v>
      </c>
      <c r="D147" s="490">
        <f t="shared" si="17"/>
        <v>0.43032635467980285</v>
      </c>
      <c r="E147" s="491">
        <f t="shared" si="17"/>
        <v>-0.19411764705882462</v>
      </c>
      <c r="F147" s="492">
        <f t="shared" si="17"/>
        <v>-5.3969072164948173E-2</v>
      </c>
      <c r="G147" s="58">
        <f t="shared" si="17"/>
        <v>0.22934782608695592</v>
      </c>
    </row>
    <row r="148" spans="1:24" ht="22.5" customHeight="1">
      <c r="A148" s="609" t="s">
        <v>227</v>
      </c>
      <c r="B148" s="609"/>
      <c r="C148" s="609"/>
      <c r="D148" s="609"/>
      <c r="E148" s="609"/>
      <c r="F148" s="609"/>
      <c r="G148" s="609"/>
      <c r="H148" s="361"/>
      <c r="I148" s="361"/>
      <c r="J148" s="361"/>
      <c r="K148" s="361"/>
      <c r="L148" s="361"/>
      <c r="M148" s="361"/>
      <c r="N148" s="361"/>
      <c r="O148" s="361"/>
      <c r="P148" s="361"/>
      <c r="Q148" s="361"/>
      <c r="R148" s="361"/>
      <c r="S148" s="361"/>
      <c r="T148" s="361"/>
      <c r="U148" s="361"/>
      <c r="V148" s="361"/>
      <c r="W148" s="361"/>
      <c r="X148" s="361"/>
    </row>
    <row r="149" spans="1:24" ht="12.75" customHeight="1">
      <c r="A149" s="535" t="s">
        <v>220</v>
      </c>
      <c r="B149" s="535"/>
      <c r="C149" s="535"/>
      <c r="D149" s="535"/>
      <c r="E149" s="535"/>
      <c r="F149" s="535"/>
      <c r="G149" s="535"/>
      <c r="H149" s="361"/>
      <c r="I149" s="361"/>
      <c r="J149" s="361"/>
      <c r="K149" s="361"/>
      <c r="L149" s="361"/>
      <c r="M149" s="361"/>
      <c r="N149" s="361"/>
      <c r="O149" s="361"/>
      <c r="P149" s="361"/>
      <c r="Q149" s="361"/>
      <c r="R149" s="361"/>
      <c r="S149" s="361"/>
      <c r="T149" s="361"/>
      <c r="U149" s="361"/>
      <c r="V149" s="361"/>
      <c r="W149" s="361"/>
      <c r="X149" s="361"/>
    </row>
    <row r="150" spans="1:24" ht="25.5" customHeight="1">
      <c r="A150" s="633" t="s">
        <v>273</v>
      </c>
      <c r="B150" s="633"/>
      <c r="C150" s="633"/>
      <c r="D150" s="633"/>
      <c r="E150" s="633"/>
      <c r="F150" s="633"/>
      <c r="G150" s="633"/>
      <c r="H150" s="361"/>
      <c r="I150" s="361"/>
      <c r="J150" s="361"/>
      <c r="K150" s="361"/>
      <c r="L150" s="361"/>
      <c r="M150" s="361"/>
      <c r="N150" s="361"/>
      <c r="O150" s="361"/>
      <c r="P150" s="361"/>
      <c r="Q150" s="361"/>
      <c r="R150" s="361"/>
      <c r="S150" s="361"/>
      <c r="T150" s="361"/>
      <c r="U150" s="361"/>
      <c r="V150" s="361"/>
      <c r="W150" s="361"/>
      <c r="X150" s="361"/>
    </row>
    <row r="151" spans="1:24" ht="38.25" customHeight="1">
      <c r="A151" s="609" t="s">
        <v>274</v>
      </c>
      <c r="B151" s="609"/>
      <c r="C151" s="609"/>
      <c r="D151" s="609"/>
      <c r="E151" s="609"/>
      <c r="F151" s="609"/>
      <c r="G151" s="609"/>
      <c r="H151" s="361"/>
      <c r="I151" s="361"/>
      <c r="J151" s="361"/>
      <c r="K151" s="361"/>
      <c r="L151" s="361"/>
      <c r="M151" s="361"/>
      <c r="N151" s="361"/>
      <c r="O151" s="361"/>
      <c r="P151" s="361"/>
      <c r="Q151" s="361"/>
      <c r="R151" s="361"/>
      <c r="S151" s="361"/>
      <c r="T151" s="361"/>
      <c r="U151" s="361"/>
      <c r="V151" s="361"/>
      <c r="W151" s="361"/>
      <c r="X151" s="361"/>
    </row>
    <row r="152" spans="1:24" ht="24" customHeight="1">
      <c r="A152" s="609" t="s">
        <v>47</v>
      </c>
      <c r="B152" s="609"/>
      <c r="C152" s="609"/>
      <c r="D152" s="609"/>
      <c r="E152" s="609"/>
      <c r="F152" s="609"/>
      <c r="G152" s="609"/>
      <c r="H152" s="361"/>
      <c r="I152" s="361"/>
      <c r="J152" s="361"/>
      <c r="K152" s="361"/>
      <c r="L152" s="361"/>
      <c r="M152" s="361"/>
      <c r="N152" s="361"/>
      <c r="O152" s="361"/>
      <c r="P152" s="361"/>
      <c r="Q152" s="361"/>
      <c r="R152" s="361"/>
      <c r="S152" s="361"/>
      <c r="T152" s="361"/>
      <c r="U152" s="361"/>
      <c r="V152" s="361"/>
      <c r="W152" s="361"/>
      <c r="X152" s="361"/>
    </row>
    <row r="153" spans="1:24" ht="12.75" customHeight="1">
      <c r="A153" s="361"/>
      <c r="B153" s="361"/>
      <c r="C153" s="361"/>
      <c r="D153" s="361"/>
      <c r="E153" s="361"/>
      <c r="F153" s="361"/>
      <c r="G153" s="361"/>
      <c r="H153" s="361"/>
      <c r="I153" s="361"/>
      <c r="J153" s="361"/>
      <c r="K153" s="361"/>
      <c r="L153" s="361"/>
      <c r="M153" s="361"/>
      <c r="N153" s="361"/>
      <c r="O153" s="361"/>
      <c r="P153" s="361"/>
      <c r="Q153" s="361"/>
      <c r="R153" s="361"/>
      <c r="S153" s="361"/>
      <c r="T153" s="361"/>
      <c r="U153" s="361"/>
      <c r="V153" s="361"/>
      <c r="W153" s="361"/>
      <c r="X153" s="361"/>
    </row>
    <row r="154" spans="1:24" ht="12.75" customHeight="1">
      <c r="H154" s="361"/>
      <c r="I154" s="361"/>
      <c r="J154" s="361"/>
      <c r="K154" s="361"/>
      <c r="L154" s="361"/>
      <c r="M154" s="361"/>
      <c r="N154" s="361"/>
      <c r="O154" s="361"/>
      <c r="P154" s="361"/>
      <c r="Q154" s="361"/>
      <c r="R154" s="361"/>
      <c r="S154" s="361"/>
      <c r="T154" s="361"/>
      <c r="U154" s="361"/>
      <c r="V154" s="361"/>
      <c r="W154" s="361"/>
      <c r="X154" s="361"/>
    </row>
  </sheetData>
  <mergeCells count="23">
    <mergeCell ref="A151:G151"/>
    <mergeCell ref="A152:G152"/>
    <mergeCell ref="A7:G7"/>
    <mergeCell ref="A107:G107"/>
    <mergeCell ref="A127:G127"/>
    <mergeCell ref="A149:G149"/>
    <mergeCell ref="A148:G148"/>
    <mergeCell ref="A150:G150"/>
    <mergeCell ref="A128:G128"/>
    <mergeCell ref="A47:G47"/>
    <mergeCell ref="A27:G27"/>
    <mergeCell ref="A67:G67"/>
    <mergeCell ref="A87:G87"/>
    <mergeCell ref="A2:G2"/>
    <mergeCell ref="C4:C5"/>
    <mergeCell ref="D4:D5"/>
    <mergeCell ref="E4:F4"/>
    <mergeCell ref="B4:B5"/>
    <mergeCell ref="A3:A6"/>
    <mergeCell ref="B3:C3"/>
    <mergeCell ref="D3:F3"/>
    <mergeCell ref="B6:G6"/>
    <mergeCell ref="G3:G5"/>
  </mergeCells>
  <hyperlinks>
    <hyperlink ref="A1" location="Inhalt!A1" display="Zurück zum Inhalt"/>
  </hyperlinks>
  <pageMargins left="0.7" right="0.7" top="0.78740157499999996" bottom="0.78740157499999996" header="0.3" footer="0.3"/>
  <pageSetup paperSize="9" scale="2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26"/>
  <sheetViews>
    <sheetView showGridLines="0" workbookViewId="0"/>
  </sheetViews>
  <sheetFormatPr baseColWidth="10" defaultRowHeight="15"/>
  <cols>
    <col min="1" max="1" width="25.7109375" customWidth="1"/>
    <col min="2" max="2" width="18.42578125" customWidth="1"/>
    <col min="3" max="3" width="18.5703125" customWidth="1"/>
  </cols>
  <sheetData>
    <row r="1" spans="1:3" s="500" customFormat="1" ht="25.5" customHeight="1">
      <c r="A1" s="442" t="s">
        <v>175</v>
      </c>
    </row>
    <row r="2" spans="1:3" ht="41.1" customHeight="1">
      <c r="A2" s="636" t="s">
        <v>250</v>
      </c>
      <c r="B2" s="636"/>
      <c r="C2" s="636"/>
    </row>
    <row r="3" spans="1:3" ht="25.5" customHeight="1">
      <c r="A3" s="637" t="s">
        <v>8</v>
      </c>
      <c r="B3" s="641" t="s">
        <v>251</v>
      </c>
      <c r="C3" s="642"/>
    </row>
    <row r="4" spans="1:3" ht="25.5" customHeight="1">
      <c r="A4" s="637"/>
      <c r="B4" s="397" t="s">
        <v>279</v>
      </c>
      <c r="C4" s="398" t="s">
        <v>280</v>
      </c>
    </row>
    <row r="5" spans="1:3" ht="28.5" customHeight="1">
      <c r="A5" s="638"/>
      <c r="B5" s="639" t="s">
        <v>39</v>
      </c>
      <c r="C5" s="640"/>
    </row>
    <row r="6" spans="1:3" ht="12.75" customHeight="1">
      <c r="A6" s="399" t="s">
        <v>10</v>
      </c>
      <c r="B6" s="197">
        <v>7.2</v>
      </c>
      <c r="C6" s="197">
        <v>5.6</v>
      </c>
    </row>
    <row r="7" spans="1:3" ht="12.75" customHeight="1">
      <c r="A7" s="396" t="s">
        <v>11</v>
      </c>
      <c r="B7" s="198">
        <v>6.9</v>
      </c>
      <c r="C7" s="198">
        <v>4.9000000000000004</v>
      </c>
    </row>
    <row r="8" spans="1:3" ht="12.75" customHeight="1">
      <c r="A8" s="395" t="s">
        <v>12</v>
      </c>
      <c r="B8" s="197">
        <v>8.9</v>
      </c>
      <c r="C8" s="197">
        <v>7.9</v>
      </c>
    </row>
    <row r="9" spans="1:3" ht="12.75" customHeight="1">
      <c r="A9" s="400" t="s">
        <v>13</v>
      </c>
      <c r="B9" s="198">
        <v>6.7</v>
      </c>
      <c r="C9" s="198">
        <v>5.0999999999999996</v>
      </c>
    </row>
    <row r="10" spans="1:3" ht="12.75" customHeight="1">
      <c r="A10" s="401" t="s">
        <v>14</v>
      </c>
      <c r="B10" s="197">
        <v>6.7</v>
      </c>
      <c r="C10" s="197">
        <v>4.4000000000000004</v>
      </c>
    </row>
    <row r="11" spans="1:3" ht="12.75" customHeight="1">
      <c r="A11" s="400" t="s">
        <v>15</v>
      </c>
      <c r="B11" s="198">
        <v>7.4</v>
      </c>
      <c r="C11" s="198">
        <v>7</v>
      </c>
    </row>
    <row r="12" spans="1:3" ht="12.75" customHeight="1">
      <c r="A12" s="401" t="s">
        <v>16</v>
      </c>
      <c r="B12" s="197">
        <v>9.6</v>
      </c>
      <c r="C12" s="197">
        <v>7.5</v>
      </c>
    </row>
    <row r="13" spans="1:3" ht="12.75" customHeight="1">
      <c r="A13" s="400" t="s">
        <v>17</v>
      </c>
      <c r="B13" s="198">
        <v>6.5</v>
      </c>
      <c r="C13" s="198">
        <v>5.8</v>
      </c>
    </row>
    <row r="14" spans="1:3" ht="12.75" customHeight="1">
      <c r="A14" s="401" t="s">
        <v>18</v>
      </c>
      <c r="B14" s="197">
        <v>6.5</v>
      </c>
      <c r="C14" s="197">
        <v>5.4</v>
      </c>
    </row>
    <row r="15" spans="1:3" ht="12.75" customHeight="1">
      <c r="A15" s="400" t="s">
        <v>19</v>
      </c>
      <c r="B15" s="198">
        <v>7</v>
      </c>
      <c r="C15" s="198">
        <v>5.5</v>
      </c>
    </row>
    <row r="16" spans="1:3" ht="12.75" customHeight="1">
      <c r="A16" s="401" t="s">
        <v>20</v>
      </c>
      <c r="B16" s="197">
        <v>9.9</v>
      </c>
      <c r="C16" s="197">
        <v>9</v>
      </c>
    </row>
    <row r="17" spans="1:24" ht="12.75" customHeight="1">
      <c r="A17" s="400" t="s">
        <v>21</v>
      </c>
      <c r="B17" s="198">
        <v>5.2</v>
      </c>
      <c r="C17" s="198">
        <v>4</v>
      </c>
    </row>
    <row r="18" spans="1:24" ht="12.75" customHeight="1">
      <c r="A18" s="401" t="s">
        <v>22</v>
      </c>
      <c r="B18" s="197">
        <v>6.9</v>
      </c>
      <c r="C18" s="197">
        <v>5.5</v>
      </c>
    </row>
    <row r="19" spans="1:24" ht="12.75" customHeight="1">
      <c r="A19" s="400" t="s">
        <v>23</v>
      </c>
      <c r="B19" s="198">
        <v>7.3</v>
      </c>
      <c r="C19" s="198">
        <v>3.8</v>
      </c>
    </row>
    <row r="20" spans="1:24" ht="12.75" customHeight="1">
      <c r="A20" s="401" t="s">
        <v>24</v>
      </c>
      <c r="B20" s="197">
        <v>8.6999999999999993</v>
      </c>
      <c r="C20" s="197">
        <v>6.2</v>
      </c>
    </row>
    <row r="21" spans="1:24" ht="12.75" customHeight="1">
      <c r="A21" s="400" t="s">
        <v>25</v>
      </c>
      <c r="B21" s="198">
        <v>10.3</v>
      </c>
      <c r="C21" s="198">
        <v>9.1999999999999993</v>
      </c>
    </row>
    <row r="22" spans="1:24" ht="12.75" customHeight="1">
      <c r="A22" s="401" t="s">
        <v>26</v>
      </c>
      <c r="B22" s="197">
        <v>9.3000000000000007</v>
      </c>
      <c r="C22" s="197">
        <v>6.9</v>
      </c>
    </row>
    <row r="23" spans="1:24" ht="12.75" customHeight="1">
      <c r="A23" s="400" t="s">
        <v>27</v>
      </c>
      <c r="B23" s="198">
        <v>7.1</v>
      </c>
      <c r="C23" s="198">
        <v>5.6</v>
      </c>
    </row>
    <row r="24" spans="1:24" ht="12.75" customHeight="1">
      <c r="A24" s="402" t="s">
        <v>28</v>
      </c>
      <c r="B24" s="199">
        <v>8.8000000000000007</v>
      </c>
      <c r="C24" s="199">
        <v>6.7</v>
      </c>
    </row>
    <row r="25" spans="1:24" s="279" customFormat="1" ht="33.75" customHeight="1">
      <c r="A25" s="643" t="s">
        <v>227</v>
      </c>
      <c r="B25" s="643"/>
      <c r="C25" s="643"/>
      <c r="D25" s="369"/>
      <c r="E25" s="369"/>
      <c r="F25" s="369"/>
      <c r="G25" s="369"/>
      <c r="H25" s="361"/>
      <c r="I25" s="361"/>
      <c r="J25" s="361"/>
      <c r="K25" s="361"/>
      <c r="L25" s="361"/>
      <c r="M25" s="361"/>
      <c r="N25" s="361"/>
      <c r="O25" s="361"/>
      <c r="P25" s="361"/>
      <c r="Q25" s="361"/>
      <c r="R25" s="361"/>
      <c r="S25" s="361"/>
      <c r="T25" s="361"/>
      <c r="U25" s="361"/>
      <c r="V25" s="361"/>
      <c r="W25" s="361"/>
      <c r="X25" s="361"/>
    </row>
    <row r="26" spans="1:24" ht="24" customHeight="1">
      <c r="A26" s="535" t="s">
        <v>231</v>
      </c>
      <c r="B26" s="535"/>
      <c r="C26" s="535"/>
      <c r="D26" s="369"/>
      <c r="E26" s="369"/>
      <c r="F26" s="369"/>
    </row>
  </sheetData>
  <mergeCells count="6">
    <mergeCell ref="A2:C2"/>
    <mergeCell ref="A26:C26"/>
    <mergeCell ref="A3:A5"/>
    <mergeCell ref="B5:C5"/>
    <mergeCell ref="B3:C3"/>
    <mergeCell ref="A25:C25"/>
  </mergeCells>
  <hyperlinks>
    <hyperlink ref="A1" location="Inhalt!A1" display="Zurück zum Inhalt"/>
  </hyperlink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37"/>
  <sheetViews>
    <sheetView showGridLines="0" workbookViewId="0"/>
  </sheetViews>
  <sheetFormatPr baseColWidth="10" defaultRowHeight="15"/>
  <cols>
    <col min="1" max="1" width="39.5703125" customWidth="1"/>
    <col min="3" max="3" width="15.7109375" customWidth="1"/>
    <col min="4" max="4" width="14.42578125" customWidth="1"/>
    <col min="6" max="6" width="15.5703125" customWidth="1"/>
    <col min="11" max="11" width="15.5703125" customWidth="1"/>
    <col min="16" max="16" width="15.7109375" customWidth="1"/>
  </cols>
  <sheetData>
    <row r="1" spans="1:16" s="500" customFormat="1" ht="25.5" customHeight="1">
      <c r="A1" s="442" t="s">
        <v>175</v>
      </c>
    </row>
    <row r="2" spans="1:16" ht="29.25" customHeight="1">
      <c r="A2" s="645" t="s">
        <v>255</v>
      </c>
      <c r="B2" s="645"/>
      <c r="C2" s="645"/>
      <c r="D2" s="645"/>
      <c r="E2" s="645"/>
      <c r="F2" s="645"/>
      <c r="G2" s="412"/>
      <c r="H2" s="412"/>
      <c r="I2" s="412"/>
      <c r="J2" s="412"/>
      <c r="K2" s="412"/>
      <c r="L2" s="412"/>
      <c r="M2" s="412"/>
      <c r="N2" s="412"/>
      <c r="O2" s="412"/>
      <c r="P2" s="412"/>
    </row>
    <row r="3" spans="1:16" ht="25.5" customHeight="1">
      <c r="A3" s="650" t="s">
        <v>257</v>
      </c>
      <c r="B3" s="641" t="s">
        <v>281</v>
      </c>
      <c r="C3" s="642"/>
      <c r="D3" s="642"/>
      <c r="E3" s="642"/>
      <c r="F3" s="646" t="s">
        <v>207</v>
      </c>
      <c r="G3" s="409"/>
      <c r="H3" s="409"/>
      <c r="I3" s="409"/>
      <c r="J3" s="409"/>
      <c r="K3" s="409"/>
      <c r="L3" s="409"/>
      <c r="M3" s="409"/>
      <c r="N3" s="409"/>
      <c r="O3" s="409"/>
      <c r="P3" s="409"/>
    </row>
    <row r="4" spans="1:16" ht="95.25" customHeight="1">
      <c r="A4" s="651"/>
      <c r="B4" s="404" t="s">
        <v>197</v>
      </c>
      <c r="C4" s="404" t="s">
        <v>198</v>
      </c>
      <c r="D4" s="404" t="s">
        <v>199</v>
      </c>
      <c r="E4" s="404" t="s">
        <v>200</v>
      </c>
      <c r="F4" s="647"/>
      <c r="G4" s="409"/>
      <c r="H4" s="409"/>
      <c r="I4" s="409"/>
      <c r="J4" s="409"/>
      <c r="K4" s="409"/>
      <c r="L4" s="409"/>
      <c r="M4" s="409"/>
      <c r="N4" s="409"/>
      <c r="O4" s="409"/>
      <c r="P4" s="409"/>
    </row>
    <row r="5" spans="1:16" ht="12.75" customHeight="1">
      <c r="A5" s="652"/>
      <c r="B5" s="648" t="s">
        <v>201</v>
      </c>
      <c r="C5" s="649"/>
      <c r="D5" s="649"/>
      <c r="E5" s="649"/>
      <c r="F5" s="649"/>
      <c r="G5" s="410"/>
      <c r="H5" s="410"/>
      <c r="I5" s="410"/>
      <c r="J5" s="410"/>
      <c r="K5" s="410"/>
      <c r="L5" s="410"/>
      <c r="M5" s="410"/>
      <c r="N5" s="410"/>
      <c r="O5" s="410"/>
      <c r="P5" s="410"/>
    </row>
    <row r="6" spans="1:16" ht="12.75" customHeight="1">
      <c r="A6" s="644" t="s">
        <v>10</v>
      </c>
      <c r="B6" s="644"/>
      <c r="C6" s="644"/>
      <c r="D6" s="644"/>
      <c r="E6" s="644"/>
      <c r="F6" s="644"/>
      <c r="G6" s="406"/>
      <c r="H6" s="406"/>
      <c r="I6" s="406"/>
      <c r="J6" s="406"/>
      <c r="K6" s="410"/>
      <c r="L6" s="406"/>
      <c r="M6" s="406"/>
      <c r="N6" s="406"/>
      <c r="O6" s="406"/>
      <c r="P6" s="410"/>
    </row>
    <row r="7" spans="1:16" ht="12.75" customHeight="1">
      <c r="A7" s="417" t="s">
        <v>202</v>
      </c>
      <c r="B7" s="197">
        <v>4.2</v>
      </c>
      <c r="C7" s="197">
        <v>3.6</v>
      </c>
      <c r="D7" s="197">
        <v>3.5</v>
      </c>
      <c r="E7" s="197">
        <v>3.3</v>
      </c>
      <c r="F7" s="493">
        <f>B7-E7</f>
        <v>0.90000000000000036</v>
      </c>
      <c r="G7" s="409"/>
      <c r="H7" s="409"/>
      <c r="I7" s="409"/>
      <c r="J7" s="409"/>
      <c r="K7" s="409"/>
      <c r="L7" s="409"/>
      <c r="M7" s="409"/>
      <c r="N7" s="409"/>
      <c r="O7" s="409"/>
      <c r="P7" s="409"/>
    </row>
    <row r="8" spans="1:16" ht="12.75" customHeight="1">
      <c r="A8" s="418" t="s">
        <v>195</v>
      </c>
      <c r="B8" s="198">
        <v>8.8000000000000007</v>
      </c>
      <c r="C8" s="198">
        <v>7.9</v>
      </c>
      <c r="D8" s="198">
        <v>7.5</v>
      </c>
      <c r="E8" s="198">
        <v>7.3</v>
      </c>
      <c r="F8" s="494">
        <f>B8-E8</f>
        <v>1.5000000000000009</v>
      </c>
      <c r="G8" s="411"/>
      <c r="H8" s="411"/>
      <c r="I8" s="411"/>
      <c r="J8" s="411"/>
      <c r="K8" s="411"/>
      <c r="L8" s="411"/>
      <c r="M8" s="411"/>
      <c r="N8" s="411"/>
      <c r="O8" s="411"/>
      <c r="P8" s="411"/>
    </row>
    <row r="9" spans="1:16" ht="12.75" customHeight="1">
      <c r="A9" s="419" t="s">
        <v>196</v>
      </c>
      <c r="B9" s="199">
        <v>6.3</v>
      </c>
      <c r="C9" s="199">
        <v>6.2</v>
      </c>
      <c r="D9" s="199">
        <v>6</v>
      </c>
      <c r="E9" s="199">
        <v>5.9</v>
      </c>
      <c r="F9" s="495">
        <f>B9-E9</f>
        <v>0.39999999999999947</v>
      </c>
      <c r="G9" s="408"/>
      <c r="H9" s="408"/>
      <c r="I9" s="408"/>
      <c r="J9" s="408"/>
      <c r="K9" s="408"/>
      <c r="L9" s="408"/>
      <c r="M9" s="408"/>
      <c r="N9" s="408"/>
      <c r="O9" s="408"/>
      <c r="P9" s="408"/>
    </row>
    <row r="10" spans="1:16" ht="12.75" customHeight="1">
      <c r="A10" s="644" t="s">
        <v>11</v>
      </c>
      <c r="B10" s="644"/>
      <c r="C10" s="644"/>
      <c r="D10" s="644"/>
      <c r="E10" s="644"/>
      <c r="F10" s="644"/>
      <c r="G10" s="408"/>
      <c r="H10" s="408"/>
      <c r="I10" s="408"/>
      <c r="J10" s="408"/>
      <c r="K10" s="408"/>
      <c r="L10" s="408"/>
      <c r="M10" s="408"/>
      <c r="N10" s="408"/>
      <c r="O10" s="408"/>
      <c r="P10" s="408"/>
    </row>
    <row r="11" spans="1:16" ht="12.75" customHeight="1">
      <c r="A11" s="417" t="s">
        <v>202</v>
      </c>
      <c r="B11" s="197">
        <v>3.4</v>
      </c>
      <c r="C11" s="197">
        <v>3.5</v>
      </c>
      <c r="D11" s="197">
        <v>3.4</v>
      </c>
      <c r="E11" s="197">
        <v>3.1</v>
      </c>
      <c r="F11" s="493">
        <f>B11-E11</f>
        <v>0.29999999999999982</v>
      </c>
      <c r="G11" s="408"/>
      <c r="H11" s="408"/>
      <c r="I11" s="408"/>
      <c r="J11" s="408"/>
      <c r="K11" s="408"/>
      <c r="L11" s="408"/>
      <c r="M11" s="408"/>
      <c r="N11" s="408"/>
      <c r="O11" s="408"/>
      <c r="P11" s="408"/>
    </row>
    <row r="12" spans="1:16" ht="12.75" customHeight="1">
      <c r="A12" s="418" t="s">
        <v>195</v>
      </c>
      <c r="B12" s="198">
        <v>8</v>
      </c>
      <c r="C12" s="198">
        <v>7.8</v>
      </c>
      <c r="D12" s="198">
        <v>7.6</v>
      </c>
      <c r="E12" s="198">
        <v>7.3</v>
      </c>
      <c r="F12" s="494">
        <f>B12-E12</f>
        <v>0.70000000000000018</v>
      </c>
      <c r="G12" s="408"/>
      <c r="H12" s="408"/>
      <c r="I12" s="408"/>
      <c r="J12" s="408"/>
      <c r="K12" s="408"/>
      <c r="L12" s="408"/>
      <c r="M12" s="408"/>
      <c r="N12" s="408"/>
      <c r="O12" s="408"/>
      <c r="P12" s="408"/>
    </row>
    <row r="13" spans="1:16" ht="12.75" customHeight="1">
      <c r="A13" s="419" t="s">
        <v>196</v>
      </c>
      <c r="B13" s="199">
        <v>5.8</v>
      </c>
      <c r="C13" s="199">
        <v>6.1</v>
      </c>
      <c r="D13" s="199">
        <v>6</v>
      </c>
      <c r="E13" s="199">
        <v>5.8</v>
      </c>
      <c r="F13" s="495">
        <f>B13-E13</f>
        <v>0</v>
      </c>
      <c r="G13" s="408"/>
      <c r="H13" s="408"/>
      <c r="I13" s="408"/>
      <c r="J13" s="408"/>
      <c r="K13" s="408"/>
      <c r="L13" s="408"/>
      <c r="M13" s="408"/>
      <c r="N13" s="408"/>
      <c r="O13" s="408"/>
      <c r="P13" s="408"/>
    </row>
    <row r="14" spans="1:16" ht="12.75" customHeight="1">
      <c r="A14" s="644" t="s">
        <v>12</v>
      </c>
      <c r="B14" s="644"/>
      <c r="C14" s="644"/>
      <c r="D14" s="644"/>
      <c r="E14" s="644"/>
      <c r="F14" s="644"/>
      <c r="G14" s="408"/>
      <c r="H14" s="408"/>
      <c r="I14" s="408"/>
      <c r="J14" s="408"/>
      <c r="K14" s="408"/>
      <c r="L14" s="408"/>
      <c r="M14" s="408"/>
      <c r="N14" s="408"/>
      <c r="O14" s="408"/>
      <c r="P14" s="408"/>
    </row>
    <row r="15" spans="1:16" ht="12.75" customHeight="1">
      <c r="A15" s="417" t="s">
        <v>202</v>
      </c>
      <c r="B15" s="197">
        <v>5.6</v>
      </c>
      <c r="C15" s="197">
        <v>5.3</v>
      </c>
      <c r="D15" s="197">
        <v>4.5999999999999996</v>
      </c>
      <c r="E15" s="197">
        <v>4.9000000000000004</v>
      </c>
      <c r="F15" s="493">
        <f>B15-E15</f>
        <v>0.69999999999999929</v>
      </c>
      <c r="G15" s="408"/>
      <c r="H15" s="408"/>
      <c r="I15" s="408"/>
      <c r="J15" s="408"/>
      <c r="K15" s="408"/>
      <c r="L15" s="408"/>
      <c r="M15" s="408"/>
      <c r="N15" s="408"/>
      <c r="O15" s="408"/>
      <c r="P15" s="408"/>
    </row>
    <row r="16" spans="1:16" ht="12.75" customHeight="1">
      <c r="A16" s="418" t="s">
        <v>195</v>
      </c>
      <c r="B16" s="198">
        <v>11.1</v>
      </c>
      <c r="C16" s="198">
        <v>10.1</v>
      </c>
      <c r="D16" s="198">
        <v>7.4</v>
      </c>
      <c r="E16" s="198">
        <v>6.9</v>
      </c>
      <c r="F16" s="494">
        <f>B16-E16</f>
        <v>4.1999999999999993</v>
      </c>
      <c r="G16" s="408"/>
      <c r="H16" s="408"/>
      <c r="I16" s="408"/>
      <c r="J16" s="408"/>
      <c r="K16" s="408"/>
      <c r="L16" s="408"/>
      <c r="M16" s="408"/>
      <c r="N16" s="408"/>
      <c r="O16" s="408"/>
      <c r="P16" s="408"/>
    </row>
    <row r="17" spans="1:24" ht="12.75" customHeight="1">
      <c r="A17" s="419" t="s">
        <v>196</v>
      </c>
      <c r="B17" s="199">
        <v>8.1999999999999993</v>
      </c>
      <c r="C17" s="199">
        <v>7.3</v>
      </c>
      <c r="D17" s="199">
        <v>6.4</v>
      </c>
      <c r="E17" s="199">
        <v>5.9</v>
      </c>
      <c r="F17" s="495">
        <f>B17-E17</f>
        <v>2.2999999999999989</v>
      </c>
      <c r="G17" s="408"/>
      <c r="H17" s="408"/>
      <c r="I17" s="408"/>
      <c r="J17" s="408"/>
      <c r="K17" s="408"/>
      <c r="L17" s="408"/>
      <c r="M17" s="408"/>
      <c r="N17" s="408"/>
      <c r="O17" s="408"/>
      <c r="P17" s="408"/>
    </row>
    <row r="18" spans="1:24" s="279" customFormat="1" ht="23.25" customHeight="1">
      <c r="A18" s="535" t="s">
        <v>252</v>
      </c>
      <c r="B18" s="535"/>
      <c r="C18" s="535"/>
      <c r="D18" s="535"/>
      <c r="E18" s="535"/>
      <c r="F18" s="535"/>
      <c r="G18" s="369"/>
      <c r="H18" s="361"/>
      <c r="I18" s="361"/>
      <c r="J18" s="361"/>
      <c r="K18" s="361"/>
      <c r="L18" s="361"/>
      <c r="M18" s="361"/>
      <c r="N18" s="361"/>
      <c r="O18" s="361"/>
      <c r="P18" s="361"/>
      <c r="Q18" s="361"/>
      <c r="R18" s="361"/>
      <c r="S18" s="361"/>
      <c r="T18" s="361"/>
      <c r="U18" s="361"/>
      <c r="V18" s="361"/>
      <c r="W18" s="361"/>
      <c r="X18" s="361"/>
    </row>
    <row r="19" spans="1:24" ht="46.5" customHeight="1">
      <c r="A19" s="535" t="s">
        <v>253</v>
      </c>
      <c r="B19" s="535"/>
      <c r="C19" s="535"/>
      <c r="D19" s="535"/>
      <c r="E19" s="535"/>
      <c r="F19" s="535"/>
      <c r="G19" s="414"/>
      <c r="H19" s="414"/>
      <c r="I19" s="414"/>
      <c r="J19" s="414"/>
      <c r="K19" s="414"/>
      <c r="L19" s="414"/>
      <c r="M19" s="414"/>
      <c r="N19" s="414"/>
      <c r="O19" s="414"/>
      <c r="P19" s="414"/>
    </row>
    <row r="20" spans="1:24" ht="25.5" customHeight="1">
      <c r="A20" s="535" t="s">
        <v>254</v>
      </c>
      <c r="B20" s="535"/>
      <c r="C20" s="535"/>
      <c r="D20" s="535"/>
      <c r="E20" s="535"/>
      <c r="F20" s="535"/>
      <c r="G20" s="415"/>
      <c r="H20" s="415"/>
      <c r="I20" s="415"/>
      <c r="J20" s="415"/>
      <c r="K20" s="415"/>
      <c r="L20" s="415"/>
      <c r="M20" s="415"/>
      <c r="N20" s="415"/>
      <c r="O20" s="415"/>
      <c r="P20" s="415"/>
    </row>
    <row r="21" spans="1:24" ht="24.75" customHeight="1">
      <c r="A21" s="609" t="s">
        <v>231</v>
      </c>
      <c r="B21" s="609"/>
      <c r="C21" s="609"/>
      <c r="D21" s="609"/>
      <c r="E21" s="609"/>
      <c r="F21" s="609"/>
      <c r="G21" s="414"/>
      <c r="H21" s="414"/>
      <c r="I21" s="414"/>
      <c r="J21" s="414"/>
      <c r="K21" s="414"/>
      <c r="L21" s="414"/>
      <c r="M21" s="414"/>
      <c r="N21" s="414"/>
      <c r="O21" s="414"/>
      <c r="P21" s="414"/>
    </row>
    <row r="22" spans="1:24" ht="12.75" customHeight="1">
      <c r="A22" s="407"/>
      <c r="B22" s="408"/>
      <c r="C22" s="408"/>
      <c r="D22" s="408"/>
      <c r="E22" s="408"/>
      <c r="F22" s="408"/>
      <c r="G22" s="408"/>
      <c r="H22" s="408"/>
      <c r="I22" s="408"/>
      <c r="J22" s="408"/>
      <c r="K22" s="408"/>
      <c r="L22" s="408"/>
      <c r="M22" s="408"/>
      <c r="N22" s="408"/>
      <c r="O22" s="408"/>
      <c r="P22" s="408"/>
    </row>
    <row r="23" spans="1:24" ht="12.75" customHeight="1">
      <c r="A23" s="407"/>
      <c r="B23" s="408"/>
      <c r="C23" s="408"/>
      <c r="D23" s="408"/>
      <c r="E23" s="408"/>
      <c r="F23" s="408"/>
      <c r="G23" s="408"/>
      <c r="H23" s="408"/>
      <c r="I23" s="408"/>
      <c r="J23" s="408"/>
      <c r="K23" s="408"/>
      <c r="L23" s="408"/>
      <c r="M23" s="408"/>
      <c r="N23" s="408"/>
      <c r="O23" s="408"/>
      <c r="P23" s="408"/>
    </row>
    <row r="24" spans="1:24" ht="12.75" customHeight="1">
      <c r="A24" s="407"/>
      <c r="B24" s="408"/>
      <c r="C24" s="408"/>
      <c r="D24" s="408"/>
      <c r="E24" s="408"/>
      <c r="F24" s="408"/>
      <c r="G24" s="408"/>
      <c r="H24" s="408"/>
      <c r="I24" s="408"/>
      <c r="J24" s="408"/>
      <c r="K24" s="408"/>
      <c r="L24" s="408"/>
      <c r="M24" s="408"/>
      <c r="N24" s="408"/>
      <c r="O24" s="408"/>
      <c r="P24" s="408"/>
    </row>
    <row r="25" spans="1:24" ht="12.75" customHeight="1">
      <c r="A25" s="407"/>
      <c r="B25" s="408"/>
      <c r="C25" s="408"/>
      <c r="D25" s="408"/>
      <c r="E25" s="408"/>
      <c r="F25" s="408"/>
      <c r="G25" s="408"/>
      <c r="H25" s="408"/>
      <c r="I25" s="408"/>
      <c r="J25" s="408"/>
      <c r="K25" s="408"/>
      <c r="L25" s="408"/>
      <c r="M25" s="408"/>
      <c r="N25" s="408"/>
      <c r="O25" s="408"/>
      <c r="P25" s="408"/>
    </row>
    <row r="26" spans="1:24" ht="12.75" customHeight="1">
      <c r="A26" s="407"/>
      <c r="B26" s="408"/>
      <c r="C26" s="408"/>
      <c r="D26" s="408"/>
      <c r="E26" s="408"/>
      <c r="F26" s="408"/>
      <c r="G26" s="408"/>
      <c r="H26" s="408"/>
      <c r="I26" s="408"/>
      <c r="J26" s="408"/>
      <c r="K26" s="408"/>
      <c r="L26" s="408"/>
      <c r="M26" s="408"/>
      <c r="N26" s="408"/>
      <c r="O26" s="408"/>
      <c r="P26" s="408"/>
    </row>
    <row r="27" spans="1:24" ht="12.75" customHeight="1">
      <c r="G27" s="408"/>
      <c r="H27" s="408"/>
      <c r="I27" s="408"/>
      <c r="J27" s="408"/>
      <c r="K27" s="408"/>
      <c r="L27" s="408"/>
      <c r="M27" s="408"/>
      <c r="N27" s="408"/>
      <c r="O27" s="408"/>
      <c r="P27" s="408"/>
    </row>
    <row r="28" spans="1:24" ht="12.75" customHeight="1">
      <c r="A28" s="407"/>
      <c r="B28" s="408"/>
      <c r="C28" s="408"/>
      <c r="D28" s="408"/>
      <c r="E28" s="408"/>
      <c r="F28" s="408"/>
      <c r="G28" s="408"/>
      <c r="H28" s="408"/>
      <c r="I28" s="408"/>
      <c r="J28" s="408"/>
      <c r="K28" s="408"/>
      <c r="L28" s="408"/>
      <c r="M28" s="408"/>
      <c r="N28" s="408"/>
      <c r="O28" s="408"/>
      <c r="P28" s="408"/>
    </row>
    <row r="29" spans="1:24" ht="12.75" customHeight="1"/>
    <row r="30" spans="1:24" ht="25.5" customHeight="1"/>
    <row r="31" spans="1:24" ht="12.75" customHeight="1"/>
    <row r="35" spans="1:6">
      <c r="A35" s="213"/>
      <c r="B35" s="213"/>
      <c r="C35" s="213"/>
      <c r="D35" s="213"/>
      <c r="E35" s="213"/>
      <c r="F35" s="213"/>
    </row>
    <row r="36" spans="1:6" ht="23.25" customHeight="1"/>
    <row r="37" spans="1:6" ht="99.75" customHeight="1"/>
  </sheetData>
  <mergeCells count="12">
    <mergeCell ref="A20:F20"/>
    <mergeCell ref="A19:F19"/>
    <mergeCell ref="A21:F21"/>
    <mergeCell ref="A10:F10"/>
    <mergeCell ref="A14:F14"/>
    <mergeCell ref="A18:F18"/>
    <mergeCell ref="A6:F6"/>
    <mergeCell ref="A2:F2"/>
    <mergeCell ref="B3:E3"/>
    <mergeCell ref="F3:F4"/>
    <mergeCell ref="B5:F5"/>
    <mergeCell ref="A3:A5"/>
  </mergeCells>
  <hyperlinks>
    <hyperlink ref="A1" location="Inhalt!A1" display="Zurück zum Inhalt"/>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27"/>
  <sheetViews>
    <sheetView showGridLines="0" workbookViewId="0"/>
  </sheetViews>
  <sheetFormatPr baseColWidth="10" defaultColWidth="14.28515625" defaultRowHeight="15"/>
  <cols>
    <col min="1" max="1" width="24.28515625" customWidth="1"/>
  </cols>
  <sheetData>
    <row r="1" spans="1:7" s="500" customFormat="1" ht="25.5" customHeight="1">
      <c r="A1" s="442" t="s">
        <v>175</v>
      </c>
    </row>
    <row r="2" spans="1:7" ht="25.5" customHeight="1">
      <c r="A2" s="636" t="s">
        <v>256</v>
      </c>
      <c r="B2" s="636"/>
      <c r="C2" s="636"/>
      <c r="D2" s="636"/>
      <c r="E2" s="636"/>
      <c r="F2" s="636"/>
      <c r="G2" s="636"/>
    </row>
    <row r="3" spans="1:7" ht="38.25" customHeight="1">
      <c r="A3" s="637" t="s">
        <v>8</v>
      </c>
      <c r="B3" s="641" t="s">
        <v>205</v>
      </c>
      <c r="C3" s="642"/>
      <c r="D3" s="655" t="s">
        <v>195</v>
      </c>
      <c r="E3" s="656"/>
      <c r="F3" s="641" t="s">
        <v>196</v>
      </c>
      <c r="G3" s="642"/>
    </row>
    <row r="4" spans="1:7" ht="25.5" customHeight="1">
      <c r="A4" s="637"/>
      <c r="B4" s="641" t="s">
        <v>206</v>
      </c>
      <c r="C4" s="642"/>
      <c r="D4" s="642"/>
      <c r="E4" s="642"/>
      <c r="F4" s="642"/>
      <c r="G4" s="642"/>
    </row>
    <row r="5" spans="1:7" ht="25.5" customHeight="1">
      <c r="A5" s="638"/>
      <c r="B5" s="403" t="s">
        <v>203</v>
      </c>
      <c r="C5" s="413" t="s">
        <v>204</v>
      </c>
      <c r="D5" s="403" t="s">
        <v>203</v>
      </c>
      <c r="E5" s="413" t="s">
        <v>204</v>
      </c>
      <c r="F5" s="403" t="s">
        <v>203</v>
      </c>
      <c r="G5" s="403" t="s">
        <v>204</v>
      </c>
    </row>
    <row r="6" spans="1:7" ht="12.75" customHeight="1">
      <c r="A6" s="649" t="s">
        <v>39</v>
      </c>
      <c r="B6" s="649"/>
      <c r="C6" s="649"/>
      <c r="D6" s="649"/>
      <c r="E6" s="649"/>
      <c r="F6" s="649"/>
      <c r="G6" s="649"/>
    </row>
    <row r="7" spans="1:7" ht="12.75" customHeight="1">
      <c r="A7" s="399" t="s">
        <v>10</v>
      </c>
      <c r="B7" s="197">
        <v>4.2</v>
      </c>
      <c r="C7" s="197">
        <v>3.6</v>
      </c>
      <c r="D7" s="197">
        <v>8.8000000000000007</v>
      </c>
      <c r="E7" s="197">
        <v>7.7</v>
      </c>
      <c r="F7" s="197">
        <v>6.3</v>
      </c>
      <c r="G7" s="197">
        <v>6.1</v>
      </c>
    </row>
    <row r="8" spans="1:7" ht="12.75" customHeight="1">
      <c r="A8" s="396" t="s">
        <v>13</v>
      </c>
      <c r="B8" s="198">
        <v>3</v>
      </c>
      <c r="C8" s="198">
        <v>3</v>
      </c>
      <c r="D8" s="198">
        <v>6.8</v>
      </c>
      <c r="E8" s="198">
        <v>6.7</v>
      </c>
      <c r="F8" s="198">
        <v>5.7</v>
      </c>
      <c r="G8" s="198">
        <v>5.8</v>
      </c>
    </row>
    <row r="9" spans="1:7" ht="12.75" customHeight="1">
      <c r="A9" s="395" t="s">
        <v>14</v>
      </c>
      <c r="B9" s="197">
        <v>3.5</v>
      </c>
      <c r="C9" s="197">
        <v>3.6</v>
      </c>
      <c r="D9" s="197">
        <v>8.3000000000000007</v>
      </c>
      <c r="E9" s="197">
        <v>7.6</v>
      </c>
      <c r="F9" s="197">
        <v>4.9000000000000004</v>
      </c>
      <c r="G9" s="197">
        <v>4.9000000000000004</v>
      </c>
    </row>
    <row r="10" spans="1:7" ht="12.75" customHeight="1">
      <c r="A10" s="396" t="s">
        <v>15</v>
      </c>
      <c r="B10" s="198">
        <v>5.8</v>
      </c>
      <c r="C10" s="198">
        <v>4.9000000000000004</v>
      </c>
      <c r="D10" s="198">
        <v>8.6</v>
      </c>
      <c r="E10" s="198">
        <v>7.3</v>
      </c>
      <c r="F10" s="198">
        <v>7.3</v>
      </c>
      <c r="G10" s="198">
        <v>6.3</v>
      </c>
    </row>
    <row r="11" spans="1:7" ht="12.75" customHeight="1">
      <c r="A11" s="395" t="s">
        <v>16</v>
      </c>
      <c r="B11" s="197">
        <v>5.5</v>
      </c>
      <c r="C11" s="197">
        <v>5.3</v>
      </c>
      <c r="D11" s="197">
        <v>10.199999999999999</v>
      </c>
      <c r="E11" s="197">
        <v>10</v>
      </c>
      <c r="F11" s="197">
        <v>7.8</v>
      </c>
      <c r="G11" s="197">
        <v>8</v>
      </c>
    </row>
    <row r="12" spans="1:7" ht="12.75" customHeight="1">
      <c r="A12" s="396" t="s">
        <v>17</v>
      </c>
      <c r="B12" s="198">
        <v>3</v>
      </c>
      <c r="C12" s="198">
        <v>3.2</v>
      </c>
      <c r="D12" s="198">
        <v>7.3</v>
      </c>
      <c r="E12" s="198">
        <v>7</v>
      </c>
      <c r="F12" s="198">
        <v>3.5</v>
      </c>
      <c r="G12" s="198">
        <v>3.6</v>
      </c>
    </row>
    <row r="13" spans="1:7" ht="12.75" customHeight="1">
      <c r="A13" s="395" t="s">
        <v>18</v>
      </c>
      <c r="B13" s="197">
        <v>4.8</v>
      </c>
      <c r="C13" s="197">
        <v>4.5999999999999996</v>
      </c>
      <c r="D13" s="197">
        <v>7.7</v>
      </c>
      <c r="E13" s="197">
        <v>7.3</v>
      </c>
      <c r="F13" s="197">
        <v>6.4</v>
      </c>
      <c r="G13" s="197">
        <v>5.9</v>
      </c>
    </row>
    <row r="14" spans="1:7" ht="12.75" customHeight="1">
      <c r="A14" s="396" t="s">
        <v>19</v>
      </c>
      <c r="B14" s="198">
        <v>3.6</v>
      </c>
      <c r="C14" s="198">
        <v>3.7</v>
      </c>
      <c r="D14" s="198">
        <v>9.1999999999999993</v>
      </c>
      <c r="E14" s="198">
        <v>8.8000000000000007</v>
      </c>
      <c r="F14" s="198">
        <v>7.2</v>
      </c>
      <c r="G14" s="198">
        <v>6.8</v>
      </c>
    </row>
    <row r="15" spans="1:7" ht="12.75" customHeight="1">
      <c r="A15" s="395" t="s">
        <v>20</v>
      </c>
      <c r="B15" s="197">
        <v>5.7</v>
      </c>
      <c r="C15" s="197">
        <v>5.7</v>
      </c>
      <c r="D15" s="197">
        <v>12.5</v>
      </c>
      <c r="E15" s="197">
        <v>12.2</v>
      </c>
      <c r="F15" s="197">
        <v>9.3000000000000007</v>
      </c>
      <c r="G15" s="197">
        <v>8.6</v>
      </c>
    </row>
    <row r="16" spans="1:7" ht="12.75" customHeight="1">
      <c r="A16" s="396" t="s">
        <v>21</v>
      </c>
      <c r="B16" s="198">
        <v>3.6</v>
      </c>
      <c r="C16" s="198">
        <v>3.6</v>
      </c>
      <c r="D16" s="198">
        <v>7.7</v>
      </c>
      <c r="E16" s="198">
        <v>7.1</v>
      </c>
      <c r="F16" s="198">
        <v>4.8</v>
      </c>
      <c r="G16" s="198">
        <v>5.2</v>
      </c>
    </row>
    <row r="17" spans="1:24" ht="12.75" customHeight="1">
      <c r="A17" s="395" t="s">
        <v>22</v>
      </c>
      <c r="B17" s="197">
        <v>3.4</v>
      </c>
      <c r="C17" s="197">
        <v>3.5</v>
      </c>
      <c r="D17" s="197">
        <v>8.3000000000000007</v>
      </c>
      <c r="E17" s="197">
        <v>8</v>
      </c>
      <c r="F17" s="197">
        <v>6.3</v>
      </c>
      <c r="G17" s="197">
        <v>6.3</v>
      </c>
    </row>
    <row r="18" spans="1:24" ht="12.75" customHeight="1">
      <c r="A18" s="396" t="s">
        <v>23</v>
      </c>
      <c r="B18" s="198">
        <v>3.4</v>
      </c>
      <c r="C18" s="198">
        <v>3.1</v>
      </c>
      <c r="D18" s="198">
        <v>8</v>
      </c>
      <c r="E18" s="198">
        <v>8.1</v>
      </c>
      <c r="F18" s="198">
        <v>6.3</v>
      </c>
      <c r="G18" s="198">
        <v>6.5</v>
      </c>
    </row>
    <row r="19" spans="1:24" ht="12.75" customHeight="1">
      <c r="A19" s="395" t="s">
        <v>24</v>
      </c>
      <c r="B19" s="197">
        <v>3.6</v>
      </c>
      <c r="C19" s="197">
        <v>3.5</v>
      </c>
      <c r="D19" s="197">
        <v>8.8000000000000007</v>
      </c>
      <c r="E19" s="197">
        <v>9</v>
      </c>
      <c r="F19" s="197">
        <v>7.1</v>
      </c>
      <c r="G19" s="197">
        <v>7.1</v>
      </c>
    </row>
    <row r="20" spans="1:24" ht="12.75" customHeight="1">
      <c r="A20" s="396" t="s">
        <v>25</v>
      </c>
      <c r="B20" s="198">
        <v>6</v>
      </c>
      <c r="C20" s="198">
        <v>5.3</v>
      </c>
      <c r="D20" s="198">
        <v>11.8</v>
      </c>
      <c r="E20" s="198">
        <v>11.1</v>
      </c>
      <c r="F20" s="198">
        <v>8.8000000000000007</v>
      </c>
      <c r="G20" s="198">
        <v>8.6</v>
      </c>
    </row>
    <row r="21" spans="1:24" ht="12.75" customHeight="1">
      <c r="A21" s="395" t="s">
        <v>26</v>
      </c>
      <c r="B21" s="197">
        <v>5.6</v>
      </c>
      <c r="C21" s="197">
        <v>4.9000000000000004</v>
      </c>
      <c r="D21" s="197">
        <v>10.6</v>
      </c>
      <c r="E21" s="197">
        <v>10.199999999999999</v>
      </c>
      <c r="F21" s="197">
        <v>7.9</v>
      </c>
      <c r="G21" s="197">
        <v>7.8</v>
      </c>
    </row>
    <row r="22" spans="1:24" ht="12.75" customHeight="1">
      <c r="A22" s="396" t="s">
        <v>27</v>
      </c>
      <c r="B22" s="198">
        <v>3.4</v>
      </c>
      <c r="C22" s="198">
        <v>3.3</v>
      </c>
      <c r="D22" s="198">
        <v>7.8</v>
      </c>
      <c r="E22" s="198">
        <v>7.3</v>
      </c>
      <c r="F22" s="198">
        <v>4.9000000000000004</v>
      </c>
      <c r="G22" s="198">
        <v>4.5999999999999996</v>
      </c>
    </row>
    <row r="23" spans="1:24" ht="12.75" customHeight="1">
      <c r="A23" s="405" t="s">
        <v>28</v>
      </c>
      <c r="B23" s="199">
        <v>5.0999999999999996</v>
      </c>
      <c r="C23" s="199">
        <v>4.5999999999999996</v>
      </c>
      <c r="D23" s="199">
        <v>10.7</v>
      </c>
      <c r="E23" s="199">
        <v>11.3</v>
      </c>
      <c r="F23" s="199">
        <v>8.3000000000000007</v>
      </c>
      <c r="G23" s="199">
        <v>8.6</v>
      </c>
    </row>
    <row r="24" spans="1:24" s="279" customFormat="1" ht="23.25" customHeight="1">
      <c r="A24" s="643" t="s">
        <v>252</v>
      </c>
      <c r="B24" s="643"/>
      <c r="C24" s="643"/>
      <c r="D24" s="643"/>
      <c r="E24" s="643"/>
      <c r="F24" s="643"/>
      <c r="G24" s="643"/>
      <c r="H24" s="361"/>
      <c r="I24" s="361"/>
      <c r="J24" s="361"/>
      <c r="K24" s="361"/>
      <c r="L24" s="361"/>
      <c r="M24" s="361"/>
      <c r="N24" s="361"/>
      <c r="O24" s="361"/>
      <c r="P24" s="361"/>
      <c r="Q24" s="361"/>
      <c r="R24" s="361"/>
      <c r="S24" s="361"/>
      <c r="T24" s="361"/>
      <c r="U24" s="361"/>
      <c r="V24" s="361"/>
      <c r="W24" s="361"/>
      <c r="X24" s="361"/>
    </row>
    <row r="25" spans="1:24" ht="45.75" customHeight="1">
      <c r="A25" s="653" t="s">
        <v>253</v>
      </c>
      <c r="B25" s="653"/>
      <c r="C25" s="653"/>
      <c r="D25" s="653"/>
      <c r="E25" s="653"/>
      <c r="F25" s="653"/>
      <c r="G25" s="653"/>
      <c r="H25" s="414"/>
      <c r="I25" s="414"/>
      <c r="J25" s="414"/>
      <c r="K25" s="414"/>
      <c r="L25" s="414"/>
      <c r="M25" s="414"/>
      <c r="N25" s="414"/>
      <c r="O25" s="414"/>
      <c r="P25" s="414"/>
    </row>
    <row r="26" spans="1:24" ht="20.25" customHeight="1">
      <c r="A26" s="653" t="s">
        <v>254</v>
      </c>
      <c r="B26" s="653"/>
      <c r="C26" s="653"/>
      <c r="D26" s="653"/>
      <c r="E26" s="653"/>
      <c r="F26" s="653"/>
      <c r="G26" s="653"/>
      <c r="H26" s="415"/>
      <c r="I26" s="415"/>
      <c r="J26" s="415"/>
      <c r="K26" s="415"/>
      <c r="L26" s="415"/>
      <c r="M26" s="415"/>
      <c r="N26" s="415"/>
      <c r="O26" s="415"/>
      <c r="P26" s="415"/>
    </row>
    <row r="27" spans="1:24" ht="25.5" customHeight="1">
      <c r="A27" s="654" t="s">
        <v>231</v>
      </c>
      <c r="B27" s="654"/>
      <c r="C27" s="654"/>
      <c r="D27" s="654"/>
      <c r="E27" s="654"/>
      <c r="F27" s="654"/>
      <c r="G27" s="654"/>
      <c r="H27" s="414"/>
      <c r="I27" s="414"/>
      <c r="J27" s="414"/>
      <c r="K27" s="414"/>
      <c r="L27" s="414"/>
      <c r="M27" s="414"/>
      <c r="N27" s="414"/>
      <c r="O27" s="414"/>
      <c r="P27" s="414"/>
    </row>
  </sheetData>
  <mergeCells count="11">
    <mergeCell ref="A2:G2"/>
    <mergeCell ref="A26:G26"/>
    <mergeCell ref="A25:G25"/>
    <mergeCell ref="A27:G27"/>
    <mergeCell ref="A3:A5"/>
    <mergeCell ref="B3:C3"/>
    <mergeCell ref="D3:E3"/>
    <mergeCell ref="F3:G3"/>
    <mergeCell ref="B4:G4"/>
    <mergeCell ref="A6:G6"/>
    <mergeCell ref="A24:G24"/>
  </mergeCells>
  <hyperlinks>
    <hyperlink ref="A1" location="Inhalt!A1" display="Zurück zum Inhalt"/>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43"/>
  <sheetViews>
    <sheetView showGridLines="0" workbookViewId="0"/>
  </sheetViews>
  <sheetFormatPr baseColWidth="10" defaultColWidth="11.42578125" defaultRowHeight="14.25"/>
  <cols>
    <col min="1" max="1" width="25.7109375" style="279" customWidth="1"/>
    <col min="2" max="13" width="9.28515625" style="279" customWidth="1"/>
    <col min="14" max="19" width="0" style="279" hidden="1" customWidth="1"/>
    <col min="20" max="16384" width="11.42578125" style="279"/>
  </cols>
  <sheetData>
    <row r="1" spans="1:19" s="500" customFormat="1" ht="25.5" customHeight="1">
      <c r="A1" s="442" t="s">
        <v>175</v>
      </c>
      <c r="K1" s="501"/>
    </row>
    <row r="2" spans="1:19">
      <c r="A2" s="616" t="s">
        <v>234</v>
      </c>
      <c r="B2" s="616"/>
      <c r="C2" s="616"/>
      <c r="D2" s="616"/>
      <c r="E2" s="616"/>
      <c r="F2" s="616"/>
      <c r="G2" s="616"/>
      <c r="H2" s="616"/>
      <c r="I2" s="616"/>
      <c r="J2" s="616"/>
      <c r="K2" s="616"/>
      <c r="L2" s="616"/>
      <c r="M2" s="616"/>
      <c r="N2" s="616"/>
      <c r="O2" s="616"/>
      <c r="P2" s="616"/>
      <c r="Q2" s="616"/>
      <c r="R2" s="616"/>
      <c r="S2" s="616"/>
    </row>
    <row r="3" spans="1:19" ht="25.5" customHeight="1">
      <c r="A3" s="660" t="s">
        <v>8</v>
      </c>
      <c r="B3" s="281">
        <v>2006</v>
      </c>
      <c r="C3" s="281">
        <v>2007</v>
      </c>
      <c r="D3" s="281">
        <v>2008</v>
      </c>
      <c r="E3" s="281">
        <v>2009</v>
      </c>
      <c r="F3" s="281">
        <v>2010</v>
      </c>
      <c r="G3" s="281">
        <v>2011</v>
      </c>
      <c r="H3" s="281">
        <v>2012</v>
      </c>
      <c r="I3" s="281">
        <v>2013</v>
      </c>
      <c r="J3" s="282">
        <v>2014</v>
      </c>
      <c r="K3" s="282">
        <v>2015</v>
      </c>
      <c r="L3" s="281">
        <v>2016</v>
      </c>
      <c r="M3" s="281">
        <v>2017</v>
      </c>
      <c r="N3" s="283"/>
      <c r="O3" s="283"/>
      <c r="P3" s="283"/>
      <c r="Q3" s="283"/>
      <c r="R3" s="283"/>
      <c r="S3" s="284"/>
    </row>
    <row r="4" spans="1:19" ht="12.75" customHeight="1">
      <c r="A4" s="661"/>
      <c r="B4" s="658" t="s">
        <v>5</v>
      </c>
      <c r="C4" s="659"/>
      <c r="D4" s="659"/>
      <c r="E4" s="659"/>
      <c r="F4" s="659"/>
      <c r="G4" s="659"/>
      <c r="H4" s="659"/>
      <c r="I4" s="659"/>
      <c r="J4" s="659"/>
      <c r="K4" s="659"/>
      <c r="L4" s="659"/>
      <c r="M4" s="659"/>
      <c r="N4" s="659"/>
      <c r="O4" s="659"/>
      <c r="P4" s="659"/>
      <c r="Q4" s="659"/>
      <c r="R4" s="659"/>
      <c r="S4" s="659"/>
    </row>
    <row r="5" spans="1:19" ht="12.75" customHeight="1">
      <c r="A5" s="255" t="s">
        <v>10</v>
      </c>
      <c r="B5" s="167">
        <v>2</v>
      </c>
      <c r="C5" s="167">
        <v>2.2000000000000002</v>
      </c>
      <c r="D5" s="167">
        <v>2.4</v>
      </c>
      <c r="E5" s="167">
        <v>2.6</v>
      </c>
      <c r="F5" s="167">
        <v>2.7</v>
      </c>
      <c r="G5" s="167">
        <v>2.9</v>
      </c>
      <c r="H5" s="167">
        <f>SUM(H8:H23)/16</f>
        <v>3.2875530890018694</v>
      </c>
      <c r="I5" s="167">
        <v>3.177667053443451</v>
      </c>
      <c r="J5" s="167">
        <v>3.2881631743201072</v>
      </c>
      <c r="K5" s="167">
        <v>3.4</v>
      </c>
      <c r="L5" s="167">
        <v>3.5124913733609384</v>
      </c>
      <c r="M5" s="167">
        <v>3.6666363326128995</v>
      </c>
      <c r="N5" s="167"/>
      <c r="O5" s="167"/>
      <c r="P5" s="167"/>
      <c r="Q5" s="167"/>
      <c r="R5" s="167"/>
      <c r="S5" s="167"/>
    </row>
    <row r="6" spans="1:19" ht="12.75" customHeight="1">
      <c r="A6" s="263" t="s">
        <v>11</v>
      </c>
      <c r="B6" s="89">
        <v>1.8</v>
      </c>
      <c r="C6" s="89">
        <v>2</v>
      </c>
      <c r="D6" s="89">
        <v>2.2000000000000002</v>
      </c>
      <c r="E6" s="89">
        <v>2.4</v>
      </c>
      <c r="F6" s="89">
        <v>2.6</v>
      </c>
      <c r="G6" s="89">
        <v>2.8</v>
      </c>
      <c r="H6" s="89">
        <f>SUM(H22,H19,H18,H17,H16,H14,H13,H12,H9,H8)/10</f>
        <v>3.3398580564595499</v>
      </c>
      <c r="I6" s="89">
        <f>SUM(I22,I19,I18,I17,I16,I14,I13,I12,I9,I8)/10</f>
        <v>3.3970896692904504</v>
      </c>
      <c r="J6" s="89">
        <f>SUM(J8,J9,J12,J13,J14,J16,J17,J18,J19,J22)/10</f>
        <v>3.4962453565595708</v>
      </c>
      <c r="K6" s="89">
        <v>3.3</v>
      </c>
      <c r="L6" s="89">
        <v>3.4250402576489534</v>
      </c>
      <c r="M6" s="89">
        <v>3.6004906486586297</v>
      </c>
      <c r="N6" s="89"/>
      <c r="O6" s="89"/>
      <c r="P6" s="89"/>
      <c r="Q6" s="89"/>
      <c r="R6" s="89"/>
      <c r="S6" s="89"/>
    </row>
    <row r="7" spans="1:19" ht="12.75" customHeight="1">
      <c r="A7" s="94" t="s">
        <v>12</v>
      </c>
      <c r="B7" s="164">
        <v>3.1</v>
      </c>
      <c r="C7" s="164">
        <v>3.2</v>
      </c>
      <c r="D7" s="164">
        <v>3.4</v>
      </c>
      <c r="E7" s="164">
        <v>3.5</v>
      </c>
      <c r="F7" s="164">
        <v>3.6</v>
      </c>
      <c r="G7" s="164">
        <v>3.8</v>
      </c>
      <c r="H7" s="164">
        <f>SUM(H23,H21,H20,H15,H11,H10)/6</f>
        <v>3.2003781432390697</v>
      </c>
      <c r="I7" s="164">
        <f>SUM(I23,I21,I20,I15,I11,I10)/6</f>
        <v>3.270760616323392</v>
      </c>
      <c r="J7" s="164">
        <f>SUM(J23,J21,J20,J15,J11,J10)/6</f>
        <v>3.404823143013846</v>
      </c>
      <c r="K7" s="164">
        <v>3.9</v>
      </c>
      <c r="L7" s="164">
        <v>4.0371980676328505</v>
      </c>
      <c r="M7" s="164">
        <v>4.0813761164406221</v>
      </c>
      <c r="N7" s="164"/>
      <c r="O7" s="164"/>
      <c r="P7" s="164"/>
      <c r="Q7" s="164"/>
      <c r="R7" s="164"/>
      <c r="S7" s="164"/>
    </row>
    <row r="8" spans="1:19" ht="12.75" customHeight="1">
      <c r="A8" s="272" t="s">
        <v>13</v>
      </c>
      <c r="B8" s="89">
        <v>1.8</v>
      </c>
      <c r="C8" s="89">
        <v>2</v>
      </c>
      <c r="D8" s="89">
        <v>2.2000000000000002</v>
      </c>
      <c r="E8" s="89">
        <v>2.2999999999999998</v>
      </c>
      <c r="F8" s="89">
        <v>2.4</v>
      </c>
      <c r="G8" s="89">
        <v>2.6</v>
      </c>
      <c r="H8" s="89">
        <v>4.3834586466165417</v>
      </c>
      <c r="I8" s="89">
        <v>4.1224489795918364</v>
      </c>
      <c r="J8" s="89">
        <v>4.1772151898734178</v>
      </c>
      <c r="K8" s="89">
        <v>3</v>
      </c>
      <c r="L8" s="89">
        <v>3.2249244712990937</v>
      </c>
      <c r="M8" s="89">
        <v>3.3547807870716744</v>
      </c>
      <c r="N8" s="89"/>
      <c r="O8" s="89"/>
      <c r="P8" s="89"/>
      <c r="Q8" s="89"/>
      <c r="R8" s="89"/>
      <c r="S8" s="89"/>
    </row>
    <row r="9" spans="1:19" ht="12.75" customHeight="1">
      <c r="A9" s="270" t="s">
        <v>14</v>
      </c>
      <c r="B9" s="92">
        <v>1.7</v>
      </c>
      <c r="C9" s="92">
        <v>2.1</v>
      </c>
      <c r="D9" s="92">
        <v>2.2999999999999998</v>
      </c>
      <c r="E9" s="92">
        <v>2.5</v>
      </c>
      <c r="F9" s="92">
        <v>2.8</v>
      </c>
      <c r="G9" s="92">
        <v>2.9</v>
      </c>
      <c r="H9" s="92">
        <v>3.09379042690815</v>
      </c>
      <c r="I9" s="92">
        <v>3.1349001931745009</v>
      </c>
      <c r="J9" s="92">
        <v>3.0740272065801961</v>
      </c>
      <c r="K9" s="92">
        <v>3.3</v>
      </c>
      <c r="L9" s="92">
        <v>3.4481086323957322</v>
      </c>
      <c r="M9" s="92">
        <v>3.4851425106124925</v>
      </c>
      <c r="N9" s="92"/>
      <c r="O9" s="92"/>
      <c r="P9" s="92"/>
      <c r="Q9" s="92"/>
      <c r="R9" s="92"/>
      <c r="S9" s="92"/>
    </row>
    <row r="10" spans="1:19" ht="12.75" customHeight="1">
      <c r="A10" s="267" t="s">
        <v>15</v>
      </c>
      <c r="B10" s="161">
        <v>3.2</v>
      </c>
      <c r="C10" s="161">
        <v>3.3</v>
      </c>
      <c r="D10" s="161">
        <v>3.5</v>
      </c>
      <c r="E10" s="161">
        <v>3.4</v>
      </c>
      <c r="F10" s="161">
        <v>3.4</v>
      </c>
      <c r="G10" s="161">
        <v>3.6</v>
      </c>
      <c r="H10" s="161">
        <v>3.0901809552061703</v>
      </c>
      <c r="I10" s="161">
        <v>3.1802359882005899</v>
      </c>
      <c r="J10" s="161">
        <v>3.2817679558011048</v>
      </c>
      <c r="K10" s="161">
        <v>3.6</v>
      </c>
      <c r="L10" s="89">
        <v>3.7872876022655757</v>
      </c>
      <c r="M10" s="89">
        <v>3.8148843026891806</v>
      </c>
      <c r="N10" s="161"/>
      <c r="O10" s="161"/>
      <c r="P10" s="161"/>
      <c r="Q10" s="161"/>
      <c r="R10" s="161"/>
      <c r="S10" s="161"/>
    </row>
    <row r="11" spans="1:19" ht="12.75" customHeight="1">
      <c r="A11" s="273" t="s">
        <v>16</v>
      </c>
      <c r="B11" s="164">
        <v>3.2</v>
      </c>
      <c r="C11" s="164">
        <v>3.4</v>
      </c>
      <c r="D11" s="164">
        <v>3.5</v>
      </c>
      <c r="E11" s="164">
        <v>3.6</v>
      </c>
      <c r="F11" s="164">
        <v>3.7</v>
      </c>
      <c r="G11" s="164">
        <v>3.8</v>
      </c>
      <c r="H11" s="164">
        <v>2.8142224409448819</v>
      </c>
      <c r="I11" s="164">
        <v>2.9676187445301934</v>
      </c>
      <c r="J11" s="164">
        <v>3.1737816395919909</v>
      </c>
      <c r="K11" s="164">
        <v>3.9</v>
      </c>
      <c r="L11" s="92">
        <v>4.0341805433829974</v>
      </c>
      <c r="M11" s="92">
        <v>4.0554041780199821</v>
      </c>
      <c r="N11" s="164"/>
      <c r="O11" s="164"/>
      <c r="P11" s="164"/>
      <c r="Q11" s="164"/>
      <c r="R11" s="164"/>
      <c r="S11" s="164"/>
    </row>
    <row r="12" spans="1:19" ht="12.75" customHeight="1">
      <c r="A12" s="267" t="s">
        <v>17</v>
      </c>
      <c r="B12" s="161">
        <v>1.7</v>
      </c>
      <c r="C12" s="161">
        <v>1.8</v>
      </c>
      <c r="D12" s="161">
        <v>2.1</v>
      </c>
      <c r="E12" s="161">
        <v>2.2999999999999998</v>
      </c>
      <c r="F12" s="161">
        <v>2.5</v>
      </c>
      <c r="G12" s="161">
        <v>2.9</v>
      </c>
      <c r="H12" s="161">
        <v>2.4779874213836477</v>
      </c>
      <c r="I12" s="161">
        <v>2.810810810810811</v>
      </c>
      <c r="J12" s="161">
        <v>2.8517241379310345</v>
      </c>
      <c r="K12" s="161">
        <v>3.8</v>
      </c>
      <c r="L12" s="89">
        <v>4.1320132013201318</v>
      </c>
      <c r="M12" s="89">
        <v>4.3410596026490067</v>
      </c>
      <c r="N12" s="161"/>
      <c r="O12" s="161"/>
      <c r="P12" s="161"/>
      <c r="Q12" s="161"/>
      <c r="R12" s="161"/>
      <c r="S12" s="161"/>
    </row>
    <row r="13" spans="1:19" ht="12.75" customHeight="1">
      <c r="A13" s="273" t="s">
        <v>18</v>
      </c>
      <c r="B13" s="92">
        <v>2.2999999999999998</v>
      </c>
      <c r="C13" s="92">
        <v>2.7</v>
      </c>
      <c r="D13" s="92">
        <v>2.8</v>
      </c>
      <c r="E13" s="92">
        <v>2.9</v>
      </c>
      <c r="F13" s="92">
        <v>3.1</v>
      </c>
      <c r="G13" s="92">
        <v>3</v>
      </c>
      <c r="H13" s="92">
        <v>2.356012658227848</v>
      </c>
      <c r="I13" s="92">
        <v>2.4517203107658156</v>
      </c>
      <c r="J13" s="92">
        <v>2.626324595649749</v>
      </c>
      <c r="K13" s="92">
        <v>3.7</v>
      </c>
      <c r="L13" s="92">
        <v>3.8824701195219125</v>
      </c>
      <c r="M13" s="92">
        <v>4.1121593291404608</v>
      </c>
      <c r="N13" s="92"/>
      <c r="O13" s="92"/>
      <c r="P13" s="92"/>
      <c r="Q13" s="92"/>
      <c r="R13" s="92"/>
      <c r="S13" s="92"/>
    </row>
    <row r="14" spans="1:19" ht="12.75" customHeight="1">
      <c r="A14" s="267" t="s">
        <v>19</v>
      </c>
      <c r="B14" s="161">
        <v>1.6</v>
      </c>
      <c r="C14" s="161">
        <v>2.2999999999999998</v>
      </c>
      <c r="D14" s="161">
        <v>2.4</v>
      </c>
      <c r="E14" s="161">
        <v>2.7</v>
      </c>
      <c r="F14" s="161">
        <v>2.8</v>
      </c>
      <c r="G14" s="161">
        <v>2.9</v>
      </c>
      <c r="H14" s="161">
        <v>3.5449438202247192</v>
      </c>
      <c r="I14" s="161">
        <v>3.50919881305638</v>
      </c>
      <c r="J14" s="161">
        <v>3.5619495008807984</v>
      </c>
      <c r="K14" s="161">
        <v>3.2</v>
      </c>
      <c r="L14" s="89">
        <v>3.272013651877133</v>
      </c>
      <c r="M14" s="89">
        <v>3.5104517869184084</v>
      </c>
      <c r="N14" s="161"/>
      <c r="O14" s="161"/>
      <c r="P14" s="161"/>
      <c r="Q14" s="161"/>
      <c r="R14" s="161"/>
      <c r="S14" s="161"/>
    </row>
    <row r="15" spans="1:19" ht="12.75" customHeight="1">
      <c r="A15" s="270" t="s">
        <v>20</v>
      </c>
      <c r="B15" s="92">
        <v>3</v>
      </c>
      <c r="C15" s="92">
        <v>3.1</v>
      </c>
      <c r="D15" s="92">
        <v>3.3</v>
      </c>
      <c r="E15" s="92">
        <v>3.4</v>
      </c>
      <c r="F15" s="92">
        <v>3.6</v>
      </c>
      <c r="G15" s="92">
        <v>3.6</v>
      </c>
      <c r="H15" s="92">
        <v>3.5690021231422504</v>
      </c>
      <c r="I15" s="92">
        <v>3.6744063324538256</v>
      </c>
      <c r="J15" s="92">
        <v>3.9624591947769314</v>
      </c>
      <c r="K15" s="92">
        <v>3.8</v>
      </c>
      <c r="L15" s="92">
        <v>3.942353883106485</v>
      </c>
      <c r="M15" s="92">
        <v>4.0368150684931505</v>
      </c>
      <c r="N15" s="92"/>
      <c r="O15" s="92"/>
      <c r="P15" s="92"/>
      <c r="Q15" s="92"/>
      <c r="R15" s="92"/>
      <c r="S15" s="92"/>
    </row>
    <row r="16" spans="1:19" ht="12.75" customHeight="1">
      <c r="A16" s="267" t="s">
        <v>21</v>
      </c>
      <c r="B16" s="161">
        <v>1.6</v>
      </c>
      <c r="C16" s="161">
        <v>1.8</v>
      </c>
      <c r="D16" s="161">
        <v>2</v>
      </c>
      <c r="E16" s="161">
        <v>2.2000000000000002</v>
      </c>
      <c r="F16" s="161">
        <v>2.6</v>
      </c>
      <c r="G16" s="161">
        <v>2.9</v>
      </c>
      <c r="H16" s="161">
        <v>3.1969895287958114</v>
      </c>
      <c r="I16" s="161">
        <v>3.3356643356643358</v>
      </c>
      <c r="J16" s="161">
        <v>3.487018800358102</v>
      </c>
      <c r="K16" s="161">
        <v>3.4</v>
      </c>
      <c r="L16" s="89">
        <v>3.5076677316293932</v>
      </c>
      <c r="M16" s="89">
        <v>3.8465239754438363</v>
      </c>
      <c r="N16" s="161"/>
      <c r="O16" s="161"/>
      <c r="P16" s="161"/>
      <c r="Q16" s="161"/>
      <c r="R16" s="161"/>
      <c r="S16" s="161"/>
    </row>
    <row r="17" spans="1:19" ht="12.75" customHeight="1">
      <c r="A17" s="270" t="s">
        <v>22</v>
      </c>
      <c r="B17" s="92">
        <v>1.7</v>
      </c>
      <c r="C17" s="92">
        <v>2</v>
      </c>
      <c r="D17" s="92">
        <v>2</v>
      </c>
      <c r="E17" s="92">
        <v>2.2999999999999998</v>
      </c>
      <c r="F17" s="92">
        <v>2.4</v>
      </c>
      <c r="G17" s="92">
        <v>2.6</v>
      </c>
      <c r="H17" s="92">
        <v>3.876679841897233</v>
      </c>
      <c r="I17" s="92">
        <v>3.9477611940298507</v>
      </c>
      <c r="J17" s="92">
        <v>3.8726061615320568</v>
      </c>
      <c r="K17" s="92">
        <v>3.3</v>
      </c>
      <c r="L17" s="92">
        <v>3.4354480922803905</v>
      </c>
      <c r="M17" s="92">
        <v>3.5586854460093895</v>
      </c>
      <c r="N17" s="92"/>
      <c r="O17" s="92"/>
      <c r="P17" s="92"/>
      <c r="Q17" s="92"/>
      <c r="R17" s="92"/>
      <c r="S17" s="92"/>
    </row>
    <row r="18" spans="1:19" ht="12.75" customHeight="1">
      <c r="A18" s="267" t="s">
        <v>23</v>
      </c>
      <c r="B18" s="161">
        <v>1.5</v>
      </c>
      <c r="C18" s="161">
        <v>1.5</v>
      </c>
      <c r="D18" s="161">
        <v>1.9</v>
      </c>
      <c r="E18" s="161">
        <v>2</v>
      </c>
      <c r="F18" s="161">
        <v>2</v>
      </c>
      <c r="G18" s="161">
        <v>2.2999999999999998</v>
      </c>
      <c r="H18" s="161">
        <v>3.1593255333792154</v>
      </c>
      <c r="I18" s="161">
        <v>3.2652123995407578</v>
      </c>
      <c r="J18" s="161">
        <v>3.3540059814260981</v>
      </c>
      <c r="K18" s="161">
        <v>2.5</v>
      </c>
      <c r="L18" s="89">
        <v>2.8714652956298199</v>
      </c>
      <c r="M18" s="89">
        <v>3.1086240947992101</v>
      </c>
      <c r="N18" s="161"/>
      <c r="O18" s="161"/>
      <c r="P18" s="161"/>
      <c r="Q18" s="161"/>
      <c r="R18" s="161"/>
      <c r="S18" s="161"/>
    </row>
    <row r="19" spans="1:19" ht="12.75" customHeight="1">
      <c r="A19" s="270" t="s">
        <v>24</v>
      </c>
      <c r="B19" s="92">
        <v>1.5</v>
      </c>
      <c r="C19" s="92">
        <v>1.6</v>
      </c>
      <c r="D19" s="92">
        <v>1.7</v>
      </c>
      <c r="E19" s="92">
        <v>2</v>
      </c>
      <c r="F19" s="92">
        <v>2.2999999999999998</v>
      </c>
      <c r="G19" s="92">
        <v>2.5</v>
      </c>
      <c r="H19" s="92">
        <v>3.1035502958579881</v>
      </c>
      <c r="I19" s="92">
        <v>3.1127596439169141</v>
      </c>
      <c r="J19" s="92">
        <v>3.691823899371069</v>
      </c>
      <c r="K19" s="92">
        <v>2.7</v>
      </c>
      <c r="L19" s="92">
        <v>3.2168674698795181</v>
      </c>
      <c r="M19" s="92">
        <v>3.3347457627118646</v>
      </c>
      <c r="N19" s="92"/>
      <c r="O19" s="92"/>
      <c r="P19" s="92"/>
      <c r="Q19" s="92"/>
      <c r="R19" s="92"/>
      <c r="S19" s="92"/>
    </row>
    <row r="20" spans="1:19" ht="12.75" customHeight="1">
      <c r="A20" s="267" t="s">
        <v>25</v>
      </c>
      <c r="B20" s="161">
        <v>3.1</v>
      </c>
      <c r="C20" s="161">
        <v>3.3</v>
      </c>
      <c r="D20" s="161">
        <v>3.5</v>
      </c>
      <c r="E20" s="161">
        <v>3.8</v>
      </c>
      <c r="F20" s="161">
        <v>3.9</v>
      </c>
      <c r="G20" s="161">
        <v>4.0999999999999996</v>
      </c>
      <c r="H20" s="161">
        <v>2.8104652891333433</v>
      </c>
      <c r="I20" s="161">
        <v>2.9151406878070567</v>
      </c>
      <c r="J20" s="161">
        <v>2.963657340640323</v>
      </c>
      <c r="K20" s="161">
        <v>4.4000000000000004</v>
      </c>
      <c r="L20" s="89">
        <v>4.3919952913478513</v>
      </c>
      <c r="M20" s="89">
        <v>4.4302957151478575</v>
      </c>
      <c r="N20" s="161"/>
      <c r="O20" s="161"/>
      <c r="P20" s="161"/>
      <c r="Q20" s="161"/>
      <c r="R20" s="161"/>
      <c r="S20" s="161"/>
    </row>
    <row r="21" spans="1:19" ht="12.75" customHeight="1">
      <c r="A21" s="270" t="s">
        <v>26</v>
      </c>
      <c r="B21" s="164">
        <v>2.7</v>
      </c>
      <c r="C21" s="164">
        <v>3.2</v>
      </c>
      <c r="D21" s="164">
        <v>3.5</v>
      </c>
      <c r="E21" s="164">
        <v>3.9</v>
      </c>
      <c r="F21" s="164">
        <v>4</v>
      </c>
      <c r="G21" s="164">
        <v>4.3</v>
      </c>
      <c r="H21" s="164">
        <v>3.7941376959781867</v>
      </c>
      <c r="I21" s="164">
        <v>3.812369701181376</v>
      </c>
      <c r="J21" s="164">
        <v>3.8472727272727272</v>
      </c>
      <c r="K21" s="164">
        <v>4.3</v>
      </c>
      <c r="L21" s="92">
        <v>4.4702702702702704</v>
      </c>
      <c r="M21" s="92">
        <v>4.5053763440860219</v>
      </c>
      <c r="N21" s="164"/>
      <c r="O21" s="164"/>
      <c r="P21" s="164"/>
      <c r="Q21" s="164"/>
      <c r="R21" s="164"/>
      <c r="S21" s="164"/>
    </row>
    <row r="22" spans="1:19" ht="12.75" customHeight="1">
      <c r="A22" s="267" t="s">
        <v>27</v>
      </c>
      <c r="B22" s="161">
        <v>1.7</v>
      </c>
      <c r="C22" s="161">
        <v>1.7</v>
      </c>
      <c r="D22" s="161">
        <v>2.2999999999999998</v>
      </c>
      <c r="E22" s="161">
        <v>2.8</v>
      </c>
      <c r="F22" s="161">
        <v>3.2</v>
      </c>
      <c r="G22" s="161">
        <v>3.4</v>
      </c>
      <c r="H22" s="161">
        <v>4.2058423913043477</v>
      </c>
      <c r="I22" s="161">
        <v>4.2804200123533045</v>
      </c>
      <c r="J22" s="161">
        <v>4.2657580919931855</v>
      </c>
      <c r="K22" s="161">
        <v>4</v>
      </c>
      <c r="L22" s="89">
        <v>4.170830912260314</v>
      </c>
      <c r="M22" s="89">
        <v>4.5087719298245617</v>
      </c>
      <c r="N22" s="161"/>
      <c r="O22" s="161"/>
      <c r="P22" s="161"/>
      <c r="Q22" s="161"/>
      <c r="R22" s="161"/>
      <c r="S22" s="161"/>
    </row>
    <row r="23" spans="1:19" ht="12.75" customHeight="1">
      <c r="A23" s="274" t="s">
        <v>28</v>
      </c>
      <c r="B23" s="14">
        <v>2.2000000000000002</v>
      </c>
      <c r="C23" s="14">
        <v>2.2999999999999998</v>
      </c>
      <c r="D23" s="14">
        <v>2.4</v>
      </c>
      <c r="E23" s="14">
        <v>2.7</v>
      </c>
      <c r="F23" s="14">
        <v>2.7</v>
      </c>
      <c r="G23" s="14">
        <v>3.2</v>
      </c>
      <c r="H23" s="14">
        <v>3.1242603550295858</v>
      </c>
      <c r="I23" s="14">
        <v>3.074792243767313</v>
      </c>
      <c r="J23" s="14">
        <v>3.2</v>
      </c>
      <c r="K23" s="14">
        <v>3.3</v>
      </c>
      <c r="L23" s="14">
        <v>3.5648414985590779</v>
      </c>
      <c r="M23" s="14">
        <v>3.6328358208955223</v>
      </c>
      <c r="N23" s="14"/>
      <c r="O23" s="14"/>
      <c r="P23" s="14"/>
      <c r="Q23" s="14"/>
      <c r="R23" s="14"/>
      <c r="S23" s="14"/>
    </row>
    <row r="24" spans="1:19" ht="12.75" customHeight="1">
      <c r="A24" s="657" t="s">
        <v>30</v>
      </c>
      <c r="B24" s="657"/>
      <c r="C24" s="657"/>
      <c r="D24" s="657"/>
      <c r="E24" s="657"/>
      <c r="F24" s="657"/>
      <c r="G24" s="657"/>
      <c r="H24" s="657"/>
      <c r="I24" s="657"/>
      <c r="J24" s="657"/>
      <c r="K24" s="657"/>
      <c r="L24" s="657"/>
    </row>
    <row r="25" spans="1:19" ht="12.75" customHeight="1"/>
    <row r="26" spans="1:19" ht="12.75" customHeight="1"/>
    <row r="27" spans="1:19" ht="12.75" customHeight="1"/>
    <row r="28" spans="1:19" ht="12.75" customHeight="1"/>
    <row r="29" spans="1:19" ht="12.75" customHeight="1"/>
    <row r="30" spans="1:19" ht="12.75" customHeight="1"/>
    <row r="31" spans="1:19" ht="12.75" customHeight="1"/>
    <row r="32" spans="1:19"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sheetData>
  <mergeCells count="4">
    <mergeCell ref="A24:L24"/>
    <mergeCell ref="A2:S2"/>
    <mergeCell ref="B4:S4"/>
    <mergeCell ref="A3:A4"/>
  </mergeCells>
  <hyperlinks>
    <hyperlink ref="A1" location="Inhalt!A1" display="Zurück zum Inhalt"/>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27"/>
  <sheetViews>
    <sheetView showGridLines="0" workbookViewId="0"/>
  </sheetViews>
  <sheetFormatPr baseColWidth="10" defaultRowHeight="15"/>
  <cols>
    <col min="1" max="1" width="25.7109375" customWidth="1"/>
  </cols>
  <sheetData>
    <row r="1" spans="1:11" s="500" customFormat="1" ht="25.5" customHeight="1">
      <c r="A1" s="442" t="s">
        <v>175</v>
      </c>
      <c r="K1" s="501"/>
    </row>
    <row r="2" spans="1:11" ht="27.75" customHeight="1">
      <c r="A2" s="616" t="s">
        <v>228</v>
      </c>
      <c r="B2" s="616"/>
      <c r="C2" s="616"/>
      <c r="D2" s="616"/>
      <c r="E2" s="616"/>
      <c r="F2" s="616"/>
      <c r="G2" s="616"/>
    </row>
    <row r="3" spans="1:11" ht="15" customHeight="1">
      <c r="A3" s="660" t="s">
        <v>8</v>
      </c>
      <c r="B3" s="663" t="s">
        <v>1</v>
      </c>
      <c r="C3" s="665" t="s">
        <v>9</v>
      </c>
      <c r="D3" s="666"/>
      <c r="E3" s="666"/>
      <c r="F3" s="666"/>
      <c r="G3" s="666"/>
      <c r="H3" s="13"/>
    </row>
    <row r="4" spans="1:11" ht="15.75" customHeight="1">
      <c r="A4" s="662"/>
      <c r="B4" s="664"/>
      <c r="C4" s="11">
        <v>1</v>
      </c>
      <c r="D4" s="11">
        <v>2</v>
      </c>
      <c r="E4" s="11">
        <v>3</v>
      </c>
      <c r="F4" s="11">
        <v>4</v>
      </c>
      <c r="G4" s="8" t="s">
        <v>7</v>
      </c>
      <c r="H4" s="13"/>
    </row>
    <row r="5" spans="1:11" ht="12.75" customHeight="1">
      <c r="A5" s="661"/>
      <c r="B5" s="7" t="s">
        <v>5</v>
      </c>
      <c r="C5" s="667" t="s">
        <v>6</v>
      </c>
      <c r="D5" s="668"/>
      <c r="E5" s="668"/>
      <c r="F5" s="668"/>
      <c r="G5" s="668"/>
      <c r="H5" s="13"/>
    </row>
    <row r="6" spans="1:11" s="72" customFormat="1" ht="12.75" customHeight="1">
      <c r="A6" s="597">
        <v>2017</v>
      </c>
      <c r="B6" s="597"/>
      <c r="C6" s="597"/>
      <c r="D6" s="597"/>
      <c r="E6" s="597"/>
      <c r="F6" s="597"/>
      <c r="G6" s="597"/>
      <c r="H6" s="17"/>
    </row>
    <row r="7" spans="1:11" s="72" customFormat="1" ht="12.75" customHeight="1">
      <c r="A7" s="255" t="s">
        <v>10</v>
      </c>
      <c r="B7" s="90">
        <v>43955</v>
      </c>
      <c r="C7" s="85">
        <v>15.8</v>
      </c>
      <c r="D7" s="168">
        <v>15</v>
      </c>
      <c r="E7" s="168">
        <v>15.7</v>
      </c>
      <c r="F7" s="168">
        <v>17.5</v>
      </c>
      <c r="G7" s="167">
        <v>35.998179956773974</v>
      </c>
      <c r="H7" s="17"/>
    </row>
    <row r="8" spans="1:11" s="72" customFormat="1" ht="12.75" customHeight="1">
      <c r="A8" s="263" t="s">
        <v>11</v>
      </c>
      <c r="B8" s="317">
        <v>37909</v>
      </c>
      <c r="C8" s="87">
        <v>17.2</v>
      </c>
      <c r="D8" s="88">
        <v>16.3</v>
      </c>
      <c r="E8" s="88">
        <v>16.3</v>
      </c>
      <c r="F8" s="88">
        <v>16.899999999999999</v>
      </c>
      <c r="G8" s="89">
        <v>33.258592946266056</v>
      </c>
      <c r="H8" s="17"/>
    </row>
    <row r="9" spans="1:11" s="72" customFormat="1" ht="12.75" customHeight="1">
      <c r="A9" s="94" t="s">
        <v>12</v>
      </c>
      <c r="B9" s="90">
        <v>6046</v>
      </c>
      <c r="C9" s="85">
        <v>7.3</v>
      </c>
      <c r="D9" s="168">
        <v>6.8</v>
      </c>
      <c r="E9" s="168">
        <v>11.5</v>
      </c>
      <c r="F9" s="168">
        <v>21.2</v>
      </c>
      <c r="G9" s="164">
        <v>53.175653324512076</v>
      </c>
      <c r="H9" s="17"/>
    </row>
    <row r="10" spans="1:11" s="72" customFormat="1" ht="12.75" customHeight="1">
      <c r="A10" s="272" t="s">
        <v>13</v>
      </c>
      <c r="B10" s="86">
        <v>6683</v>
      </c>
      <c r="C10" s="89">
        <v>21.7</v>
      </c>
      <c r="D10" s="89">
        <v>20.8</v>
      </c>
      <c r="E10" s="89">
        <v>16.399999999999999</v>
      </c>
      <c r="F10" s="89">
        <v>12.9</v>
      </c>
      <c r="G10" s="89">
        <v>28.2</v>
      </c>
      <c r="H10" s="17"/>
    </row>
    <row r="11" spans="1:11" s="72" customFormat="1" ht="12.75" customHeight="1">
      <c r="A11" s="358" t="s">
        <v>14</v>
      </c>
      <c r="B11" s="90">
        <v>3298</v>
      </c>
      <c r="C11" s="91">
        <v>16.600000000000001</v>
      </c>
      <c r="D11" s="84">
        <v>17.100000000000001</v>
      </c>
      <c r="E11" s="84">
        <v>19.3</v>
      </c>
      <c r="F11" s="84">
        <v>16.899999999999999</v>
      </c>
      <c r="G11" s="92">
        <v>30.2</v>
      </c>
      <c r="H11" s="17"/>
    </row>
    <row r="12" spans="1:11" s="72" customFormat="1" ht="12.75" customHeight="1">
      <c r="A12" s="355" t="s">
        <v>15</v>
      </c>
      <c r="B12" s="317">
        <v>1599</v>
      </c>
      <c r="C12" s="105">
        <v>14.9</v>
      </c>
      <c r="D12" s="88">
        <v>9.1</v>
      </c>
      <c r="E12" s="88">
        <v>10.9</v>
      </c>
      <c r="F12" s="88">
        <v>16.100000000000001</v>
      </c>
      <c r="G12" s="89">
        <v>48.9</v>
      </c>
      <c r="H12" s="17"/>
    </row>
    <row r="13" spans="1:11" s="72" customFormat="1" ht="12.75" customHeight="1">
      <c r="A13" s="273" t="s">
        <v>16</v>
      </c>
      <c r="B13" s="90">
        <v>1101</v>
      </c>
      <c r="C13" s="91">
        <v>7.2</v>
      </c>
      <c r="D13" s="84">
        <v>7.3</v>
      </c>
      <c r="E13" s="84">
        <v>11.7</v>
      </c>
      <c r="F13" s="84">
        <v>21.2</v>
      </c>
      <c r="G13" s="92">
        <v>52.7</v>
      </c>
      <c r="H13" s="17"/>
    </row>
    <row r="14" spans="1:11" s="72" customFormat="1" ht="12.75" customHeight="1">
      <c r="A14" s="355" t="s">
        <v>17</v>
      </c>
      <c r="B14" s="317">
        <v>302</v>
      </c>
      <c r="C14" s="105">
        <v>9.6</v>
      </c>
      <c r="D14" s="88">
        <v>12.6</v>
      </c>
      <c r="E14" s="88">
        <v>11.6</v>
      </c>
      <c r="F14" s="88">
        <v>13.9</v>
      </c>
      <c r="G14" s="89">
        <v>52.3</v>
      </c>
      <c r="H14" s="17"/>
    </row>
    <row r="15" spans="1:11" s="72" customFormat="1" ht="12.75" customHeight="1">
      <c r="A15" s="273" t="s">
        <v>18</v>
      </c>
      <c r="B15" s="90">
        <v>954</v>
      </c>
      <c r="C15" s="91">
        <v>15.8</v>
      </c>
      <c r="D15" s="84">
        <v>12.7</v>
      </c>
      <c r="E15" s="84">
        <v>12.1</v>
      </c>
      <c r="F15" s="84">
        <v>12.2</v>
      </c>
      <c r="G15" s="92">
        <v>47.3</v>
      </c>
      <c r="H15" s="17"/>
    </row>
    <row r="16" spans="1:11" s="72" customFormat="1" ht="12.75" customHeight="1">
      <c r="A16" s="355" t="s">
        <v>19</v>
      </c>
      <c r="B16" s="317">
        <v>2966</v>
      </c>
      <c r="C16" s="105">
        <v>15.4</v>
      </c>
      <c r="D16" s="88">
        <v>16.5</v>
      </c>
      <c r="E16" s="88">
        <v>19.3</v>
      </c>
      <c r="F16" s="88">
        <v>19</v>
      </c>
      <c r="G16" s="89">
        <v>29.8</v>
      </c>
      <c r="H16" s="17"/>
    </row>
    <row r="17" spans="1:11" s="72" customFormat="1" ht="12.75" customHeight="1">
      <c r="A17" s="358" t="s">
        <v>20</v>
      </c>
      <c r="B17" s="90">
        <v>1168</v>
      </c>
      <c r="C17" s="91">
        <v>3.8</v>
      </c>
      <c r="D17" s="84">
        <v>6.7</v>
      </c>
      <c r="E17" s="84">
        <v>16.399999999999999</v>
      </c>
      <c r="F17" s="84">
        <v>28.3</v>
      </c>
      <c r="G17" s="92">
        <v>44.8</v>
      </c>
      <c r="H17" s="17"/>
      <c r="I17" s="102"/>
    </row>
    <row r="18" spans="1:11" s="72" customFormat="1" ht="12.75" customHeight="1">
      <c r="A18" s="355" t="s">
        <v>21</v>
      </c>
      <c r="B18" s="317">
        <v>6027</v>
      </c>
      <c r="C18" s="105">
        <v>16.899999999999999</v>
      </c>
      <c r="D18" s="88">
        <v>17.100000000000001</v>
      </c>
      <c r="E18" s="88">
        <v>14.9</v>
      </c>
      <c r="F18" s="88">
        <v>15.5</v>
      </c>
      <c r="G18" s="89">
        <v>35.6</v>
      </c>
      <c r="H18" s="17"/>
      <c r="I18" s="102"/>
    </row>
    <row r="19" spans="1:11" s="72" customFormat="1" ht="12.75" customHeight="1">
      <c r="A19" s="358" t="s">
        <v>22</v>
      </c>
      <c r="B19" s="90">
        <v>14271</v>
      </c>
      <c r="C19" s="91">
        <v>15.8</v>
      </c>
      <c r="D19" s="84">
        <v>14.2</v>
      </c>
      <c r="E19" s="84">
        <v>16.7</v>
      </c>
      <c r="F19" s="84">
        <v>19.899999999999999</v>
      </c>
      <c r="G19" s="92">
        <v>33.5</v>
      </c>
      <c r="H19" s="17"/>
      <c r="I19" s="102"/>
    </row>
    <row r="20" spans="1:11" s="72" customFormat="1" ht="12.75" customHeight="1">
      <c r="A20" s="355" t="s">
        <v>23</v>
      </c>
      <c r="B20" s="317">
        <v>1519</v>
      </c>
      <c r="C20" s="105">
        <v>28.2</v>
      </c>
      <c r="D20" s="88">
        <v>21.7</v>
      </c>
      <c r="E20" s="88">
        <v>15.1</v>
      </c>
      <c r="F20" s="88">
        <v>12.6</v>
      </c>
      <c r="G20" s="89">
        <v>22.4</v>
      </c>
      <c r="H20" s="17"/>
      <c r="I20" s="102"/>
    </row>
    <row r="21" spans="1:11" s="72" customFormat="1" ht="12.75" customHeight="1">
      <c r="A21" s="358" t="s">
        <v>24</v>
      </c>
      <c r="B21" s="90">
        <v>236</v>
      </c>
      <c r="C21" s="91">
        <v>22</v>
      </c>
      <c r="D21" s="84">
        <v>20.8</v>
      </c>
      <c r="E21" s="84">
        <v>16.5</v>
      </c>
      <c r="F21" s="84">
        <v>11</v>
      </c>
      <c r="G21" s="92">
        <v>29.7</v>
      </c>
      <c r="H21" s="17"/>
      <c r="I21" s="102"/>
    </row>
    <row r="22" spans="1:11" s="72" customFormat="1" ht="12.75" customHeight="1">
      <c r="A22" s="355" t="s">
        <v>25</v>
      </c>
      <c r="B22" s="317">
        <v>1657</v>
      </c>
      <c r="C22" s="105">
        <v>1.9</v>
      </c>
      <c r="D22" s="88">
        <v>3.4</v>
      </c>
      <c r="E22" s="88">
        <v>8.3000000000000007</v>
      </c>
      <c r="F22" s="88">
        <v>22.5</v>
      </c>
      <c r="G22" s="89">
        <v>63.9</v>
      </c>
      <c r="H22" s="17"/>
      <c r="I22" s="102"/>
    </row>
    <row r="23" spans="1:11" s="72" customFormat="1" ht="12.75" customHeight="1">
      <c r="A23" s="358" t="s">
        <v>26</v>
      </c>
      <c r="B23" s="90">
        <v>186</v>
      </c>
      <c r="C23" s="91">
        <v>2.7</v>
      </c>
      <c r="D23" s="84">
        <v>4.8</v>
      </c>
      <c r="E23" s="84">
        <v>8.1</v>
      </c>
      <c r="F23" s="84">
        <v>11.3</v>
      </c>
      <c r="G23" s="92">
        <v>73.099999999999994</v>
      </c>
      <c r="H23" s="17"/>
      <c r="I23" s="102"/>
    </row>
    <row r="24" spans="1:11" s="72" customFormat="1" ht="12.75" customHeight="1">
      <c r="A24" s="355" t="s">
        <v>27</v>
      </c>
      <c r="B24" s="317">
        <v>1653</v>
      </c>
      <c r="C24" s="105">
        <v>7.7</v>
      </c>
      <c r="D24" s="88">
        <v>9.9</v>
      </c>
      <c r="E24" s="88">
        <v>11.7</v>
      </c>
      <c r="F24" s="88">
        <v>16.8</v>
      </c>
      <c r="G24" s="89">
        <v>54</v>
      </c>
      <c r="H24" s="17"/>
      <c r="I24" s="102"/>
    </row>
    <row r="25" spans="1:11" s="72" customFormat="1" ht="12.75" customHeight="1">
      <c r="A25" s="358" t="s">
        <v>28</v>
      </c>
      <c r="B25" s="90">
        <v>335</v>
      </c>
      <c r="C25" s="91">
        <v>13.4</v>
      </c>
      <c r="D25" s="84">
        <v>12.2</v>
      </c>
      <c r="E25" s="84">
        <v>14.3</v>
      </c>
      <c r="F25" s="84">
        <v>19.399999999999999</v>
      </c>
      <c r="G25" s="92">
        <v>40.6</v>
      </c>
      <c r="H25" s="17"/>
      <c r="I25" s="102"/>
    </row>
    <row r="26" spans="1:11" s="9" customFormat="1" ht="12.75" customHeight="1">
      <c r="A26" s="602">
        <v>2016</v>
      </c>
      <c r="B26" s="602"/>
      <c r="C26" s="602"/>
      <c r="D26" s="602"/>
      <c r="E26" s="602"/>
      <c r="F26" s="602"/>
      <c r="G26" s="602"/>
    </row>
    <row r="27" spans="1:11" s="9" customFormat="1" ht="12.75" customHeight="1">
      <c r="A27" s="255" t="s">
        <v>10</v>
      </c>
      <c r="B27" s="90">
        <v>43470</v>
      </c>
      <c r="C27" s="85">
        <v>18.067632850241548</v>
      </c>
      <c r="D27" s="168">
        <v>16.257188865884519</v>
      </c>
      <c r="E27" s="168">
        <v>15.797101449275363</v>
      </c>
      <c r="F27" s="168">
        <v>16.912813434552564</v>
      </c>
      <c r="G27" s="167">
        <v>32.965263400046013</v>
      </c>
    </row>
    <row r="28" spans="1:11" s="9" customFormat="1" ht="12.75" customHeight="1">
      <c r="A28" s="263" t="s">
        <v>11</v>
      </c>
      <c r="B28" s="317">
        <v>37260</v>
      </c>
      <c r="C28" s="87">
        <v>19.87385936661299</v>
      </c>
      <c r="D28" s="88">
        <v>17.716049382716051</v>
      </c>
      <c r="E28" s="88">
        <v>16.304347826086957</v>
      </c>
      <c r="F28" s="88">
        <v>16.140633387010201</v>
      </c>
      <c r="G28" s="89">
        <v>29.965110037573808</v>
      </c>
    </row>
    <row r="29" spans="1:11" s="9" customFormat="1" ht="12.75" customHeight="1">
      <c r="A29" s="94" t="s">
        <v>12</v>
      </c>
      <c r="B29" s="90">
        <v>6210</v>
      </c>
      <c r="C29" s="85">
        <v>7.2302737520128817</v>
      </c>
      <c r="D29" s="168">
        <v>7.5040257648953297</v>
      </c>
      <c r="E29" s="168">
        <v>12.753623188405797</v>
      </c>
      <c r="F29" s="168">
        <v>21.545893719806763</v>
      </c>
      <c r="G29" s="164">
        <v>50.966183574879224</v>
      </c>
      <c r="K29" s="12"/>
    </row>
    <row r="30" spans="1:11" s="9" customFormat="1" ht="12.75" customHeight="1">
      <c r="A30" s="272" t="s">
        <v>13</v>
      </c>
      <c r="B30" s="86">
        <v>6620</v>
      </c>
      <c r="C30" s="87">
        <v>22.794561933534744</v>
      </c>
      <c r="D30" s="88">
        <v>21.90332326283988</v>
      </c>
      <c r="E30" s="88">
        <v>16.510574018126889</v>
      </c>
      <c r="F30" s="88">
        <v>13.413897280966768</v>
      </c>
      <c r="G30" s="89">
        <v>25.377643504531722</v>
      </c>
    </row>
    <row r="31" spans="1:11" s="9" customFormat="1" ht="12.75" customHeight="1">
      <c r="A31" s="358" t="s">
        <v>14</v>
      </c>
      <c r="B31" s="90">
        <v>3093</v>
      </c>
      <c r="C31" s="91">
        <v>17.523440025864858</v>
      </c>
      <c r="D31" s="84">
        <v>18.719689621726481</v>
      </c>
      <c r="E31" s="84">
        <v>16.359521500161655</v>
      </c>
      <c r="F31" s="84">
        <v>17.976075008082766</v>
      </c>
      <c r="G31" s="92">
        <v>29.421273844164244</v>
      </c>
    </row>
    <row r="32" spans="1:11" s="9" customFormat="1" ht="12.75" customHeight="1">
      <c r="A32" s="355" t="s">
        <v>15</v>
      </c>
      <c r="B32" s="317">
        <v>1589</v>
      </c>
      <c r="C32" s="105">
        <v>14.474512271869099</v>
      </c>
      <c r="D32" s="88">
        <v>9.2511013215859013</v>
      </c>
      <c r="E32" s="88">
        <v>13.656387665198237</v>
      </c>
      <c r="F32" s="88">
        <v>15.41850220264317</v>
      </c>
      <c r="G32" s="89">
        <v>47.199496538703585</v>
      </c>
    </row>
    <row r="33" spans="1:7" s="9" customFormat="1" ht="12.75" customHeight="1">
      <c r="A33" s="273" t="s">
        <v>16</v>
      </c>
      <c r="B33" s="90">
        <v>1141</v>
      </c>
      <c r="C33" s="91">
        <v>8.1507449605609121</v>
      </c>
      <c r="D33" s="84">
        <v>6.3102541630148998</v>
      </c>
      <c r="E33" s="84">
        <v>12.182296231375986</v>
      </c>
      <c r="F33" s="84">
        <v>21.297107800175286</v>
      </c>
      <c r="G33" s="92">
        <v>52.059596844872921</v>
      </c>
    </row>
    <row r="34" spans="1:7" s="9" customFormat="1" ht="12.75" customHeight="1">
      <c r="A34" s="355" t="s">
        <v>17</v>
      </c>
      <c r="B34" s="317">
        <v>303</v>
      </c>
      <c r="C34" s="105">
        <v>13.201320132013201</v>
      </c>
      <c r="D34" s="88">
        <v>12.871287128712872</v>
      </c>
      <c r="E34" s="88">
        <v>10.89108910891089</v>
      </c>
      <c r="F34" s="88">
        <v>15.511551155115512</v>
      </c>
      <c r="G34" s="89">
        <v>47.524752475247524</v>
      </c>
    </row>
    <row r="35" spans="1:7" s="9" customFormat="1" ht="12.75" customHeight="1">
      <c r="A35" s="273" t="s">
        <v>18</v>
      </c>
      <c r="B35" s="90">
        <v>1004</v>
      </c>
      <c r="C35" s="91">
        <v>15.936254980079681</v>
      </c>
      <c r="D35" s="84">
        <v>15.936254980079681</v>
      </c>
      <c r="E35" s="84">
        <v>13.247011952191235</v>
      </c>
      <c r="F35" s="84">
        <v>13.944223107569721</v>
      </c>
      <c r="G35" s="92">
        <v>40.936254980079681</v>
      </c>
    </row>
    <row r="36" spans="1:7" s="9" customFormat="1" ht="12.75" customHeight="1">
      <c r="A36" s="355" t="s">
        <v>19</v>
      </c>
      <c r="B36" s="317">
        <v>2930</v>
      </c>
      <c r="C36" s="105">
        <v>20.170648464163822</v>
      </c>
      <c r="D36" s="88">
        <v>19.317406143344712</v>
      </c>
      <c r="E36" s="88">
        <v>17.679180887372013</v>
      </c>
      <c r="F36" s="88">
        <v>16.143344709897612</v>
      </c>
      <c r="G36" s="89">
        <v>26.689419795221845</v>
      </c>
    </row>
    <row r="37" spans="1:7" s="9" customFormat="1" ht="12.75" customHeight="1">
      <c r="A37" s="358" t="s">
        <v>20</v>
      </c>
      <c r="B37" s="90">
        <v>1249</v>
      </c>
      <c r="C37" s="91">
        <v>4.4835868694955963</v>
      </c>
      <c r="D37" s="84">
        <v>7.8462770216172935</v>
      </c>
      <c r="E37" s="84">
        <v>18.014411529223377</v>
      </c>
      <c r="F37" s="84">
        <v>28.262610088070456</v>
      </c>
      <c r="G37" s="92">
        <v>41.393114491593273</v>
      </c>
    </row>
    <row r="38" spans="1:7" s="9" customFormat="1" ht="12.75" customHeight="1">
      <c r="A38" s="355" t="s">
        <v>21</v>
      </c>
      <c r="B38" s="317">
        <v>6260</v>
      </c>
      <c r="C38" s="105">
        <v>22.028753993610223</v>
      </c>
      <c r="D38" s="88">
        <v>17.444089456869008</v>
      </c>
      <c r="E38" s="88">
        <v>15.335463258785943</v>
      </c>
      <c r="F38" s="88">
        <v>14.776357827476037</v>
      </c>
      <c r="G38" s="89">
        <v>30.415335463258785</v>
      </c>
    </row>
    <row r="39" spans="1:7" s="9" customFormat="1" ht="12.75" customHeight="1">
      <c r="A39" s="358" t="s">
        <v>22</v>
      </c>
      <c r="B39" s="90">
        <v>13524</v>
      </c>
      <c r="C39" s="91">
        <v>18.24164448388051</v>
      </c>
      <c r="D39" s="84">
        <v>15.557527358769594</v>
      </c>
      <c r="E39" s="84">
        <v>16.962437148772551</v>
      </c>
      <c r="F39" s="84">
        <v>18.359952676722862</v>
      </c>
      <c r="G39" s="92">
        <v>30.878438331854479</v>
      </c>
    </row>
    <row r="40" spans="1:7" s="9" customFormat="1" ht="12.75" customHeight="1">
      <c r="A40" s="355" t="s">
        <v>23</v>
      </c>
      <c r="B40" s="317">
        <v>1556</v>
      </c>
      <c r="C40" s="105">
        <v>30.912596401028274</v>
      </c>
      <c r="D40" s="88">
        <v>23.264781491002569</v>
      </c>
      <c r="E40" s="88">
        <v>15.681233933161954</v>
      </c>
      <c r="F40" s="88">
        <v>11.439588688946015</v>
      </c>
      <c r="G40" s="89">
        <v>18.70179948586118</v>
      </c>
    </row>
    <row r="41" spans="1:7" s="9" customFormat="1" ht="12.75" customHeight="1">
      <c r="A41" s="358" t="s">
        <v>24</v>
      </c>
      <c r="B41" s="90">
        <v>249</v>
      </c>
      <c r="C41" s="91">
        <v>22.489959839357429</v>
      </c>
      <c r="D41" s="84">
        <v>19.277108433734938</v>
      </c>
      <c r="E41" s="84">
        <v>22.489959839357429</v>
      </c>
      <c r="F41" s="84">
        <v>12.048192771084338</v>
      </c>
      <c r="G41" s="92">
        <v>23.694779116465863</v>
      </c>
    </row>
    <row r="42" spans="1:7" s="9" customFormat="1" ht="12.75" customHeight="1">
      <c r="A42" s="355" t="s">
        <v>25</v>
      </c>
      <c r="B42" s="317">
        <v>1699</v>
      </c>
      <c r="C42" s="105">
        <v>1.5303119482048262</v>
      </c>
      <c r="D42" s="88">
        <v>5.0029429075927014</v>
      </c>
      <c r="E42" s="88">
        <v>8.1224249558563848</v>
      </c>
      <c r="F42" s="88">
        <v>23.955267804590935</v>
      </c>
      <c r="G42" s="89">
        <v>61.38905238375515</v>
      </c>
    </row>
    <row r="43" spans="1:7" s="9" customFormat="1" ht="12.75" customHeight="1">
      <c r="A43" s="358" t="s">
        <v>26</v>
      </c>
      <c r="B43" s="90">
        <v>185</v>
      </c>
      <c r="C43" s="91">
        <v>2.1621621621621623</v>
      </c>
      <c r="D43" s="84">
        <v>5.9459459459459465</v>
      </c>
      <c r="E43" s="84">
        <v>10.27027027027027</v>
      </c>
      <c r="F43" s="84">
        <v>6.4864864864864868</v>
      </c>
      <c r="G43" s="92">
        <v>75.135135135135144</v>
      </c>
    </row>
    <row r="44" spans="1:7" s="9" customFormat="1" ht="12.75" customHeight="1">
      <c r="A44" s="355" t="s">
        <v>27</v>
      </c>
      <c r="B44" s="317">
        <v>1721</v>
      </c>
      <c r="C44" s="105">
        <v>10.459035444509007</v>
      </c>
      <c r="D44" s="88">
        <v>11.679256246368391</v>
      </c>
      <c r="E44" s="88">
        <v>13.829169087739686</v>
      </c>
      <c r="F44" s="88">
        <v>17.083091226031378</v>
      </c>
      <c r="G44" s="89">
        <v>46.949447995351541</v>
      </c>
    </row>
    <row r="45" spans="1:7" s="9" customFormat="1" ht="12.75" customHeight="1">
      <c r="A45" s="358" t="s">
        <v>28</v>
      </c>
      <c r="B45" s="90">
        <v>347</v>
      </c>
      <c r="C45" s="91">
        <v>11.527377521613833</v>
      </c>
      <c r="D45" s="84">
        <v>15.273775216138329</v>
      </c>
      <c r="E45" s="84">
        <v>15.561959654178674</v>
      </c>
      <c r="F45" s="84">
        <v>22.478386167146976</v>
      </c>
      <c r="G45" s="92">
        <v>35.158501440922194</v>
      </c>
    </row>
    <row r="46" spans="1:7" ht="12.75" customHeight="1">
      <c r="A46" s="602">
        <v>2015</v>
      </c>
      <c r="B46" s="602"/>
      <c r="C46" s="602"/>
      <c r="D46" s="602"/>
      <c r="E46" s="602"/>
      <c r="F46" s="602"/>
      <c r="G46" s="602"/>
    </row>
    <row r="47" spans="1:7" ht="12.75" customHeight="1">
      <c r="A47" s="255" t="s">
        <v>10</v>
      </c>
      <c r="B47" s="147">
        <v>44107</v>
      </c>
      <c r="C47" s="85">
        <v>19.956016051873853</v>
      </c>
      <c r="D47" s="168">
        <v>17.849774412224818</v>
      </c>
      <c r="E47" s="168">
        <v>16.208311605867546</v>
      </c>
      <c r="F47" s="168">
        <v>16.05414106604394</v>
      </c>
      <c r="G47" s="167">
        <v>29.931756863989843</v>
      </c>
    </row>
    <row r="48" spans="1:7" ht="12.75" customHeight="1">
      <c r="A48" s="263" t="s">
        <v>11</v>
      </c>
      <c r="B48" s="86">
        <v>37714</v>
      </c>
      <c r="C48" s="87">
        <v>21.875165720952431</v>
      </c>
      <c r="D48" s="88">
        <v>19.475526329744923</v>
      </c>
      <c r="E48" s="88">
        <v>16.625125947923848</v>
      </c>
      <c r="F48" s="88">
        <v>15.108447791271146</v>
      </c>
      <c r="G48" s="89">
        <v>26.915734210107651</v>
      </c>
    </row>
    <row r="49" spans="1:7" ht="12.75" customHeight="1">
      <c r="A49" s="94" t="s">
        <v>12</v>
      </c>
      <c r="B49" s="147">
        <v>6393</v>
      </c>
      <c r="C49" s="85">
        <v>8.6344439230408252</v>
      </c>
      <c r="D49" s="168">
        <v>8.259033317691225</v>
      </c>
      <c r="E49" s="168">
        <v>13.749413420929141</v>
      </c>
      <c r="F49" s="168">
        <v>21.633036133270764</v>
      </c>
      <c r="G49" s="164">
        <v>47.724073205068038</v>
      </c>
    </row>
    <row r="50" spans="1:7" ht="12.75" customHeight="1">
      <c r="A50" s="272" t="s">
        <v>13</v>
      </c>
      <c r="B50" s="86">
        <v>6762</v>
      </c>
      <c r="C50" s="87">
        <v>25.214433599526771</v>
      </c>
      <c r="D50" s="88">
        <v>23.691215616681454</v>
      </c>
      <c r="E50" s="88">
        <v>16.947648624667259</v>
      </c>
      <c r="F50" s="88">
        <v>12.525879917184266</v>
      </c>
      <c r="G50" s="89">
        <v>21.620822241940253</v>
      </c>
    </row>
    <row r="51" spans="1:7" ht="12.75" customHeight="1">
      <c r="A51" s="358" t="s">
        <v>14</v>
      </c>
      <c r="B51" s="90">
        <v>3179</v>
      </c>
      <c r="C51" s="91">
        <v>19.534444793960365</v>
      </c>
      <c r="D51" s="84">
        <v>19.72318339100346</v>
      </c>
      <c r="E51" s="84">
        <v>17.080843032400125</v>
      </c>
      <c r="F51" s="84">
        <v>15.508021390374333</v>
      </c>
      <c r="G51" s="92">
        <v>28.153507392261716</v>
      </c>
    </row>
    <row r="52" spans="1:7" ht="12.75" customHeight="1">
      <c r="A52" s="355" t="s">
        <v>15</v>
      </c>
      <c r="B52" s="317">
        <v>1658</v>
      </c>
      <c r="C52" s="105">
        <v>16.224366706875752</v>
      </c>
      <c r="D52" s="162">
        <v>10.253317249698432</v>
      </c>
      <c r="E52" s="162">
        <v>13.932448733413752</v>
      </c>
      <c r="F52" s="162">
        <v>17.189384800965019</v>
      </c>
      <c r="G52" s="161">
        <v>42.400482509047045</v>
      </c>
    </row>
    <row r="53" spans="1:7" ht="12.75" customHeight="1">
      <c r="A53" s="273" t="s">
        <v>16</v>
      </c>
      <c r="B53" s="90">
        <v>1158</v>
      </c>
      <c r="C53" s="91">
        <v>8.4628670120898093</v>
      </c>
      <c r="D53" s="84">
        <v>9.4991364421416229</v>
      </c>
      <c r="E53" s="84">
        <v>12.867012089810018</v>
      </c>
      <c r="F53" s="84">
        <v>21.502590673575128</v>
      </c>
      <c r="G53" s="164">
        <v>47.668393782383419</v>
      </c>
    </row>
    <row r="54" spans="1:7" ht="12.75" customHeight="1">
      <c r="A54" s="355" t="s">
        <v>17</v>
      </c>
      <c r="B54" s="317">
        <v>316</v>
      </c>
      <c r="C54" s="105">
        <v>16.455696202531644</v>
      </c>
      <c r="D54" s="162">
        <v>15.18987341772152</v>
      </c>
      <c r="E54" s="162">
        <v>11.075949367088606</v>
      </c>
      <c r="F54" s="162">
        <v>17.721518987341771</v>
      </c>
      <c r="G54" s="161">
        <v>39.556962025316459</v>
      </c>
    </row>
    <row r="55" spans="1:7" ht="12.75" customHeight="1">
      <c r="A55" s="273" t="s">
        <v>18</v>
      </c>
      <c r="B55" s="90">
        <v>1051</v>
      </c>
      <c r="C55" s="91">
        <v>17.602283539486205</v>
      </c>
      <c r="D55" s="84">
        <v>16.650808753568029</v>
      </c>
      <c r="E55" s="84">
        <v>14.652711703139868</v>
      </c>
      <c r="F55" s="84">
        <v>14.747859181731684</v>
      </c>
      <c r="G55" s="92">
        <v>36.346336822074214</v>
      </c>
    </row>
    <row r="56" spans="1:7" ht="12.75" customHeight="1">
      <c r="A56" s="355" t="s">
        <v>19</v>
      </c>
      <c r="B56" s="317">
        <v>2970</v>
      </c>
      <c r="C56" s="105">
        <v>20.471380471380471</v>
      </c>
      <c r="D56" s="162">
        <v>20.909090909090907</v>
      </c>
      <c r="E56" s="162">
        <v>19.090909090909093</v>
      </c>
      <c r="F56" s="162">
        <v>17.171717171717169</v>
      </c>
      <c r="G56" s="161">
        <v>22.356902356902356</v>
      </c>
    </row>
    <row r="57" spans="1:7" ht="12.75" customHeight="1">
      <c r="A57" s="358" t="s">
        <v>20</v>
      </c>
      <c r="B57" s="90">
        <v>1327</v>
      </c>
      <c r="C57" s="91">
        <v>6.0286360211002261</v>
      </c>
      <c r="D57" s="84">
        <v>8.8168801808590818</v>
      </c>
      <c r="E57" s="84">
        <v>18.839487565938207</v>
      </c>
      <c r="F57" s="84">
        <v>27.65636774679729</v>
      </c>
      <c r="G57" s="92">
        <v>38.658628485305201</v>
      </c>
    </row>
    <row r="58" spans="1:7" ht="12.75" customHeight="1">
      <c r="A58" s="355" t="s">
        <v>21</v>
      </c>
      <c r="B58" s="317">
        <v>6460</v>
      </c>
      <c r="C58" s="105">
        <v>24.767801857585141</v>
      </c>
      <c r="D58" s="162">
        <v>18.142414860681114</v>
      </c>
      <c r="E58" s="162">
        <v>14.613003095975232</v>
      </c>
      <c r="F58" s="162">
        <v>13.544891640866874</v>
      </c>
      <c r="G58" s="161">
        <v>28.931888544891642</v>
      </c>
    </row>
    <row r="59" spans="1:7" ht="12.75" customHeight="1">
      <c r="A59" s="358" t="s">
        <v>22</v>
      </c>
      <c r="B59" s="90">
        <v>13148</v>
      </c>
      <c r="C59" s="91">
        <v>19.250076057195013</v>
      </c>
      <c r="D59" s="84">
        <v>17.447520535442653</v>
      </c>
      <c r="E59" s="84">
        <v>17.74414359598418</v>
      </c>
      <c r="F59" s="84">
        <v>17.219348950410708</v>
      </c>
      <c r="G59" s="92">
        <v>28.338910860967449</v>
      </c>
    </row>
    <row r="60" spans="1:7" ht="12.75" customHeight="1">
      <c r="A60" s="355" t="s">
        <v>23</v>
      </c>
      <c r="B60" s="317">
        <v>1800</v>
      </c>
      <c r="C60" s="105">
        <v>35.333333333333336</v>
      </c>
      <c r="D60" s="162">
        <v>27.388888888888889</v>
      </c>
      <c r="E60" s="162">
        <v>14.444444444444443</v>
      </c>
      <c r="F60" s="162">
        <v>8.6111111111111107</v>
      </c>
      <c r="G60" s="161">
        <v>14.222222222222221</v>
      </c>
    </row>
    <row r="61" spans="1:7" ht="12.75" customHeight="1">
      <c r="A61" s="358" t="s">
        <v>24</v>
      </c>
      <c r="B61" s="90">
        <v>293</v>
      </c>
      <c r="C61" s="91">
        <v>31.058020477815703</v>
      </c>
      <c r="D61" s="84">
        <v>21.843003412969285</v>
      </c>
      <c r="E61" s="84">
        <v>16.723549488054605</v>
      </c>
      <c r="F61" s="84">
        <v>13.310580204778159</v>
      </c>
      <c r="G61" s="92">
        <v>17.064846416382252</v>
      </c>
    </row>
    <row r="62" spans="1:7" ht="12.75" customHeight="1">
      <c r="A62" s="355" t="s">
        <v>25</v>
      </c>
      <c r="B62" s="317">
        <v>1718</v>
      </c>
      <c r="C62" s="105">
        <v>2.0954598370197903</v>
      </c>
      <c r="D62" s="162">
        <v>3.8998835855646097</v>
      </c>
      <c r="E62" s="162">
        <v>9.6623981373690349</v>
      </c>
      <c r="F62" s="162">
        <v>22.700814901047732</v>
      </c>
      <c r="G62" s="161">
        <v>61.641443538998843</v>
      </c>
    </row>
    <row r="63" spans="1:7" ht="12.75" customHeight="1">
      <c r="A63" s="358" t="s">
        <v>26</v>
      </c>
      <c r="B63" s="90">
        <v>180</v>
      </c>
      <c r="C63" s="91">
        <v>5</v>
      </c>
      <c r="D63" s="84">
        <v>5</v>
      </c>
      <c r="E63" s="84">
        <v>13.333333333333334</v>
      </c>
      <c r="F63" s="84">
        <v>8.3333333333333321</v>
      </c>
      <c r="G63" s="164">
        <v>68.333333333333329</v>
      </c>
    </row>
    <row r="64" spans="1:7" ht="12.75" customHeight="1">
      <c r="A64" s="355" t="s">
        <v>27</v>
      </c>
      <c r="B64" s="317">
        <v>1735</v>
      </c>
      <c r="C64" s="105">
        <v>12.737752161383284</v>
      </c>
      <c r="D64" s="162">
        <v>14.351585014409221</v>
      </c>
      <c r="E64" s="162">
        <v>13.775216138328531</v>
      </c>
      <c r="F64" s="162">
        <v>17.521613832853024</v>
      </c>
      <c r="G64" s="161">
        <v>41.61383285302594</v>
      </c>
    </row>
    <row r="65" spans="1:7" ht="12.75" customHeight="1">
      <c r="A65" s="358" t="s">
        <v>28</v>
      </c>
      <c r="B65" s="90">
        <v>352</v>
      </c>
      <c r="C65" s="91">
        <v>17.045454545454543</v>
      </c>
      <c r="D65" s="84">
        <v>15.625</v>
      </c>
      <c r="E65" s="84">
        <v>16.761363636363637</v>
      </c>
      <c r="F65" s="84">
        <v>21.875</v>
      </c>
      <c r="G65" s="92">
        <v>28.693181818181817</v>
      </c>
    </row>
    <row r="66" spans="1:7" ht="12.75" customHeight="1">
      <c r="A66" s="714">
        <v>2014</v>
      </c>
      <c r="B66" s="714"/>
      <c r="C66" s="714"/>
      <c r="D66" s="714"/>
      <c r="E66" s="714"/>
      <c r="F66" s="714"/>
      <c r="G66" s="714"/>
    </row>
    <row r="67" spans="1:7" ht="12.75" customHeight="1">
      <c r="A67" s="255" t="s">
        <v>10</v>
      </c>
      <c r="B67" s="6">
        <v>44860</v>
      </c>
      <c r="C67" s="85">
        <v>21.2</v>
      </c>
      <c r="D67" s="168">
        <v>19.100000000000001</v>
      </c>
      <c r="E67" s="168">
        <v>16.5</v>
      </c>
      <c r="F67" s="168">
        <v>15.3</v>
      </c>
      <c r="G67" s="167">
        <v>27.9</v>
      </c>
    </row>
    <row r="68" spans="1:7" ht="12.75" customHeight="1">
      <c r="A68" s="263" t="s">
        <v>11</v>
      </c>
      <c r="B68" s="5">
        <v>38297</v>
      </c>
      <c r="C68" s="87">
        <v>23.3</v>
      </c>
      <c r="D68" s="88">
        <v>20.8</v>
      </c>
      <c r="E68" s="88">
        <v>16.7</v>
      </c>
      <c r="F68" s="88">
        <v>14.3</v>
      </c>
      <c r="G68" s="89">
        <v>24.9</v>
      </c>
    </row>
    <row r="69" spans="1:7" ht="12.75" customHeight="1">
      <c r="A69" s="94" t="s">
        <v>12</v>
      </c>
      <c r="B69" s="6">
        <v>6563</v>
      </c>
      <c r="C69" s="85">
        <v>9</v>
      </c>
      <c r="D69" s="168">
        <v>9.1</v>
      </c>
      <c r="E69" s="168">
        <v>15.2</v>
      </c>
      <c r="F69" s="168">
        <v>21.3</v>
      </c>
      <c r="G69" s="164">
        <v>45.4</v>
      </c>
    </row>
    <row r="70" spans="1:7" ht="12.75" customHeight="1">
      <c r="A70" s="272" t="s">
        <v>13</v>
      </c>
      <c r="B70" s="5">
        <v>6934</v>
      </c>
      <c r="C70" s="87">
        <v>27</v>
      </c>
      <c r="D70" s="88">
        <v>24.3</v>
      </c>
      <c r="E70" s="88">
        <v>16.5</v>
      </c>
      <c r="F70" s="88">
        <v>11.8</v>
      </c>
      <c r="G70" s="89">
        <v>20.5</v>
      </c>
    </row>
    <row r="71" spans="1:7" ht="12.75" customHeight="1">
      <c r="A71" s="358" t="s">
        <v>14</v>
      </c>
      <c r="B71" s="4">
        <v>3258</v>
      </c>
      <c r="C71" s="91">
        <v>22.8</v>
      </c>
      <c r="D71" s="84">
        <v>21.1</v>
      </c>
      <c r="E71" s="84">
        <v>16.600000000000001</v>
      </c>
      <c r="F71" s="84">
        <v>15.2</v>
      </c>
      <c r="G71" s="92">
        <v>24.2</v>
      </c>
    </row>
    <row r="72" spans="1:7" ht="12.75" customHeight="1">
      <c r="A72" s="355" t="s">
        <v>15</v>
      </c>
      <c r="B72" s="10">
        <v>1703</v>
      </c>
      <c r="C72" s="105">
        <v>16.7</v>
      </c>
      <c r="D72" s="162">
        <v>10.5</v>
      </c>
      <c r="E72" s="162">
        <v>17</v>
      </c>
      <c r="F72" s="162">
        <v>16.399999999999999</v>
      </c>
      <c r="G72" s="161">
        <v>39.4</v>
      </c>
    </row>
    <row r="73" spans="1:7" ht="12.75" customHeight="1">
      <c r="A73" s="273" t="s">
        <v>16</v>
      </c>
      <c r="B73" s="4">
        <v>1201</v>
      </c>
      <c r="C73" s="91">
        <v>9.4</v>
      </c>
      <c r="D73" s="84">
        <v>8.1999999999999993</v>
      </c>
      <c r="E73" s="84">
        <v>14.3</v>
      </c>
      <c r="F73" s="84">
        <v>22.6</v>
      </c>
      <c r="G73" s="164">
        <v>45.5</v>
      </c>
    </row>
    <row r="74" spans="1:7" ht="12.75" customHeight="1">
      <c r="A74" s="355" t="s">
        <v>17</v>
      </c>
      <c r="B74" s="10">
        <v>318</v>
      </c>
      <c r="C74" s="105">
        <v>18.899999999999999</v>
      </c>
      <c r="D74" s="162">
        <v>17.600000000000001</v>
      </c>
      <c r="E74" s="162">
        <v>14.2</v>
      </c>
      <c r="F74" s="162">
        <v>16.399999999999999</v>
      </c>
      <c r="G74" s="161">
        <v>33</v>
      </c>
    </row>
    <row r="75" spans="1:7" ht="12.75" customHeight="1">
      <c r="A75" s="273" t="s">
        <v>18</v>
      </c>
      <c r="B75" s="4">
        <v>1117</v>
      </c>
      <c r="C75" s="91">
        <v>20.9</v>
      </c>
      <c r="D75" s="84">
        <v>17.899999999999999</v>
      </c>
      <c r="E75" s="84">
        <v>14.1</v>
      </c>
      <c r="F75" s="84">
        <v>15.6</v>
      </c>
      <c r="G75" s="92">
        <v>31.4</v>
      </c>
    </row>
    <row r="76" spans="1:7" ht="12.75" customHeight="1">
      <c r="A76" s="355" t="s">
        <v>19</v>
      </c>
      <c r="B76" s="10">
        <v>3161</v>
      </c>
      <c r="C76" s="105">
        <v>22.4</v>
      </c>
      <c r="D76" s="162">
        <v>21.8</v>
      </c>
      <c r="E76" s="162">
        <v>18.7</v>
      </c>
      <c r="F76" s="162">
        <v>15.7</v>
      </c>
      <c r="G76" s="161">
        <v>21.4</v>
      </c>
    </row>
    <row r="77" spans="1:7" ht="12.75" customHeight="1">
      <c r="A77" s="358" t="s">
        <v>20</v>
      </c>
      <c r="B77" s="4">
        <v>1375</v>
      </c>
      <c r="C77" s="91">
        <v>3.9</v>
      </c>
      <c r="D77" s="84">
        <v>10.5</v>
      </c>
      <c r="E77" s="84">
        <v>19.5</v>
      </c>
      <c r="F77" s="84">
        <v>27.8</v>
      </c>
      <c r="G77" s="92">
        <v>38.299999999999997</v>
      </c>
    </row>
    <row r="78" spans="1:7" ht="12.75" customHeight="1">
      <c r="A78" s="355" t="s">
        <v>21</v>
      </c>
      <c r="B78" s="10">
        <v>6353</v>
      </c>
      <c r="C78" s="105">
        <v>24.3</v>
      </c>
      <c r="D78" s="162">
        <v>19.3</v>
      </c>
      <c r="E78" s="162">
        <v>15.3</v>
      </c>
      <c r="F78" s="162">
        <v>13.5</v>
      </c>
      <c r="G78" s="161">
        <v>27.7</v>
      </c>
    </row>
    <row r="79" spans="1:7" ht="12.75" customHeight="1">
      <c r="A79" s="358" t="s">
        <v>22</v>
      </c>
      <c r="B79" s="4">
        <v>13235</v>
      </c>
      <c r="C79" s="91">
        <v>20.9</v>
      </c>
      <c r="D79" s="84">
        <v>20</v>
      </c>
      <c r="E79" s="84">
        <v>18.2</v>
      </c>
      <c r="F79" s="84">
        <v>15.8</v>
      </c>
      <c r="G79" s="92">
        <v>25.2</v>
      </c>
    </row>
    <row r="80" spans="1:7" ht="12.75" customHeight="1">
      <c r="A80" s="355" t="s">
        <v>23</v>
      </c>
      <c r="B80" s="10">
        <v>1793</v>
      </c>
      <c r="C80" s="105">
        <v>35.9</v>
      </c>
      <c r="D80" s="162">
        <v>25.7</v>
      </c>
      <c r="E80" s="162">
        <v>14.1</v>
      </c>
      <c r="F80" s="162">
        <v>9.3000000000000007</v>
      </c>
      <c r="G80" s="161">
        <v>15.1</v>
      </c>
    </row>
    <row r="81" spans="1:7" ht="12.75" customHeight="1">
      <c r="A81" s="358" t="s">
        <v>24</v>
      </c>
      <c r="B81" s="4">
        <v>290</v>
      </c>
      <c r="C81" s="91">
        <v>29.7</v>
      </c>
      <c r="D81" s="84">
        <v>23.4</v>
      </c>
      <c r="E81" s="84">
        <v>17.600000000000001</v>
      </c>
      <c r="F81" s="84">
        <v>12.4</v>
      </c>
      <c r="G81" s="92">
        <v>16.899999999999999</v>
      </c>
    </row>
    <row r="82" spans="1:7" ht="12.75" customHeight="1">
      <c r="A82" s="355" t="s">
        <v>25</v>
      </c>
      <c r="B82" s="10">
        <v>1761</v>
      </c>
      <c r="C82" s="105">
        <v>3.4</v>
      </c>
      <c r="D82" s="162">
        <v>6.2</v>
      </c>
      <c r="E82" s="162">
        <v>10.3</v>
      </c>
      <c r="F82" s="162">
        <v>21.4</v>
      </c>
      <c r="G82" s="161">
        <v>58.7</v>
      </c>
    </row>
    <row r="83" spans="1:7" ht="12.75" customHeight="1">
      <c r="A83" s="358" t="s">
        <v>26</v>
      </c>
      <c r="B83" s="4">
        <v>158</v>
      </c>
      <c r="C83" s="91">
        <v>4.4000000000000004</v>
      </c>
      <c r="D83" s="84">
        <v>5.0999999999999996</v>
      </c>
      <c r="E83" s="84">
        <v>13.3</v>
      </c>
      <c r="F83" s="84">
        <v>9.5</v>
      </c>
      <c r="G83" s="164">
        <v>67.7</v>
      </c>
    </row>
    <row r="84" spans="1:7" ht="12.75" customHeight="1">
      <c r="A84" s="355" t="s">
        <v>27</v>
      </c>
      <c r="B84" s="10">
        <v>1838</v>
      </c>
      <c r="C84" s="105">
        <v>14</v>
      </c>
      <c r="D84" s="162">
        <v>13.3</v>
      </c>
      <c r="E84" s="162">
        <v>13.4</v>
      </c>
      <c r="F84" s="162">
        <v>15.8</v>
      </c>
      <c r="G84" s="161">
        <v>43.5</v>
      </c>
    </row>
    <row r="85" spans="1:7" ht="12.75" customHeight="1">
      <c r="A85" s="358" t="s">
        <v>28</v>
      </c>
      <c r="B85" s="4">
        <v>365</v>
      </c>
      <c r="C85" s="91">
        <v>20.3</v>
      </c>
      <c r="D85" s="84">
        <v>16.399999999999999</v>
      </c>
      <c r="E85" s="84">
        <v>17.8</v>
      </c>
      <c r="F85" s="84">
        <v>20</v>
      </c>
      <c r="G85" s="92">
        <v>25.5</v>
      </c>
    </row>
    <row r="86" spans="1:7" ht="12.75" customHeight="1">
      <c r="A86" s="602">
        <v>2013</v>
      </c>
      <c r="B86" s="602"/>
      <c r="C86" s="602"/>
      <c r="D86" s="602"/>
      <c r="E86" s="602"/>
      <c r="F86" s="602"/>
      <c r="G86" s="602"/>
    </row>
    <row r="87" spans="1:7" ht="12.75" customHeight="1">
      <c r="A87" s="255" t="s">
        <v>10</v>
      </c>
      <c r="B87" s="147">
        <v>43953</v>
      </c>
      <c r="C87" s="85">
        <v>23.240734420858644</v>
      </c>
      <c r="D87" s="168">
        <v>20.112392783200235</v>
      </c>
      <c r="E87" s="168">
        <v>16.321980297135578</v>
      </c>
      <c r="F87" s="168">
        <v>14.57693445271085</v>
      </c>
      <c r="G87" s="167">
        <v>25.747958046094695</v>
      </c>
    </row>
    <row r="88" spans="1:7" ht="12.75" customHeight="1">
      <c r="A88" s="263" t="s">
        <v>11</v>
      </c>
      <c r="B88" s="317">
        <v>37496</v>
      </c>
      <c r="C88" s="105">
        <v>25.696074247919775</v>
      </c>
      <c r="D88" s="162">
        <v>22.026349477277577</v>
      </c>
      <c r="E88" s="162">
        <v>16.329741839129507</v>
      </c>
      <c r="F88" s="162">
        <v>13.452101557499466</v>
      </c>
      <c r="G88" s="161">
        <v>22.495732878173673</v>
      </c>
    </row>
    <row r="89" spans="1:7" ht="12.75" customHeight="1">
      <c r="A89" s="94" t="s">
        <v>12</v>
      </c>
      <c r="B89" s="147">
        <v>6457</v>
      </c>
      <c r="C89" s="85">
        <v>8.9824996128232932</v>
      </c>
      <c r="D89" s="168">
        <v>8.9979866811212652</v>
      </c>
      <c r="E89" s="168">
        <v>16.276908781167727</v>
      </c>
      <c r="F89" s="168">
        <v>21.108874090134737</v>
      </c>
      <c r="G89" s="167">
        <v>44.633730834752981</v>
      </c>
    </row>
    <row r="90" spans="1:7" ht="12.75" customHeight="1">
      <c r="A90" s="272" t="s">
        <v>13</v>
      </c>
      <c r="B90" s="317">
        <v>6717</v>
      </c>
      <c r="C90" s="105">
        <v>28.509751377102869</v>
      </c>
      <c r="D90" s="162">
        <v>23.522405835938663</v>
      </c>
      <c r="E90" s="162">
        <v>16.510346881048086</v>
      </c>
      <c r="F90" s="162">
        <v>11.701652523447969</v>
      </c>
      <c r="G90" s="161">
        <v>19.755843382462409</v>
      </c>
    </row>
    <row r="91" spans="1:7" ht="12.75" customHeight="1">
      <c r="A91" s="358" t="s">
        <v>14</v>
      </c>
      <c r="B91" s="90">
        <v>3390</v>
      </c>
      <c r="C91" s="91">
        <v>24.660766961651916</v>
      </c>
      <c r="D91" s="84">
        <v>21.504424778761059</v>
      </c>
      <c r="E91" s="84">
        <v>15.575221238938052</v>
      </c>
      <c r="F91" s="84">
        <v>13.185840707964601</v>
      </c>
      <c r="G91" s="92">
        <v>25.073746312684364</v>
      </c>
    </row>
    <row r="92" spans="1:7" ht="12.75" customHeight="1">
      <c r="A92" s="355" t="s">
        <v>15</v>
      </c>
      <c r="B92" s="317">
        <v>1685</v>
      </c>
      <c r="C92" s="105">
        <v>17.98219584569733</v>
      </c>
      <c r="D92" s="162">
        <v>10.089020771513352</v>
      </c>
      <c r="E92" s="162">
        <v>17.448071216617212</v>
      </c>
      <c r="F92" s="162">
        <v>16.320474777448073</v>
      </c>
      <c r="G92" s="161">
        <v>38.160237388724035</v>
      </c>
    </row>
    <row r="93" spans="1:7" ht="12.75" customHeight="1">
      <c r="A93" s="273" t="s">
        <v>16</v>
      </c>
      <c r="B93" s="90">
        <v>1206</v>
      </c>
      <c r="C93" s="91">
        <v>6.0530679933665006</v>
      </c>
      <c r="D93" s="84">
        <v>8.7064676616915424</v>
      </c>
      <c r="E93" s="84">
        <v>15.091210613598674</v>
      </c>
      <c r="F93" s="84">
        <v>20.398009950248756</v>
      </c>
      <c r="G93" s="92">
        <v>49.75124378109453</v>
      </c>
    </row>
    <row r="94" spans="1:7" ht="12.75" customHeight="1">
      <c r="A94" s="355" t="s">
        <v>17</v>
      </c>
      <c r="B94" s="317">
        <v>337</v>
      </c>
      <c r="C94" s="105">
        <v>23.738872403560833</v>
      </c>
      <c r="D94" s="162">
        <v>19.287833827893174</v>
      </c>
      <c r="E94" s="162">
        <v>13.353115727002967</v>
      </c>
      <c r="F94" s="162">
        <v>14.243323442136498</v>
      </c>
      <c r="G94" s="161">
        <v>29.376854599406528</v>
      </c>
    </row>
    <row r="95" spans="1:7" ht="12.75" customHeight="1">
      <c r="A95" s="273" t="s">
        <v>18</v>
      </c>
      <c r="B95" s="90">
        <v>1287</v>
      </c>
      <c r="C95" s="91">
        <v>20.66822066822067</v>
      </c>
      <c r="D95" s="84">
        <v>20.823620823620821</v>
      </c>
      <c r="E95" s="84">
        <v>15.850815850815851</v>
      </c>
      <c r="F95" s="84">
        <v>14.452214452214452</v>
      </c>
      <c r="G95" s="92">
        <v>28.205128205128204</v>
      </c>
    </row>
    <row r="96" spans="1:7" ht="12.75" customHeight="1">
      <c r="A96" s="355" t="s">
        <v>19</v>
      </c>
      <c r="B96" s="317">
        <v>3106</v>
      </c>
      <c r="C96" s="105">
        <v>22.633612363168062</v>
      </c>
      <c r="D96" s="162">
        <v>22.279459111397294</v>
      </c>
      <c r="E96" s="162">
        <v>18.061815840309077</v>
      </c>
      <c r="F96" s="162">
        <v>13.844172569220865</v>
      </c>
      <c r="G96" s="161">
        <v>23.180940115904701</v>
      </c>
    </row>
    <row r="97" spans="1:7" ht="12.75" customHeight="1">
      <c r="A97" s="358" t="s">
        <v>20</v>
      </c>
      <c r="B97" s="90">
        <v>1439</v>
      </c>
      <c r="C97" s="91">
        <v>4.1695621959694229</v>
      </c>
      <c r="D97" s="84">
        <v>10.215427380125087</v>
      </c>
      <c r="E97" s="84">
        <v>21.264767199444059</v>
      </c>
      <c r="F97" s="84">
        <v>29.603891591382904</v>
      </c>
      <c r="G97" s="92">
        <v>34.746351633078525</v>
      </c>
    </row>
    <row r="98" spans="1:7" ht="12.75" customHeight="1">
      <c r="A98" s="355" t="s">
        <v>21</v>
      </c>
      <c r="B98" s="317">
        <v>6097</v>
      </c>
      <c r="C98" s="105">
        <v>24.618664917172381</v>
      </c>
      <c r="D98" s="162">
        <v>21.059537477447925</v>
      </c>
      <c r="E98" s="162">
        <v>16.31950139412826</v>
      </c>
      <c r="F98" s="162">
        <v>14.154502214203706</v>
      </c>
      <c r="G98" s="161">
        <v>23.847793997047727</v>
      </c>
    </row>
    <row r="99" spans="1:7" ht="12.75" customHeight="1">
      <c r="A99" s="358" t="s">
        <v>22</v>
      </c>
      <c r="B99" s="90">
        <v>12569</v>
      </c>
      <c r="C99" s="91">
        <v>26.0004773649455</v>
      </c>
      <c r="D99" s="84">
        <v>21.560983371787731</v>
      </c>
      <c r="E99" s="84">
        <v>17.264698862280213</v>
      </c>
      <c r="F99" s="84">
        <v>14.209563211074865</v>
      </c>
      <c r="G99" s="92">
        <v>20.964277189911687</v>
      </c>
    </row>
    <row r="100" spans="1:7" ht="12.75" customHeight="1">
      <c r="A100" s="355" t="s">
        <v>23</v>
      </c>
      <c r="B100" s="317">
        <v>1802</v>
      </c>
      <c r="C100" s="105">
        <v>38.51276359600444</v>
      </c>
      <c r="D100" s="162">
        <v>25.638179800221977</v>
      </c>
      <c r="E100" s="162">
        <v>13.762486126526083</v>
      </c>
      <c r="F100" s="162">
        <v>9.1564927857935636</v>
      </c>
      <c r="G100" s="161">
        <v>12.93007769145394</v>
      </c>
    </row>
    <row r="101" spans="1:7" ht="12.75" customHeight="1">
      <c r="A101" s="358" t="s">
        <v>24</v>
      </c>
      <c r="B101" s="90">
        <v>296</v>
      </c>
      <c r="C101" s="91">
        <v>31.756756756756754</v>
      </c>
      <c r="D101" s="84">
        <v>21.283783783783782</v>
      </c>
      <c r="E101" s="84">
        <v>14.527027027027026</v>
      </c>
      <c r="F101" s="84">
        <v>14.189189189189189</v>
      </c>
      <c r="G101" s="92">
        <v>18.243243243243242</v>
      </c>
    </row>
    <row r="102" spans="1:7" ht="12.75" customHeight="1">
      <c r="A102" s="355" t="s">
        <v>25</v>
      </c>
      <c r="B102" s="317">
        <v>1619</v>
      </c>
      <c r="C102" s="105">
        <v>3.5206917850525015</v>
      </c>
      <c r="D102" s="162">
        <v>5.0648548486720202</v>
      </c>
      <c r="E102" s="162">
        <v>11.179740580605312</v>
      </c>
      <c r="F102" s="162">
        <v>20.38295243977764</v>
      </c>
      <c r="G102" s="161">
        <v>59.851760345892522</v>
      </c>
    </row>
    <row r="103" spans="1:7" ht="12.75" customHeight="1">
      <c r="A103" s="358" t="s">
        <v>26</v>
      </c>
      <c r="B103" s="90">
        <v>147</v>
      </c>
      <c r="C103" s="91">
        <v>8.8435374149659864</v>
      </c>
      <c r="D103" s="84">
        <v>4.7619047619047619</v>
      </c>
      <c r="E103" s="84">
        <v>14.285714285714285</v>
      </c>
      <c r="F103" s="84">
        <v>17.006802721088434</v>
      </c>
      <c r="G103" s="92">
        <v>55.102040816326522</v>
      </c>
    </row>
    <row r="104" spans="1:7" ht="12.75" customHeight="1">
      <c r="A104" s="355" t="s">
        <v>27</v>
      </c>
      <c r="B104" s="317">
        <v>1895</v>
      </c>
      <c r="C104" s="105">
        <v>14.670184696569921</v>
      </c>
      <c r="D104" s="162">
        <v>21.424802110817943</v>
      </c>
      <c r="E104" s="162">
        <v>11.609498680738787</v>
      </c>
      <c r="F104" s="162">
        <v>15.356200527704486</v>
      </c>
      <c r="G104" s="161">
        <v>36.939313984168862</v>
      </c>
    </row>
    <row r="105" spans="1:7" ht="12.75" customHeight="1">
      <c r="A105" s="274" t="s">
        <v>28</v>
      </c>
      <c r="B105" s="3">
        <v>361</v>
      </c>
      <c r="C105" s="2">
        <v>20.498614958448755</v>
      </c>
      <c r="D105" s="1">
        <v>19.390581717451525</v>
      </c>
      <c r="E105" s="1">
        <v>18.559556786703602</v>
      </c>
      <c r="F105" s="1">
        <v>16.897506925207757</v>
      </c>
      <c r="G105" s="14">
        <v>24.653739612188367</v>
      </c>
    </row>
    <row r="106" spans="1:7" ht="12.75" customHeight="1">
      <c r="A106" s="714" t="s">
        <v>258</v>
      </c>
      <c r="B106" s="714"/>
      <c r="C106" s="714"/>
      <c r="D106" s="714"/>
      <c r="E106" s="714"/>
      <c r="F106" s="714"/>
      <c r="G106" s="714"/>
    </row>
    <row r="107" spans="1:7" ht="12.75" customHeight="1">
      <c r="A107" s="445"/>
      <c r="B107" s="507" t="s">
        <v>5</v>
      </c>
      <c r="C107" s="545" t="s">
        <v>29</v>
      </c>
      <c r="D107" s="546"/>
      <c r="E107" s="546"/>
      <c r="F107" s="546"/>
      <c r="G107" s="546"/>
    </row>
    <row r="108" spans="1:7" ht="12.75" customHeight="1">
      <c r="A108" s="255" t="s">
        <v>10</v>
      </c>
      <c r="B108" s="80">
        <f>B7-B87</f>
        <v>2</v>
      </c>
      <c r="C108" s="446">
        <f t="shared" ref="C108:G123" si="0">C7-C87</f>
        <v>-7.440734420858643</v>
      </c>
      <c r="D108" s="447">
        <f t="shared" si="0"/>
        <v>-5.1123927832002352</v>
      </c>
      <c r="E108" s="447">
        <f t="shared" si="0"/>
        <v>-0.62198029713557901</v>
      </c>
      <c r="F108" s="447">
        <f t="shared" si="0"/>
        <v>2.9230655472891502</v>
      </c>
      <c r="G108" s="184">
        <f t="shared" si="0"/>
        <v>10.250221910679279</v>
      </c>
    </row>
    <row r="109" spans="1:7" ht="12.75" customHeight="1">
      <c r="A109" s="263" t="s">
        <v>11</v>
      </c>
      <c r="B109" s="320">
        <f t="shared" ref="B109:G124" si="1">B8-B88</f>
        <v>413</v>
      </c>
      <c r="C109" s="448">
        <f t="shared" si="0"/>
        <v>-8.4960742479197755</v>
      </c>
      <c r="D109" s="449">
        <f t="shared" si="0"/>
        <v>-5.7263494772775765</v>
      </c>
      <c r="E109" s="449">
        <f t="shared" si="0"/>
        <v>-2.9741839129506786E-2</v>
      </c>
      <c r="F109" s="449">
        <f t="shared" si="0"/>
        <v>3.4478984425005326</v>
      </c>
      <c r="G109" s="194">
        <f t="shared" si="0"/>
        <v>10.762860068092383</v>
      </c>
    </row>
    <row r="110" spans="1:7" ht="12.75" customHeight="1">
      <c r="A110" s="94" t="s">
        <v>12</v>
      </c>
      <c r="B110" s="80">
        <f t="shared" si="1"/>
        <v>-411</v>
      </c>
      <c r="C110" s="446">
        <f t="shared" si="0"/>
        <v>-1.6824996128232934</v>
      </c>
      <c r="D110" s="447">
        <f t="shared" si="0"/>
        <v>-2.1979866811212654</v>
      </c>
      <c r="E110" s="447">
        <f t="shared" si="0"/>
        <v>-4.7769087811677267</v>
      </c>
      <c r="F110" s="447">
        <f t="shared" si="0"/>
        <v>9.1125909865262145E-2</v>
      </c>
      <c r="G110" s="184">
        <f t="shared" si="0"/>
        <v>8.5419224897590951</v>
      </c>
    </row>
    <row r="111" spans="1:7" ht="12.75" customHeight="1">
      <c r="A111" s="272" t="s">
        <v>13</v>
      </c>
      <c r="B111" s="320">
        <f t="shared" si="1"/>
        <v>-34</v>
      </c>
      <c r="C111" s="448">
        <f t="shared" si="0"/>
        <v>-6.8097513771028702</v>
      </c>
      <c r="D111" s="449">
        <f t="shared" si="0"/>
        <v>-2.7224058359386625</v>
      </c>
      <c r="E111" s="449">
        <f t="shared" si="0"/>
        <v>-0.11034688104808765</v>
      </c>
      <c r="F111" s="449">
        <f t="shared" si="0"/>
        <v>1.1983474765520317</v>
      </c>
      <c r="G111" s="194">
        <f t="shared" si="0"/>
        <v>8.4441566175375904</v>
      </c>
    </row>
    <row r="112" spans="1:7" ht="12.75" customHeight="1">
      <c r="A112" s="358" t="s">
        <v>14</v>
      </c>
      <c r="B112" s="456">
        <f t="shared" si="1"/>
        <v>-92</v>
      </c>
      <c r="C112" s="450">
        <f t="shared" si="0"/>
        <v>-8.0607669616519146</v>
      </c>
      <c r="D112" s="451">
        <f t="shared" si="0"/>
        <v>-4.404424778761058</v>
      </c>
      <c r="E112" s="451">
        <f t="shared" si="0"/>
        <v>3.7247787610619483</v>
      </c>
      <c r="F112" s="451">
        <f t="shared" si="0"/>
        <v>3.7141592920353972</v>
      </c>
      <c r="G112" s="452">
        <f t="shared" si="0"/>
        <v>5.1262536873156357</v>
      </c>
    </row>
    <row r="113" spans="1:7" ht="12.75" customHeight="1">
      <c r="A113" s="355" t="s">
        <v>15</v>
      </c>
      <c r="B113" s="320">
        <f t="shared" si="1"/>
        <v>-86</v>
      </c>
      <c r="C113" s="448">
        <f t="shared" si="0"/>
        <v>-3.0821958456973295</v>
      </c>
      <c r="D113" s="449">
        <f t="shared" si="0"/>
        <v>-0.98902077151335277</v>
      </c>
      <c r="E113" s="449">
        <f t="shared" si="0"/>
        <v>-6.5480712166172115</v>
      </c>
      <c r="F113" s="449">
        <f t="shared" si="0"/>
        <v>-0.22047477744807153</v>
      </c>
      <c r="G113" s="194">
        <f t="shared" si="0"/>
        <v>10.739762611275964</v>
      </c>
    </row>
    <row r="114" spans="1:7" ht="12.75" customHeight="1">
      <c r="A114" s="273" t="s">
        <v>16</v>
      </c>
      <c r="B114" s="456">
        <f t="shared" si="1"/>
        <v>-105</v>
      </c>
      <c r="C114" s="450">
        <f t="shared" si="0"/>
        <v>1.1469320066334996</v>
      </c>
      <c r="D114" s="451">
        <f t="shared" si="0"/>
        <v>-1.4064676616915426</v>
      </c>
      <c r="E114" s="451">
        <f t="shared" si="0"/>
        <v>-3.391210613598675</v>
      </c>
      <c r="F114" s="451">
        <f t="shared" si="0"/>
        <v>0.80199004975124311</v>
      </c>
      <c r="G114" s="452">
        <f t="shared" si="0"/>
        <v>2.9487562189054728</v>
      </c>
    </row>
    <row r="115" spans="1:7" ht="12.75" customHeight="1">
      <c r="A115" s="355" t="s">
        <v>17</v>
      </c>
      <c r="B115" s="320">
        <f t="shared" si="1"/>
        <v>-35</v>
      </c>
      <c r="C115" s="448">
        <f t="shared" si="0"/>
        <v>-14.138872403560834</v>
      </c>
      <c r="D115" s="449">
        <f t="shared" si="0"/>
        <v>-6.6878338278931739</v>
      </c>
      <c r="E115" s="449">
        <f t="shared" si="0"/>
        <v>-1.7531157270029674</v>
      </c>
      <c r="F115" s="449">
        <f t="shared" si="0"/>
        <v>-0.3433234421364979</v>
      </c>
      <c r="G115" s="194">
        <f t="shared" si="0"/>
        <v>22.923145400593469</v>
      </c>
    </row>
    <row r="116" spans="1:7" ht="12.75" customHeight="1">
      <c r="A116" s="273" t="s">
        <v>18</v>
      </c>
      <c r="B116" s="456">
        <f t="shared" si="1"/>
        <v>-333</v>
      </c>
      <c r="C116" s="450">
        <f t="shared" si="0"/>
        <v>-4.868220668220669</v>
      </c>
      <c r="D116" s="451">
        <f t="shared" si="0"/>
        <v>-8.1236208236208221</v>
      </c>
      <c r="E116" s="451">
        <f t="shared" si="0"/>
        <v>-3.7508158508158509</v>
      </c>
      <c r="F116" s="451">
        <f t="shared" si="0"/>
        <v>-2.2522144522144529</v>
      </c>
      <c r="G116" s="452">
        <f t="shared" si="0"/>
        <v>19.094871794871793</v>
      </c>
    </row>
    <row r="117" spans="1:7" ht="12.75" customHeight="1">
      <c r="A117" s="355" t="s">
        <v>19</v>
      </c>
      <c r="B117" s="320">
        <f t="shared" si="1"/>
        <v>-140</v>
      </c>
      <c r="C117" s="448">
        <f t="shared" si="0"/>
        <v>-7.2336123631680618</v>
      </c>
      <c r="D117" s="449">
        <f t="shared" si="0"/>
        <v>-5.7794591113972942</v>
      </c>
      <c r="E117" s="449">
        <f t="shared" si="0"/>
        <v>1.238184159690924</v>
      </c>
      <c r="F117" s="449">
        <f t="shared" si="0"/>
        <v>5.1558274307791354</v>
      </c>
      <c r="G117" s="194">
        <f t="shared" si="0"/>
        <v>6.6190598840953001</v>
      </c>
    </row>
    <row r="118" spans="1:7" ht="12.75" customHeight="1">
      <c r="A118" s="358" t="s">
        <v>20</v>
      </c>
      <c r="B118" s="456">
        <f t="shared" si="1"/>
        <v>-271</v>
      </c>
      <c r="C118" s="450">
        <f t="shared" si="0"/>
        <v>-0.36956219596942308</v>
      </c>
      <c r="D118" s="451">
        <f t="shared" si="0"/>
        <v>-3.5154273801250868</v>
      </c>
      <c r="E118" s="451">
        <f t="shared" si="0"/>
        <v>-4.86476719944406</v>
      </c>
      <c r="F118" s="451">
        <f t="shared" si="0"/>
        <v>-1.3038915913829037</v>
      </c>
      <c r="G118" s="452">
        <f t="shared" si="0"/>
        <v>10.053648366921472</v>
      </c>
    </row>
    <row r="119" spans="1:7" ht="12.75" customHeight="1">
      <c r="A119" s="355" t="s">
        <v>21</v>
      </c>
      <c r="B119" s="320">
        <f t="shared" si="1"/>
        <v>-70</v>
      </c>
      <c r="C119" s="448">
        <f t="shared" si="0"/>
        <v>-7.7186649171723829</v>
      </c>
      <c r="D119" s="449">
        <f t="shared" si="0"/>
        <v>-3.9595374774479239</v>
      </c>
      <c r="E119" s="449">
        <f t="shared" si="0"/>
        <v>-1.4195013941282593</v>
      </c>
      <c r="F119" s="449">
        <f t="shared" si="0"/>
        <v>1.3454977857962938</v>
      </c>
      <c r="G119" s="194">
        <f t="shared" si="0"/>
        <v>11.752206002952274</v>
      </c>
    </row>
    <row r="120" spans="1:7" ht="12.75" customHeight="1">
      <c r="A120" s="358" t="s">
        <v>22</v>
      </c>
      <c r="B120" s="456">
        <f t="shared" si="1"/>
        <v>1702</v>
      </c>
      <c r="C120" s="450">
        <f t="shared" si="0"/>
        <v>-10.200477364945499</v>
      </c>
      <c r="D120" s="451">
        <f t="shared" si="0"/>
        <v>-7.3609833717877322</v>
      </c>
      <c r="E120" s="451">
        <f t="shared" si="0"/>
        <v>-0.56469886228021338</v>
      </c>
      <c r="F120" s="451">
        <f t="shared" si="0"/>
        <v>5.6904367889251333</v>
      </c>
      <c r="G120" s="452">
        <f t="shared" si="0"/>
        <v>12.535722810088313</v>
      </c>
    </row>
    <row r="121" spans="1:7" ht="12.75" customHeight="1">
      <c r="A121" s="355" t="s">
        <v>23</v>
      </c>
      <c r="B121" s="320">
        <f t="shared" si="1"/>
        <v>-283</v>
      </c>
      <c r="C121" s="448">
        <f t="shared" si="0"/>
        <v>-10.312763596004441</v>
      </c>
      <c r="D121" s="449">
        <f t="shared" si="0"/>
        <v>-3.9381798002219774</v>
      </c>
      <c r="E121" s="449">
        <f t="shared" si="0"/>
        <v>1.3375138734739167</v>
      </c>
      <c r="F121" s="449">
        <f t="shared" si="0"/>
        <v>3.443507214206436</v>
      </c>
      <c r="G121" s="194">
        <f t="shared" si="0"/>
        <v>9.4699223085460584</v>
      </c>
    </row>
    <row r="122" spans="1:7" ht="12.75" customHeight="1">
      <c r="A122" s="358" t="s">
        <v>24</v>
      </c>
      <c r="B122" s="456">
        <f t="shared" si="1"/>
        <v>-60</v>
      </c>
      <c r="C122" s="450">
        <f t="shared" si="0"/>
        <v>-9.7567567567567544</v>
      </c>
      <c r="D122" s="451">
        <f t="shared" si="0"/>
        <v>-0.48378378378378173</v>
      </c>
      <c r="E122" s="451">
        <f t="shared" si="0"/>
        <v>1.9729729729729737</v>
      </c>
      <c r="F122" s="451">
        <f t="shared" si="0"/>
        <v>-3.1891891891891895</v>
      </c>
      <c r="G122" s="452">
        <f t="shared" si="0"/>
        <v>11.456756756756757</v>
      </c>
    </row>
    <row r="123" spans="1:7" ht="12.75" customHeight="1">
      <c r="A123" s="355" t="s">
        <v>25</v>
      </c>
      <c r="B123" s="320">
        <f t="shared" si="1"/>
        <v>38</v>
      </c>
      <c r="C123" s="448">
        <f t="shared" si="0"/>
        <v>-1.6206917850525016</v>
      </c>
      <c r="D123" s="449">
        <f t="shared" si="0"/>
        <v>-1.6648548486720203</v>
      </c>
      <c r="E123" s="449">
        <f t="shared" si="0"/>
        <v>-2.8797405806053114</v>
      </c>
      <c r="F123" s="449">
        <f t="shared" si="0"/>
        <v>2.1170475602223604</v>
      </c>
      <c r="G123" s="194">
        <f t="shared" si="0"/>
        <v>4.0482396541074763</v>
      </c>
    </row>
    <row r="124" spans="1:7" ht="12.75" customHeight="1">
      <c r="A124" s="358" t="s">
        <v>26</v>
      </c>
      <c r="B124" s="456">
        <f t="shared" si="1"/>
        <v>39</v>
      </c>
      <c r="C124" s="450">
        <f t="shared" si="1"/>
        <v>-6.1435374149659863</v>
      </c>
      <c r="D124" s="451">
        <f t="shared" si="1"/>
        <v>3.809523809523796E-2</v>
      </c>
      <c r="E124" s="451">
        <f t="shared" si="1"/>
        <v>-6.1857142857142851</v>
      </c>
      <c r="F124" s="451">
        <f t="shared" si="1"/>
        <v>-5.7068027210884331</v>
      </c>
      <c r="G124" s="452">
        <f t="shared" si="1"/>
        <v>17.997959183673473</v>
      </c>
    </row>
    <row r="125" spans="1:7" ht="12.75" customHeight="1">
      <c r="A125" s="355" t="s">
        <v>27</v>
      </c>
      <c r="B125" s="320">
        <f t="shared" ref="B125:G126" si="2">B24-B104</f>
        <v>-242</v>
      </c>
      <c r="C125" s="448">
        <f t="shared" si="2"/>
        <v>-6.9701846965699206</v>
      </c>
      <c r="D125" s="449">
        <f t="shared" si="2"/>
        <v>-11.524802110817943</v>
      </c>
      <c r="E125" s="449">
        <f t="shared" si="2"/>
        <v>9.0501319261212743E-2</v>
      </c>
      <c r="F125" s="449">
        <f t="shared" si="2"/>
        <v>1.443799472295515</v>
      </c>
      <c r="G125" s="194">
        <f t="shared" si="2"/>
        <v>17.060686015831138</v>
      </c>
    </row>
    <row r="126" spans="1:7" ht="12.75" customHeight="1">
      <c r="A126" s="274" t="s">
        <v>28</v>
      </c>
      <c r="B126" s="457">
        <f t="shared" si="2"/>
        <v>-26</v>
      </c>
      <c r="C126" s="453">
        <f t="shared" si="2"/>
        <v>-7.0986149584487546</v>
      </c>
      <c r="D126" s="454">
        <f t="shared" si="2"/>
        <v>-7.1905817174515256</v>
      </c>
      <c r="E126" s="454">
        <f t="shared" si="2"/>
        <v>-4.2595567867036017</v>
      </c>
      <c r="F126" s="454">
        <f t="shared" si="2"/>
        <v>2.5024930747922411</v>
      </c>
      <c r="G126" s="455">
        <f t="shared" si="2"/>
        <v>15.946260387811634</v>
      </c>
    </row>
    <row r="127" spans="1:7" ht="12" customHeight="1">
      <c r="A127" s="657" t="s">
        <v>30</v>
      </c>
      <c r="B127" s="657"/>
      <c r="C127" s="657"/>
      <c r="D127" s="657"/>
      <c r="E127" s="657"/>
      <c r="F127" s="657"/>
    </row>
  </sheetData>
  <mergeCells count="13">
    <mergeCell ref="A127:F127"/>
    <mergeCell ref="A2:G2"/>
    <mergeCell ref="C107:G107"/>
    <mergeCell ref="A106:G106"/>
    <mergeCell ref="A3:A5"/>
    <mergeCell ref="B3:B4"/>
    <mergeCell ref="C3:G3"/>
    <mergeCell ref="C5:G5"/>
    <mergeCell ref="A26:G26"/>
    <mergeCell ref="A46:G46"/>
    <mergeCell ref="A66:G66"/>
    <mergeCell ref="A86:G86"/>
    <mergeCell ref="A6:G6"/>
  </mergeCells>
  <hyperlinks>
    <hyperlink ref="A1" location="Inhalt!A1" display="Zurück zum Inhalt"/>
  </hyperlinks>
  <pageMargins left="0.7" right="0.7" top="0.78740157499999996" bottom="0.78740157499999996" header="0.3" footer="0.3"/>
  <pageSetup paperSize="0" orientation="portrait" horizontalDpi="0" verticalDpi="0" copie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R26"/>
  <sheetViews>
    <sheetView showGridLines="0" workbookViewId="0"/>
  </sheetViews>
  <sheetFormatPr baseColWidth="10" defaultRowHeight="15"/>
  <cols>
    <col min="1" max="1" width="25.85546875" customWidth="1"/>
    <col min="11" max="18" width="11.42578125" style="226"/>
  </cols>
  <sheetData>
    <row r="1" spans="1:18" s="500" customFormat="1" ht="25.5" customHeight="1">
      <c r="A1" s="442" t="s">
        <v>175</v>
      </c>
      <c r="K1" s="501"/>
      <c r="L1" s="501"/>
      <c r="M1" s="501"/>
      <c r="N1" s="501"/>
      <c r="O1" s="501"/>
      <c r="P1" s="501"/>
      <c r="Q1" s="501"/>
      <c r="R1" s="501"/>
    </row>
    <row r="2" spans="1:18" ht="25.5" customHeight="1">
      <c r="A2" s="669" t="s">
        <v>259</v>
      </c>
      <c r="B2" s="669"/>
      <c r="C2" s="669"/>
      <c r="D2" s="669"/>
      <c r="E2" s="669"/>
      <c r="F2" s="669"/>
      <c r="G2" s="669"/>
    </row>
    <row r="3" spans="1:18" ht="51" customHeight="1">
      <c r="A3" s="622" t="s">
        <v>8</v>
      </c>
      <c r="B3" s="53" t="s">
        <v>48</v>
      </c>
      <c r="C3" s="53" t="s">
        <v>49</v>
      </c>
      <c r="D3" s="53" t="s">
        <v>50</v>
      </c>
      <c r="E3" s="53" t="s">
        <v>51</v>
      </c>
      <c r="F3" s="53" t="s">
        <v>52</v>
      </c>
      <c r="G3" s="54" t="s">
        <v>118</v>
      </c>
    </row>
    <row r="4" spans="1:18" ht="12.75" customHeight="1">
      <c r="A4" s="531"/>
      <c r="B4" s="582" t="s">
        <v>5</v>
      </c>
      <c r="C4" s="671"/>
      <c r="D4" s="671"/>
      <c r="E4" s="671"/>
      <c r="F4" s="671"/>
      <c r="G4" s="620"/>
    </row>
    <row r="5" spans="1:18" ht="12.75" customHeight="1">
      <c r="A5" s="234" t="s">
        <v>10</v>
      </c>
      <c r="B5" s="239">
        <v>561</v>
      </c>
      <c r="C5" s="240">
        <v>627</v>
      </c>
      <c r="D5" s="241">
        <v>653</v>
      </c>
      <c r="E5" s="240">
        <v>670</v>
      </c>
      <c r="F5" s="239">
        <f>SUM(F8:F23)</f>
        <v>682</v>
      </c>
      <c r="G5" s="242">
        <f>F5-B5</f>
        <v>121</v>
      </c>
      <c r="H5" s="336"/>
    </row>
    <row r="6" spans="1:18" ht="12.75" customHeight="1">
      <c r="A6" s="232" t="s">
        <v>11</v>
      </c>
      <c r="B6" s="243">
        <v>396</v>
      </c>
      <c r="C6" s="244">
        <v>452</v>
      </c>
      <c r="D6" s="245">
        <v>473</v>
      </c>
      <c r="E6" s="244">
        <v>479</v>
      </c>
      <c r="F6" s="243">
        <f>F5-F7</f>
        <v>483</v>
      </c>
      <c r="G6" s="243">
        <f t="shared" ref="G6:G23" si="0">F6-B6</f>
        <v>87</v>
      </c>
    </row>
    <row r="7" spans="1:18" ht="12.75" customHeight="1">
      <c r="A7" s="238" t="s">
        <v>12</v>
      </c>
      <c r="B7" s="246">
        <v>165</v>
      </c>
      <c r="C7" s="247">
        <v>175</v>
      </c>
      <c r="D7" s="248">
        <v>180</v>
      </c>
      <c r="E7" s="247">
        <v>191</v>
      </c>
      <c r="F7" s="246">
        <v>199</v>
      </c>
      <c r="G7" s="249">
        <f t="shared" si="0"/>
        <v>34</v>
      </c>
    </row>
    <row r="8" spans="1:18" ht="12.75" customHeight="1">
      <c r="A8" s="267" t="s">
        <v>13</v>
      </c>
      <c r="B8" s="243">
        <v>33</v>
      </c>
      <c r="C8" s="244">
        <v>74</v>
      </c>
      <c r="D8" s="245">
        <v>84</v>
      </c>
      <c r="E8" s="244">
        <v>83</v>
      </c>
      <c r="F8" s="243">
        <v>84</v>
      </c>
      <c r="G8" s="243">
        <f t="shared" si="0"/>
        <v>51</v>
      </c>
    </row>
    <row r="9" spans="1:18" ht="12.75" customHeight="1">
      <c r="A9" s="268" t="s">
        <v>14</v>
      </c>
      <c r="B9" s="246">
        <v>49</v>
      </c>
      <c r="C9" s="247">
        <v>52</v>
      </c>
      <c r="D9" s="248">
        <v>53</v>
      </c>
      <c r="E9" s="247">
        <v>55</v>
      </c>
      <c r="F9" s="246">
        <v>59</v>
      </c>
      <c r="G9" s="249">
        <f t="shared" si="0"/>
        <v>10</v>
      </c>
    </row>
    <row r="10" spans="1:18" ht="12.75" customHeight="1">
      <c r="A10" s="269" t="s">
        <v>15</v>
      </c>
      <c r="B10" s="243">
        <v>25</v>
      </c>
      <c r="C10" s="244">
        <v>30</v>
      </c>
      <c r="D10" s="245">
        <v>34</v>
      </c>
      <c r="E10" s="244">
        <v>39</v>
      </c>
      <c r="F10" s="243">
        <v>40</v>
      </c>
      <c r="G10" s="243">
        <f t="shared" si="0"/>
        <v>15</v>
      </c>
    </row>
    <row r="11" spans="1:18" ht="12.75" customHeight="1">
      <c r="A11" s="268" t="s">
        <v>16</v>
      </c>
      <c r="B11" s="246">
        <v>28</v>
      </c>
      <c r="C11" s="247">
        <v>29</v>
      </c>
      <c r="D11" s="248">
        <v>30</v>
      </c>
      <c r="E11" s="247">
        <v>30</v>
      </c>
      <c r="F11" s="246">
        <v>30</v>
      </c>
      <c r="G11" s="249">
        <f t="shared" si="0"/>
        <v>2</v>
      </c>
    </row>
    <row r="12" spans="1:18" ht="12.75" customHeight="1">
      <c r="A12" s="269" t="s">
        <v>239</v>
      </c>
      <c r="B12" s="243">
        <v>2</v>
      </c>
      <c r="C12" s="244">
        <v>3</v>
      </c>
      <c r="D12" s="245">
        <v>3</v>
      </c>
      <c r="E12" s="244">
        <v>3</v>
      </c>
      <c r="F12" s="496" t="s">
        <v>63</v>
      </c>
      <c r="G12" s="496" t="s">
        <v>63</v>
      </c>
    </row>
    <row r="13" spans="1:18" ht="12.75" customHeight="1">
      <c r="A13" s="268" t="s">
        <v>18</v>
      </c>
      <c r="B13" s="246">
        <v>5</v>
      </c>
      <c r="C13" s="247">
        <v>5</v>
      </c>
      <c r="D13" s="248">
        <v>6</v>
      </c>
      <c r="E13" s="247">
        <v>6</v>
      </c>
      <c r="F13" s="246">
        <v>6</v>
      </c>
      <c r="G13" s="249">
        <f t="shared" si="0"/>
        <v>1</v>
      </c>
    </row>
    <row r="14" spans="1:18" ht="12.75" customHeight="1">
      <c r="A14" s="269" t="s">
        <v>19</v>
      </c>
      <c r="B14" s="243">
        <v>33</v>
      </c>
      <c r="C14" s="244">
        <v>36</v>
      </c>
      <c r="D14" s="245">
        <v>37</v>
      </c>
      <c r="E14" s="244">
        <v>39</v>
      </c>
      <c r="F14" s="243">
        <v>38</v>
      </c>
      <c r="G14" s="243">
        <f t="shared" si="0"/>
        <v>5</v>
      </c>
    </row>
    <row r="15" spans="1:18" ht="12.75" customHeight="1">
      <c r="A15" s="270" t="s">
        <v>20</v>
      </c>
      <c r="B15" s="246">
        <v>12</v>
      </c>
      <c r="C15" s="247">
        <v>12</v>
      </c>
      <c r="D15" s="248">
        <v>11</v>
      </c>
      <c r="E15" s="247">
        <v>12</v>
      </c>
      <c r="F15" s="246">
        <v>14</v>
      </c>
      <c r="G15" s="249">
        <f t="shared" si="0"/>
        <v>2</v>
      </c>
    </row>
    <row r="16" spans="1:18" ht="12.75" customHeight="1">
      <c r="A16" s="267" t="s">
        <v>21</v>
      </c>
      <c r="B16" s="243">
        <v>53</v>
      </c>
      <c r="C16" s="244">
        <v>54</v>
      </c>
      <c r="D16" s="245">
        <v>56</v>
      </c>
      <c r="E16" s="244">
        <v>60</v>
      </c>
      <c r="F16" s="243">
        <v>62</v>
      </c>
      <c r="G16" s="243">
        <f t="shared" si="0"/>
        <v>9</v>
      </c>
    </row>
    <row r="17" spans="1:18" ht="12.75" customHeight="1">
      <c r="A17" s="270" t="s">
        <v>22</v>
      </c>
      <c r="B17" s="246">
        <v>182</v>
      </c>
      <c r="C17" s="247">
        <v>185</v>
      </c>
      <c r="D17" s="248">
        <v>190</v>
      </c>
      <c r="E17" s="247">
        <v>189</v>
      </c>
      <c r="F17" s="246">
        <v>189</v>
      </c>
      <c r="G17" s="249">
        <f t="shared" si="0"/>
        <v>7</v>
      </c>
      <c r="K17" s="670"/>
      <c r="L17" s="670"/>
      <c r="M17" s="670"/>
      <c r="N17" s="670"/>
      <c r="O17" s="670"/>
      <c r="P17" s="670"/>
      <c r="Q17" s="670"/>
    </row>
    <row r="18" spans="1:18" ht="12.75" customHeight="1">
      <c r="A18" s="267" t="s">
        <v>23</v>
      </c>
      <c r="B18" s="243">
        <v>21</v>
      </c>
      <c r="C18" s="244">
        <v>22</v>
      </c>
      <c r="D18" s="245">
        <v>22</v>
      </c>
      <c r="E18" s="244">
        <v>22</v>
      </c>
      <c r="F18" s="243">
        <v>23</v>
      </c>
      <c r="G18" s="243">
        <f t="shared" si="0"/>
        <v>2</v>
      </c>
    </row>
    <row r="19" spans="1:18" ht="12.75" customHeight="1">
      <c r="A19" s="268" t="s">
        <v>24</v>
      </c>
      <c r="B19" s="246">
        <v>4</v>
      </c>
      <c r="C19" s="247">
        <v>5</v>
      </c>
      <c r="D19" s="248">
        <v>5</v>
      </c>
      <c r="E19" s="247">
        <v>4</v>
      </c>
      <c r="F19" s="246">
        <v>4</v>
      </c>
      <c r="G19" s="249">
        <f t="shared" si="0"/>
        <v>0</v>
      </c>
    </row>
    <row r="20" spans="1:18" ht="12.75" customHeight="1">
      <c r="A20" s="269" t="s">
        <v>25</v>
      </c>
      <c r="B20" s="243">
        <v>56</v>
      </c>
      <c r="C20" s="244">
        <v>55</v>
      </c>
      <c r="D20" s="245">
        <v>56</v>
      </c>
      <c r="E20" s="244">
        <v>59</v>
      </c>
      <c r="F20" s="243">
        <v>63</v>
      </c>
      <c r="G20" s="243">
        <f t="shared" si="0"/>
        <v>7</v>
      </c>
    </row>
    <row r="21" spans="1:18" ht="12.75" customHeight="1">
      <c r="A21" s="270" t="s">
        <v>26</v>
      </c>
      <c r="B21" s="246">
        <v>19</v>
      </c>
      <c r="C21" s="247">
        <v>20</v>
      </c>
      <c r="D21" s="248">
        <v>21</v>
      </c>
      <c r="E21" s="247">
        <v>23</v>
      </c>
      <c r="F21" s="246">
        <v>24</v>
      </c>
      <c r="G21" s="249">
        <f t="shared" si="0"/>
        <v>5</v>
      </c>
    </row>
    <row r="22" spans="1:18" ht="12.75" customHeight="1">
      <c r="A22" s="267" t="s">
        <v>27</v>
      </c>
      <c r="B22" s="243">
        <v>14</v>
      </c>
      <c r="C22" s="244">
        <v>16</v>
      </c>
      <c r="D22" s="245">
        <v>17</v>
      </c>
      <c r="E22" s="244">
        <v>18</v>
      </c>
      <c r="F22" s="243">
        <v>18</v>
      </c>
      <c r="G22" s="243">
        <f t="shared" si="0"/>
        <v>4</v>
      </c>
    </row>
    <row r="23" spans="1:18" ht="12.75" customHeight="1">
      <c r="A23" s="276" t="s">
        <v>28</v>
      </c>
      <c r="B23" s="250">
        <v>25</v>
      </c>
      <c r="C23" s="251">
        <v>29</v>
      </c>
      <c r="D23" s="252">
        <v>28</v>
      </c>
      <c r="E23" s="251">
        <v>28</v>
      </c>
      <c r="F23" s="253">
        <v>28</v>
      </c>
      <c r="G23" s="254">
        <f t="shared" si="0"/>
        <v>3</v>
      </c>
    </row>
    <row r="24" spans="1:18" ht="25.5" customHeight="1">
      <c r="A24" s="615" t="s">
        <v>53</v>
      </c>
      <c r="B24" s="615"/>
      <c r="C24" s="615"/>
      <c r="D24" s="615"/>
      <c r="E24" s="615"/>
      <c r="F24" s="615"/>
      <c r="G24" s="526"/>
    </row>
    <row r="25" spans="1:18" s="213" customFormat="1" ht="12.75" customHeight="1">
      <c r="A25" s="526" t="s">
        <v>240</v>
      </c>
      <c r="B25" s="526"/>
      <c r="C25" s="526"/>
      <c r="D25" s="526"/>
      <c r="E25" s="526"/>
      <c r="F25" s="526"/>
      <c r="G25" s="526"/>
      <c r="K25" s="226"/>
      <c r="L25" s="226"/>
      <c r="M25" s="226"/>
      <c r="N25" s="226"/>
      <c r="O25" s="226"/>
      <c r="P25" s="226"/>
      <c r="Q25" s="226"/>
      <c r="R25" s="226"/>
    </row>
    <row r="26" spans="1:18" ht="25.5" customHeight="1">
      <c r="A26" s="526" t="s">
        <v>232</v>
      </c>
      <c r="B26" s="526"/>
      <c r="C26" s="526"/>
      <c r="D26" s="526"/>
      <c r="E26" s="526"/>
      <c r="F26" s="526"/>
      <c r="G26" s="526"/>
    </row>
  </sheetData>
  <mergeCells count="7">
    <mergeCell ref="A2:G2"/>
    <mergeCell ref="A24:G24"/>
    <mergeCell ref="A26:G26"/>
    <mergeCell ref="A25:G25"/>
    <mergeCell ref="K17:Q17"/>
    <mergeCell ref="A3:A4"/>
    <mergeCell ref="B4:G4"/>
  </mergeCells>
  <hyperlinks>
    <hyperlink ref="A1" location="Inhalt!A1" display="Zurück zum Inhalt"/>
  </hyperlink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workbookViewId="0">
      <selection sqref="A1:B1"/>
    </sheetView>
  </sheetViews>
  <sheetFormatPr baseColWidth="10" defaultColWidth="10.85546875" defaultRowHeight="12.75" customHeight="1"/>
  <cols>
    <col min="1" max="1" width="11.42578125" style="213" customWidth="1"/>
    <col min="2" max="2" width="13.5703125" style="213" customWidth="1"/>
    <col min="3" max="4" width="12.5703125" style="213" customWidth="1"/>
    <col min="5" max="5" width="13.5703125" style="213" customWidth="1"/>
    <col min="6" max="7" width="12.5703125" style="213" customWidth="1"/>
    <col min="8" max="8" width="13.5703125" style="213" customWidth="1"/>
    <col min="9" max="10" width="12.5703125" style="213" customWidth="1"/>
    <col min="11" max="11" width="10.85546875" style="226"/>
    <col min="12" max="16384" width="10.85546875" style="213"/>
  </cols>
  <sheetData>
    <row r="1" spans="1:12" s="500" customFormat="1" ht="25.5" customHeight="1">
      <c r="A1" s="509" t="s">
        <v>175</v>
      </c>
      <c r="B1" s="509"/>
      <c r="K1" s="501"/>
    </row>
    <row r="2" spans="1:12" ht="12.75" customHeight="1">
      <c r="A2" s="516" t="s">
        <v>244</v>
      </c>
      <c r="B2" s="516"/>
      <c r="C2" s="516"/>
      <c r="D2" s="516"/>
      <c r="E2" s="516"/>
      <c r="F2" s="516"/>
      <c r="G2" s="516"/>
      <c r="H2" s="516"/>
      <c r="I2" s="516"/>
      <c r="J2" s="516"/>
    </row>
    <row r="3" spans="1:12" ht="14.25" customHeight="1">
      <c r="A3" s="517" t="s">
        <v>73</v>
      </c>
      <c r="B3" s="520" t="s">
        <v>10</v>
      </c>
      <c r="C3" s="520"/>
      <c r="D3" s="520"/>
      <c r="E3" s="520" t="s">
        <v>11</v>
      </c>
      <c r="F3" s="520"/>
      <c r="G3" s="520"/>
      <c r="H3" s="520" t="s">
        <v>12</v>
      </c>
      <c r="I3" s="520"/>
      <c r="J3" s="512"/>
    </row>
    <row r="4" spans="1:12" ht="14.25" customHeight="1">
      <c r="A4" s="518"/>
      <c r="B4" s="520" t="s">
        <v>151</v>
      </c>
      <c r="C4" s="512" t="s">
        <v>235</v>
      </c>
      <c r="D4" s="513"/>
      <c r="E4" s="520" t="s">
        <v>151</v>
      </c>
      <c r="F4" s="512" t="s">
        <v>235</v>
      </c>
      <c r="G4" s="513"/>
      <c r="H4" s="520" t="s">
        <v>151</v>
      </c>
      <c r="I4" s="512" t="s">
        <v>235</v>
      </c>
      <c r="J4" s="514"/>
    </row>
    <row r="5" spans="1:12" ht="38.25" customHeight="1">
      <c r="A5" s="518"/>
      <c r="B5" s="520"/>
      <c r="C5" s="421" t="s">
        <v>148</v>
      </c>
      <c r="D5" s="421" t="s">
        <v>149</v>
      </c>
      <c r="E5" s="520"/>
      <c r="F5" s="421" t="s">
        <v>148</v>
      </c>
      <c r="G5" s="421" t="s">
        <v>149</v>
      </c>
      <c r="H5" s="520"/>
      <c r="I5" s="421" t="s">
        <v>148</v>
      </c>
      <c r="J5" s="422" t="s">
        <v>149</v>
      </c>
    </row>
    <row r="6" spans="1:12" ht="12.75" customHeight="1">
      <c r="A6" s="519"/>
      <c r="B6" s="521" t="s">
        <v>5</v>
      </c>
      <c r="C6" s="522"/>
      <c r="D6" s="522"/>
      <c r="E6" s="522"/>
      <c r="F6" s="522"/>
      <c r="G6" s="522"/>
      <c r="H6" s="522"/>
      <c r="I6" s="522"/>
      <c r="J6" s="522"/>
    </row>
    <row r="7" spans="1:12" ht="12.75" customHeight="1">
      <c r="A7" s="363">
        <v>2017</v>
      </c>
      <c r="B7" s="285">
        <f>C7+D7</f>
        <v>600153</v>
      </c>
      <c r="C7" s="285">
        <f t="shared" ref="C7:D18" si="0">F7+I7</f>
        <v>556198</v>
      </c>
      <c r="D7" s="285">
        <f t="shared" si="0"/>
        <v>43955</v>
      </c>
      <c r="E7" s="285">
        <f>F7+G7</f>
        <v>483535</v>
      </c>
      <c r="F7" s="285">
        <v>445626</v>
      </c>
      <c r="G7" s="285">
        <v>37909</v>
      </c>
      <c r="H7" s="285">
        <f>I7+J7</f>
        <v>116618</v>
      </c>
      <c r="I7" s="285">
        <v>110572</v>
      </c>
      <c r="J7" s="291">
        <v>6046</v>
      </c>
      <c r="L7" s="152"/>
    </row>
    <row r="8" spans="1:12" ht="12.75" customHeight="1">
      <c r="A8" s="364">
        <v>2016</v>
      </c>
      <c r="B8" s="287">
        <f t="shared" ref="B8:B17" si="1">C8+D8</f>
        <v>577672</v>
      </c>
      <c r="C8" s="287">
        <f t="shared" si="0"/>
        <v>534202</v>
      </c>
      <c r="D8" s="287">
        <f t="shared" si="0"/>
        <v>43470</v>
      </c>
      <c r="E8" s="287">
        <f t="shared" ref="E8:E18" si="2">F8+G8</f>
        <v>465449</v>
      </c>
      <c r="F8" s="287">
        <v>428189</v>
      </c>
      <c r="G8" s="287">
        <v>37260</v>
      </c>
      <c r="H8" s="287">
        <f t="shared" ref="H8:H18" si="3">I8+J8</f>
        <v>112223</v>
      </c>
      <c r="I8" s="287">
        <v>106013</v>
      </c>
      <c r="J8" s="292">
        <v>6210</v>
      </c>
      <c r="L8" s="152"/>
    </row>
    <row r="9" spans="1:12" ht="12.75" customHeight="1">
      <c r="A9" s="363">
        <v>2015</v>
      </c>
      <c r="B9" s="285">
        <f t="shared" si="1"/>
        <v>558313</v>
      </c>
      <c r="C9" s="285">
        <f t="shared" si="0"/>
        <v>514206</v>
      </c>
      <c r="D9" s="285">
        <f t="shared" si="0"/>
        <v>44107</v>
      </c>
      <c r="E9" s="285">
        <f t="shared" si="2"/>
        <v>449620</v>
      </c>
      <c r="F9" s="285">
        <v>411906</v>
      </c>
      <c r="G9" s="285">
        <v>37714</v>
      </c>
      <c r="H9" s="285">
        <f t="shared" si="3"/>
        <v>108693</v>
      </c>
      <c r="I9" s="285">
        <v>102300</v>
      </c>
      <c r="J9" s="291">
        <v>6393</v>
      </c>
    </row>
    <row r="10" spans="1:12" ht="12.75" customHeight="1">
      <c r="A10" s="364">
        <v>2014</v>
      </c>
      <c r="B10" s="287">
        <f t="shared" si="1"/>
        <v>533793</v>
      </c>
      <c r="C10" s="287">
        <f t="shared" si="0"/>
        <v>488933</v>
      </c>
      <c r="D10" s="287">
        <f t="shared" si="0"/>
        <v>44860</v>
      </c>
      <c r="E10" s="287">
        <f t="shared" si="2"/>
        <v>427809</v>
      </c>
      <c r="F10" s="287">
        <v>389512</v>
      </c>
      <c r="G10" s="287">
        <v>38297</v>
      </c>
      <c r="H10" s="287">
        <f t="shared" si="3"/>
        <v>105984</v>
      </c>
      <c r="I10" s="287">
        <v>99421</v>
      </c>
      <c r="J10" s="292">
        <v>6563</v>
      </c>
    </row>
    <row r="11" spans="1:12" ht="12.75" customHeight="1">
      <c r="A11" s="363">
        <v>2013</v>
      </c>
      <c r="B11" s="285">
        <f t="shared" si="1"/>
        <v>501820</v>
      </c>
      <c r="C11" s="285">
        <f t="shared" si="0"/>
        <v>457867</v>
      </c>
      <c r="D11" s="285">
        <f t="shared" si="0"/>
        <v>43953</v>
      </c>
      <c r="E11" s="285">
        <f t="shared" si="2"/>
        <v>400786</v>
      </c>
      <c r="F11" s="285">
        <v>363290</v>
      </c>
      <c r="G11" s="285">
        <v>37496</v>
      </c>
      <c r="H11" s="285">
        <f t="shared" si="3"/>
        <v>101034</v>
      </c>
      <c r="I11" s="285">
        <v>94577</v>
      </c>
      <c r="J11" s="291">
        <v>6457</v>
      </c>
    </row>
    <row r="12" spans="1:12" ht="12.75" customHeight="1">
      <c r="A12" s="365">
        <v>2012</v>
      </c>
      <c r="B12" s="287">
        <f t="shared" si="1"/>
        <v>474969</v>
      </c>
      <c r="C12" s="287">
        <f t="shared" si="0"/>
        <v>431534</v>
      </c>
      <c r="D12" s="287">
        <f t="shared" si="0"/>
        <v>43435</v>
      </c>
      <c r="E12" s="287">
        <f t="shared" si="2"/>
        <v>377925</v>
      </c>
      <c r="F12" s="287">
        <v>340767</v>
      </c>
      <c r="G12" s="287">
        <v>37158</v>
      </c>
      <c r="H12" s="287">
        <f t="shared" si="3"/>
        <v>97044</v>
      </c>
      <c r="I12" s="287">
        <v>90767</v>
      </c>
      <c r="J12" s="292">
        <v>6277</v>
      </c>
    </row>
    <row r="13" spans="1:12" ht="12.75" customHeight="1">
      <c r="A13" s="363">
        <v>2011</v>
      </c>
      <c r="B13" s="285">
        <f t="shared" si="1"/>
        <v>450397</v>
      </c>
      <c r="C13" s="285">
        <f t="shared" si="0"/>
        <v>407700</v>
      </c>
      <c r="D13" s="285">
        <f t="shared" si="0"/>
        <v>42697</v>
      </c>
      <c r="E13" s="285">
        <f t="shared" si="2"/>
        <v>358660</v>
      </c>
      <c r="F13" s="285">
        <v>322086</v>
      </c>
      <c r="G13" s="285">
        <v>36574</v>
      </c>
      <c r="H13" s="285">
        <f t="shared" si="3"/>
        <v>91737</v>
      </c>
      <c r="I13" s="285">
        <v>85614</v>
      </c>
      <c r="J13" s="291">
        <v>6123</v>
      </c>
    </row>
    <row r="14" spans="1:12" ht="12.75" customHeight="1">
      <c r="A14" s="365">
        <v>2010</v>
      </c>
      <c r="B14" s="287">
        <f t="shared" si="1"/>
        <v>419859</v>
      </c>
      <c r="C14" s="287">
        <f t="shared" si="0"/>
        <v>379006</v>
      </c>
      <c r="D14" s="287">
        <f t="shared" si="0"/>
        <v>40853</v>
      </c>
      <c r="E14" s="287">
        <f t="shared" si="2"/>
        <v>333868</v>
      </c>
      <c r="F14" s="287">
        <v>299155</v>
      </c>
      <c r="G14" s="287">
        <v>34713</v>
      </c>
      <c r="H14" s="287">
        <f t="shared" si="3"/>
        <v>85991</v>
      </c>
      <c r="I14" s="287">
        <v>79851</v>
      </c>
      <c r="J14" s="292">
        <v>6140</v>
      </c>
    </row>
    <row r="15" spans="1:12" ht="12.75" customHeight="1">
      <c r="A15" s="363">
        <v>2009</v>
      </c>
      <c r="B15" s="318">
        <f t="shared" si="1"/>
        <v>398112</v>
      </c>
      <c r="C15" s="318">
        <f t="shared" si="0"/>
        <v>359454</v>
      </c>
      <c r="D15" s="318">
        <f t="shared" si="0"/>
        <v>38658</v>
      </c>
      <c r="E15" s="318">
        <f t="shared" si="2"/>
        <v>316424</v>
      </c>
      <c r="F15" s="318">
        <v>283631</v>
      </c>
      <c r="G15" s="318">
        <v>32793</v>
      </c>
      <c r="H15" s="318">
        <f t="shared" si="3"/>
        <v>81688</v>
      </c>
      <c r="I15" s="318">
        <v>75823</v>
      </c>
      <c r="J15" s="196">
        <v>5865</v>
      </c>
    </row>
    <row r="16" spans="1:12" ht="12.75" customHeight="1">
      <c r="A16" s="364">
        <v>2008</v>
      </c>
      <c r="B16" s="317">
        <f t="shared" si="1"/>
        <v>377710</v>
      </c>
      <c r="C16" s="317">
        <f t="shared" si="0"/>
        <v>341327</v>
      </c>
      <c r="D16" s="317">
        <f t="shared" si="0"/>
        <v>36383</v>
      </c>
      <c r="E16" s="317">
        <f t="shared" si="2"/>
        <v>300016</v>
      </c>
      <c r="F16" s="317">
        <v>269070</v>
      </c>
      <c r="G16" s="317">
        <v>30946</v>
      </c>
      <c r="H16" s="317">
        <f t="shared" si="3"/>
        <v>77694</v>
      </c>
      <c r="I16" s="317">
        <v>72257</v>
      </c>
      <c r="J16" s="173">
        <v>5437</v>
      </c>
    </row>
    <row r="17" spans="1:12" s="226" customFormat="1" ht="12.75" customHeight="1">
      <c r="A17" s="363">
        <v>2007</v>
      </c>
      <c r="B17" s="318">
        <f t="shared" si="1"/>
        <v>359446</v>
      </c>
      <c r="C17" s="318">
        <f t="shared" si="0"/>
        <v>326310</v>
      </c>
      <c r="D17" s="318">
        <f t="shared" si="0"/>
        <v>33136</v>
      </c>
      <c r="E17" s="318">
        <f t="shared" si="2"/>
        <v>283671</v>
      </c>
      <c r="F17" s="318">
        <v>255718</v>
      </c>
      <c r="G17" s="318">
        <v>27953</v>
      </c>
      <c r="H17" s="318">
        <f t="shared" si="3"/>
        <v>75775</v>
      </c>
      <c r="I17" s="318">
        <v>70592</v>
      </c>
      <c r="J17" s="196">
        <v>5183</v>
      </c>
      <c r="L17" s="213"/>
    </row>
    <row r="18" spans="1:12" s="226" customFormat="1" ht="12.75" customHeight="1">
      <c r="A18" s="364">
        <v>2006</v>
      </c>
      <c r="B18" s="317">
        <f>C18+D18</f>
        <v>347664</v>
      </c>
      <c r="C18" s="317">
        <f t="shared" si="0"/>
        <v>317237</v>
      </c>
      <c r="D18" s="317">
        <f t="shared" si="0"/>
        <v>30427</v>
      </c>
      <c r="E18" s="317">
        <f t="shared" si="2"/>
        <v>273787</v>
      </c>
      <c r="F18" s="317">
        <v>248235</v>
      </c>
      <c r="G18" s="317">
        <v>25552</v>
      </c>
      <c r="H18" s="317">
        <f t="shared" si="3"/>
        <v>73877</v>
      </c>
      <c r="I18" s="317">
        <v>69002</v>
      </c>
      <c r="J18" s="173">
        <v>4875</v>
      </c>
      <c r="L18" s="213"/>
    </row>
    <row r="19" spans="1:12" s="226" customFormat="1" ht="12.75" customHeight="1">
      <c r="A19" s="363">
        <v>2002</v>
      </c>
      <c r="B19" s="318">
        <f>C19</f>
        <v>319332</v>
      </c>
      <c r="C19" s="318">
        <v>319332</v>
      </c>
      <c r="D19" s="286" t="s">
        <v>147</v>
      </c>
      <c r="E19" s="318">
        <f>F19</f>
        <v>248987</v>
      </c>
      <c r="F19" s="318">
        <v>248987</v>
      </c>
      <c r="G19" s="286" t="s">
        <v>147</v>
      </c>
      <c r="H19" s="318">
        <f>I19</f>
        <v>70345</v>
      </c>
      <c r="I19" s="318">
        <v>70345</v>
      </c>
      <c r="J19" s="293" t="s">
        <v>147</v>
      </c>
      <c r="L19" s="213"/>
    </row>
    <row r="20" spans="1:12" s="226" customFormat="1" ht="12.75" customHeight="1">
      <c r="A20" s="364">
        <v>1998</v>
      </c>
      <c r="B20" s="317">
        <f>C20</f>
        <v>301424</v>
      </c>
      <c r="C20" s="317">
        <v>301424</v>
      </c>
      <c r="D20" s="288" t="s">
        <v>147</v>
      </c>
      <c r="E20" s="317">
        <f>F20</f>
        <v>234944</v>
      </c>
      <c r="F20" s="317">
        <v>234944</v>
      </c>
      <c r="G20" s="288" t="s">
        <v>147</v>
      </c>
      <c r="H20" s="317">
        <f>I20</f>
        <v>66480</v>
      </c>
      <c r="I20" s="317">
        <v>66480</v>
      </c>
      <c r="J20" s="294" t="s">
        <v>147</v>
      </c>
      <c r="L20" s="213"/>
    </row>
    <row r="21" spans="1:12" s="226" customFormat="1" ht="12.75" customHeight="1">
      <c r="A21" s="366">
        <v>1994</v>
      </c>
      <c r="B21" s="289">
        <v>287543</v>
      </c>
      <c r="C21" s="289">
        <v>288232</v>
      </c>
      <c r="D21" s="290" t="s">
        <v>147</v>
      </c>
      <c r="E21" s="289">
        <f>F21</f>
        <v>202776</v>
      </c>
      <c r="F21" s="289">
        <v>202776</v>
      </c>
      <c r="G21" s="290" t="s">
        <v>147</v>
      </c>
      <c r="H21" s="289">
        <f>I21</f>
        <v>84767</v>
      </c>
      <c r="I21" s="289">
        <v>84767</v>
      </c>
      <c r="J21" s="295" t="s">
        <v>147</v>
      </c>
      <c r="L21" s="213"/>
    </row>
    <row r="22" spans="1:12" s="226" customFormat="1" ht="12.75" customHeight="1">
      <c r="A22" s="523" t="s">
        <v>152</v>
      </c>
      <c r="B22" s="523"/>
      <c r="C22" s="523"/>
      <c r="D22" s="523"/>
      <c r="E22" s="523"/>
      <c r="F22" s="523"/>
      <c r="G22" s="523"/>
      <c r="H22" s="523"/>
      <c r="I22" s="523"/>
      <c r="J22" s="523"/>
      <c r="L22" s="213"/>
    </row>
    <row r="23" spans="1:12" s="226" customFormat="1" ht="12.75" customHeight="1">
      <c r="A23" s="522" t="s">
        <v>5</v>
      </c>
      <c r="B23" s="522"/>
      <c r="C23" s="522"/>
      <c r="D23" s="522"/>
      <c r="E23" s="522"/>
      <c r="F23" s="522"/>
      <c r="G23" s="522"/>
      <c r="H23" s="522"/>
      <c r="I23" s="522"/>
      <c r="J23" s="522"/>
      <c r="L23" s="213"/>
    </row>
    <row r="24" spans="1:12" s="226" customFormat="1" ht="12.75" customHeight="1">
      <c r="A24" s="363">
        <v>2017</v>
      </c>
      <c r="B24" s="297">
        <f>B7-B$18</f>
        <v>252489</v>
      </c>
      <c r="C24" s="297">
        <f t="shared" ref="C24:J24" si="4">C7-C$18</f>
        <v>238961</v>
      </c>
      <c r="D24" s="297">
        <f t="shared" si="4"/>
        <v>13528</v>
      </c>
      <c r="E24" s="297">
        <f t="shared" si="4"/>
        <v>209748</v>
      </c>
      <c r="F24" s="297">
        <f t="shared" si="4"/>
        <v>197391</v>
      </c>
      <c r="G24" s="297">
        <f t="shared" si="4"/>
        <v>12357</v>
      </c>
      <c r="H24" s="297">
        <f t="shared" si="4"/>
        <v>42741</v>
      </c>
      <c r="I24" s="297">
        <f t="shared" si="4"/>
        <v>41570</v>
      </c>
      <c r="J24" s="298">
        <f t="shared" si="4"/>
        <v>1171</v>
      </c>
      <c r="L24" s="213"/>
    </row>
    <row r="25" spans="1:12" s="226" customFormat="1" ht="12.75" customHeight="1">
      <c r="A25" s="364">
        <v>2016</v>
      </c>
      <c r="B25" s="299">
        <f t="shared" ref="B25:J25" si="5">B8-B$18</f>
        <v>230008</v>
      </c>
      <c r="C25" s="299">
        <f t="shared" si="5"/>
        <v>216965</v>
      </c>
      <c r="D25" s="299">
        <f t="shared" si="5"/>
        <v>13043</v>
      </c>
      <c r="E25" s="299">
        <f t="shared" si="5"/>
        <v>191662</v>
      </c>
      <c r="F25" s="299">
        <f t="shared" si="5"/>
        <v>179954</v>
      </c>
      <c r="G25" s="299">
        <f t="shared" si="5"/>
        <v>11708</v>
      </c>
      <c r="H25" s="299">
        <f t="shared" si="5"/>
        <v>38346</v>
      </c>
      <c r="I25" s="299">
        <f t="shared" si="5"/>
        <v>37011</v>
      </c>
      <c r="J25" s="300">
        <f t="shared" si="5"/>
        <v>1335</v>
      </c>
      <c r="L25" s="213"/>
    </row>
    <row r="26" spans="1:12" s="226" customFormat="1" ht="12.75" customHeight="1">
      <c r="A26" s="363">
        <v>2015</v>
      </c>
      <c r="B26" s="297">
        <f t="shared" ref="B26:J26" si="6">B9-B$18</f>
        <v>210649</v>
      </c>
      <c r="C26" s="297">
        <f t="shared" si="6"/>
        <v>196969</v>
      </c>
      <c r="D26" s="297">
        <f t="shared" si="6"/>
        <v>13680</v>
      </c>
      <c r="E26" s="297">
        <f t="shared" si="6"/>
        <v>175833</v>
      </c>
      <c r="F26" s="297">
        <f t="shared" si="6"/>
        <v>163671</v>
      </c>
      <c r="G26" s="297">
        <f t="shared" si="6"/>
        <v>12162</v>
      </c>
      <c r="H26" s="297">
        <f t="shared" si="6"/>
        <v>34816</v>
      </c>
      <c r="I26" s="297">
        <f t="shared" si="6"/>
        <v>33298</v>
      </c>
      <c r="J26" s="298">
        <f t="shared" si="6"/>
        <v>1518</v>
      </c>
      <c r="L26" s="213"/>
    </row>
    <row r="27" spans="1:12" s="226" customFormat="1" ht="12.75" customHeight="1">
      <c r="A27" s="364">
        <v>2014</v>
      </c>
      <c r="B27" s="299">
        <f t="shared" ref="B27:J27" si="7">B10-B$18</f>
        <v>186129</v>
      </c>
      <c r="C27" s="299">
        <f t="shared" si="7"/>
        <v>171696</v>
      </c>
      <c r="D27" s="299">
        <f t="shared" si="7"/>
        <v>14433</v>
      </c>
      <c r="E27" s="299">
        <f t="shared" si="7"/>
        <v>154022</v>
      </c>
      <c r="F27" s="299">
        <f t="shared" si="7"/>
        <v>141277</v>
      </c>
      <c r="G27" s="299">
        <f t="shared" si="7"/>
        <v>12745</v>
      </c>
      <c r="H27" s="299">
        <f t="shared" si="7"/>
        <v>32107</v>
      </c>
      <c r="I27" s="299">
        <f t="shared" si="7"/>
        <v>30419</v>
      </c>
      <c r="J27" s="300">
        <f t="shared" si="7"/>
        <v>1688</v>
      </c>
      <c r="L27" s="213"/>
    </row>
    <row r="28" spans="1:12" s="226" customFormat="1" ht="12.75" customHeight="1">
      <c r="A28" s="363">
        <v>2013</v>
      </c>
      <c r="B28" s="297">
        <f t="shared" ref="B28:J28" si="8">B11-B$18</f>
        <v>154156</v>
      </c>
      <c r="C28" s="297">
        <f t="shared" si="8"/>
        <v>140630</v>
      </c>
      <c r="D28" s="297">
        <f t="shared" si="8"/>
        <v>13526</v>
      </c>
      <c r="E28" s="297">
        <f t="shared" si="8"/>
        <v>126999</v>
      </c>
      <c r="F28" s="297">
        <f t="shared" si="8"/>
        <v>115055</v>
      </c>
      <c r="G28" s="297">
        <f t="shared" si="8"/>
        <v>11944</v>
      </c>
      <c r="H28" s="297">
        <f t="shared" si="8"/>
        <v>27157</v>
      </c>
      <c r="I28" s="297">
        <f t="shared" si="8"/>
        <v>25575</v>
      </c>
      <c r="J28" s="298">
        <f t="shared" si="8"/>
        <v>1582</v>
      </c>
      <c r="L28" s="213"/>
    </row>
    <row r="29" spans="1:12" s="226" customFormat="1" ht="12.75" customHeight="1">
      <c r="A29" s="365">
        <v>2012</v>
      </c>
      <c r="B29" s="299">
        <f t="shared" ref="B29:J29" si="9">B12-B$18</f>
        <v>127305</v>
      </c>
      <c r="C29" s="299">
        <f t="shared" si="9"/>
        <v>114297</v>
      </c>
      <c r="D29" s="299">
        <f t="shared" si="9"/>
        <v>13008</v>
      </c>
      <c r="E29" s="299">
        <f t="shared" si="9"/>
        <v>104138</v>
      </c>
      <c r="F29" s="299">
        <f t="shared" si="9"/>
        <v>92532</v>
      </c>
      <c r="G29" s="299">
        <f t="shared" si="9"/>
        <v>11606</v>
      </c>
      <c r="H29" s="299">
        <f t="shared" si="9"/>
        <v>23167</v>
      </c>
      <c r="I29" s="299">
        <f t="shared" si="9"/>
        <v>21765</v>
      </c>
      <c r="J29" s="300">
        <f t="shared" si="9"/>
        <v>1402</v>
      </c>
      <c r="L29" s="213"/>
    </row>
    <row r="30" spans="1:12" s="226" customFormat="1" ht="12.75" customHeight="1">
      <c r="A30" s="363">
        <v>2011</v>
      </c>
      <c r="B30" s="297">
        <f t="shared" ref="B30:J30" si="10">B13-B$18</f>
        <v>102733</v>
      </c>
      <c r="C30" s="297">
        <f t="shared" si="10"/>
        <v>90463</v>
      </c>
      <c r="D30" s="297">
        <f t="shared" si="10"/>
        <v>12270</v>
      </c>
      <c r="E30" s="297">
        <f t="shared" si="10"/>
        <v>84873</v>
      </c>
      <c r="F30" s="297">
        <f t="shared" si="10"/>
        <v>73851</v>
      </c>
      <c r="G30" s="297">
        <f t="shared" si="10"/>
        <v>11022</v>
      </c>
      <c r="H30" s="297">
        <f t="shared" si="10"/>
        <v>17860</v>
      </c>
      <c r="I30" s="297">
        <f t="shared" si="10"/>
        <v>16612</v>
      </c>
      <c r="J30" s="298">
        <f t="shared" si="10"/>
        <v>1248</v>
      </c>
      <c r="L30" s="213"/>
    </row>
    <row r="31" spans="1:12" s="226" customFormat="1" ht="12.75" customHeight="1">
      <c r="A31" s="365">
        <v>2010</v>
      </c>
      <c r="B31" s="299">
        <f t="shared" ref="B31:J31" si="11">B14-B$18</f>
        <v>72195</v>
      </c>
      <c r="C31" s="299">
        <f t="shared" si="11"/>
        <v>61769</v>
      </c>
      <c r="D31" s="299">
        <f t="shared" si="11"/>
        <v>10426</v>
      </c>
      <c r="E31" s="299">
        <f t="shared" si="11"/>
        <v>60081</v>
      </c>
      <c r="F31" s="299">
        <f t="shared" si="11"/>
        <v>50920</v>
      </c>
      <c r="G31" s="299">
        <f t="shared" si="11"/>
        <v>9161</v>
      </c>
      <c r="H31" s="299">
        <f t="shared" si="11"/>
        <v>12114</v>
      </c>
      <c r="I31" s="299">
        <f t="shared" si="11"/>
        <v>10849</v>
      </c>
      <c r="J31" s="300">
        <f t="shared" si="11"/>
        <v>1265</v>
      </c>
      <c r="L31" s="213"/>
    </row>
    <row r="32" spans="1:12" s="226" customFormat="1" ht="12.75" customHeight="1">
      <c r="A32" s="363">
        <v>2009</v>
      </c>
      <c r="B32" s="297">
        <f t="shared" ref="B32:J32" si="12">B15-B$18</f>
        <v>50448</v>
      </c>
      <c r="C32" s="297">
        <f t="shared" si="12"/>
        <v>42217</v>
      </c>
      <c r="D32" s="297">
        <f t="shared" si="12"/>
        <v>8231</v>
      </c>
      <c r="E32" s="297">
        <f t="shared" si="12"/>
        <v>42637</v>
      </c>
      <c r="F32" s="297">
        <f t="shared" si="12"/>
        <v>35396</v>
      </c>
      <c r="G32" s="297">
        <f t="shared" si="12"/>
        <v>7241</v>
      </c>
      <c r="H32" s="297">
        <f t="shared" si="12"/>
        <v>7811</v>
      </c>
      <c r="I32" s="297">
        <f t="shared" si="12"/>
        <v>6821</v>
      </c>
      <c r="J32" s="298">
        <f t="shared" si="12"/>
        <v>990</v>
      </c>
      <c r="L32" s="213"/>
    </row>
    <row r="33" spans="1:12" s="226" customFormat="1" ht="12.75" customHeight="1">
      <c r="A33" s="364">
        <v>2008</v>
      </c>
      <c r="B33" s="299">
        <f t="shared" ref="B33:J33" si="13">B16-B$18</f>
        <v>30046</v>
      </c>
      <c r="C33" s="299">
        <f t="shared" si="13"/>
        <v>24090</v>
      </c>
      <c r="D33" s="299">
        <f t="shared" si="13"/>
        <v>5956</v>
      </c>
      <c r="E33" s="299">
        <f t="shared" si="13"/>
        <v>26229</v>
      </c>
      <c r="F33" s="299">
        <f t="shared" si="13"/>
        <v>20835</v>
      </c>
      <c r="G33" s="299">
        <f t="shared" si="13"/>
        <v>5394</v>
      </c>
      <c r="H33" s="299">
        <f t="shared" si="13"/>
        <v>3817</v>
      </c>
      <c r="I33" s="299">
        <f t="shared" si="13"/>
        <v>3255</v>
      </c>
      <c r="J33" s="300">
        <f t="shared" si="13"/>
        <v>562</v>
      </c>
      <c r="L33" s="213"/>
    </row>
    <row r="34" spans="1:12" s="226" customFormat="1" ht="12.75" customHeight="1">
      <c r="A34" s="363">
        <v>2007</v>
      </c>
      <c r="B34" s="297">
        <f t="shared" ref="B34:I34" si="14">B17-B$18</f>
        <v>11782</v>
      </c>
      <c r="C34" s="297">
        <f t="shared" si="14"/>
        <v>9073</v>
      </c>
      <c r="D34" s="297">
        <f t="shared" si="14"/>
        <v>2709</v>
      </c>
      <c r="E34" s="297">
        <f t="shared" si="14"/>
        <v>9884</v>
      </c>
      <c r="F34" s="297">
        <f t="shared" si="14"/>
        <v>7483</v>
      </c>
      <c r="G34" s="297">
        <f t="shared" si="14"/>
        <v>2401</v>
      </c>
      <c r="H34" s="297">
        <f t="shared" si="14"/>
        <v>1898</v>
      </c>
      <c r="I34" s="297">
        <f t="shared" si="14"/>
        <v>1590</v>
      </c>
      <c r="J34" s="298">
        <f>J17-J$18</f>
        <v>308</v>
      </c>
      <c r="L34" s="213"/>
    </row>
    <row r="35" spans="1:12" s="226" customFormat="1" ht="12.75" customHeight="1">
      <c r="A35" s="522" t="s">
        <v>6</v>
      </c>
      <c r="B35" s="522"/>
      <c r="C35" s="522"/>
      <c r="D35" s="522"/>
      <c r="E35" s="522"/>
      <c r="F35" s="522"/>
      <c r="G35" s="522"/>
      <c r="H35" s="522"/>
      <c r="I35" s="522"/>
      <c r="J35" s="522"/>
      <c r="L35" s="213"/>
    </row>
    <row r="36" spans="1:12" s="226" customFormat="1" ht="12.75" customHeight="1">
      <c r="A36" s="363">
        <v>2017</v>
      </c>
      <c r="B36" s="301">
        <f>B24*100/B$18</f>
        <v>72.624430484605824</v>
      </c>
      <c r="C36" s="301">
        <f t="shared" ref="C36:J36" si="15">C24*100/C$18</f>
        <v>75.325702865680867</v>
      </c>
      <c r="D36" s="301">
        <f t="shared" si="15"/>
        <v>44.460512045222991</v>
      </c>
      <c r="E36" s="301">
        <f t="shared" si="15"/>
        <v>76.609919389890678</v>
      </c>
      <c r="F36" s="301">
        <f t="shared" si="15"/>
        <v>79.517795637198617</v>
      </c>
      <c r="G36" s="301">
        <f t="shared" si="15"/>
        <v>48.360206637445209</v>
      </c>
      <c r="H36" s="301">
        <f t="shared" si="15"/>
        <v>57.854271288763755</v>
      </c>
      <c r="I36" s="301">
        <f t="shared" si="15"/>
        <v>60.244630590417671</v>
      </c>
      <c r="J36" s="302">
        <f t="shared" si="15"/>
        <v>24.02051282051282</v>
      </c>
      <c r="L36" s="213"/>
    </row>
    <row r="37" spans="1:12" s="226" customFormat="1" ht="12.75" customHeight="1">
      <c r="A37" s="364">
        <v>2016</v>
      </c>
      <c r="B37" s="303">
        <f t="shared" ref="B37:J37" si="16">B25*100/B$18</f>
        <v>66.158129688434812</v>
      </c>
      <c r="C37" s="303">
        <f t="shared" si="16"/>
        <v>68.392085412483411</v>
      </c>
      <c r="D37" s="303">
        <f t="shared" si="16"/>
        <v>42.866533013442009</v>
      </c>
      <c r="E37" s="303">
        <f t="shared" si="16"/>
        <v>70.00405424654933</v>
      </c>
      <c r="F37" s="303">
        <f t="shared" si="16"/>
        <v>72.493403428203109</v>
      </c>
      <c r="G37" s="303">
        <f t="shared" si="16"/>
        <v>45.820288040075141</v>
      </c>
      <c r="H37" s="303">
        <f t="shared" si="16"/>
        <v>51.905193768019814</v>
      </c>
      <c r="I37" s="303">
        <f t="shared" si="16"/>
        <v>53.637575722442826</v>
      </c>
      <c r="J37" s="304">
        <f t="shared" si="16"/>
        <v>27.384615384615383</v>
      </c>
      <c r="L37" s="213"/>
    </row>
    <row r="38" spans="1:12" s="226" customFormat="1" ht="12.75" customHeight="1">
      <c r="A38" s="363">
        <v>2015</v>
      </c>
      <c r="B38" s="301">
        <f t="shared" ref="B38:J38" si="17">B26*100/B$18</f>
        <v>60.589822357218466</v>
      </c>
      <c r="C38" s="301">
        <f t="shared" si="17"/>
        <v>62.088911444755816</v>
      </c>
      <c r="D38" s="301">
        <f t="shared" si="17"/>
        <v>44.960068360337857</v>
      </c>
      <c r="E38" s="301">
        <f t="shared" si="17"/>
        <v>64.222552568237347</v>
      </c>
      <c r="F38" s="301">
        <f t="shared" si="17"/>
        <v>65.933893286603421</v>
      </c>
      <c r="G38" s="301">
        <f t="shared" si="17"/>
        <v>47.59705698184095</v>
      </c>
      <c r="H38" s="301">
        <f t="shared" si="17"/>
        <v>47.126981333838678</v>
      </c>
      <c r="I38" s="301">
        <f t="shared" si="17"/>
        <v>48.256572273267444</v>
      </c>
      <c r="J38" s="302">
        <f t="shared" si="17"/>
        <v>31.138461538461538</v>
      </c>
      <c r="L38" s="213"/>
    </row>
    <row r="39" spans="1:12" s="226" customFormat="1" ht="12.75" customHeight="1">
      <c r="A39" s="364">
        <v>2014</v>
      </c>
      <c r="B39" s="303">
        <f t="shared" ref="B39:J39" si="18">B27*100/B$18</f>
        <v>53.537035758663535</v>
      </c>
      <c r="C39" s="303">
        <f t="shared" si="18"/>
        <v>54.122312340616006</v>
      </c>
      <c r="D39" s="303">
        <f t="shared" si="18"/>
        <v>47.434844052979258</v>
      </c>
      <c r="E39" s="303">
        <f t="shared" si="18"/>
        <v>56.256140722532479</v>
      </c>
      <c r="F39" s="303">
        <f t="shared" si="18"/>
        <v>56.912602977017748</v>
      </c>
      <c r="G39" s="303">
        <f t="shared" si="18"/>
        <v>49.878678772698812</v>
      </c>
      <c r="H39" s="303">
        <f t="shared" si="18"/>
        <v>43.460075530950093</v>
      </c>
      <c r="I39" s="303">
        <f t="shared" si="18"/>
        <v>44.084229442624853</v>
      </c>
      <c r="J39" s="304">
        <f t="shared" si="18"/>
        <v>34.625641025641023</v>
      </c>
      <c r="L39" s="213"/>
    </row>
    <row r="40" spans="1:12" s="226" customFormat="1" ht="12.75" customHeight="1">
      <c r="A40" s="363">
        <v>2013</v>
      </c>
      <c r="B40" s="301">
        <f t="shared" ref="B40:J40" si="19">B28*100/B$18</f>
        <v>44.340512678908368</v>
      </c>
      <c r="C40" s="301">
        <f t="shared" si="19"/>
        <v>44.329633680812769</v>
      </c>
      <c r="D40" s="301">
        <f t="shared" si="19"/>
        <v>44.453938935813589</v>
      </c>
      <c r="E40" s="301">
        <f t="shared" si="19"/>
        <v>46.386059235829315</v>
      </c>
      <c r="F40" s="301">
        <f t="shared" si="19"/>
        <v>46.349225532257741</v>
      </c>
      <c r="G40" s="301">
        <f t="shared" si="19"/>
        <v>46.743894802755165</v>
      </c>
      <c r="H40" s="301">
        <f t="shared" si="19"/>
        <v>36.759749313047365</v>
      </c>
      <c r="I40" s="301">
        <f t="shared" si="19"/>
        <v>37.064143068316859</v>
      </c>
      <c r="J40" s="302">
        <f t="shared" si="19"/>
        <v>32.45128205128205</v>
      </c>
      <c r="L40" s="213"/>
    </row>
    <row r="41" spans="1:12" s="226" customFormat="1" ht="12.75" customHeight="1">
      <c r="A41" s="365">
        <v>2012</v>
      </c>
      <c r="B41" s="303">
        <f t="shared" ref="B41:J41" si="20">B29*100/B$18</f>
        <v>36.617251139030792</v>
      </c>
      <c r="C41" s="303">
        <f t="shared" si="20"/>
        <v>36.028899529373938</v>
      </c>
      <c r="D41" s="303">
        <f t="shared" si="20"/>
        <v>42.751503598777404</v>
      </c>
      <c r="E41" s="303">
        <f t="shared" si="20"/>
        <v>38.036137581404525</v>
      </c>
      <c r="F41" s="303">
        <f t="shared" si="20"/>
        <v>37.275968336455378</v>
      </c>
      <c r="G41" s="303">
        <f t="shared" si="20"/>
        <v>45.421102066374452</v>
      </c>
      <c r="H41" s="303">
        <f t="shared" si="20"/>
        <v>31.358880301040919</v>
      </c>
      <c r="I41" s="303">
        <f t="shared" si="20"/>
        <v>31.542563983652649</v>
      </c>
      <c r="J41" s="304">
        <f t="shared" si="20"/>
        <v>28.75897435897436</v>
      </c>
      <c r="L41" s="213"/>
    </row>
    <row r="42" spans="1:12" s="226" customFormat="1" ht="12.75" customHeight="1">
      <c r="A42" s="363">
        <v>2011</v>
      </c>
      <c r="B42" s="301">
        <f t="shared" ref="B42:J42" si="21">B30*100/B$18</f>
        <v>29.549507570527865</v>
      </c>
      <c r="C42" s="301">
        <f t="shared" si="21"/>
        <v>28.515904513029692</v>
      </c>
      <c r="D42" s="301">
        <f t="shared" si="21"/>
        <v>40.326026226706546</v>
      </c>
      <c r="E42" s="301">
        <f t="shared" si="21"/>
        <v>30.999645709986229</v>
      </c>
      <c r="F42" s="301">
        <f t="shared" si="21"/>
        <v>29.750438092936129</v>
      </c>
      <c r="G42" s="301">
        <f t="shared" si="21"/>
        <v>43.135566687539139</v>
      </c>
      <c r="H42" s="301">
        <f t="shared" si="21"/>
        <v>24.175318434695509</v>
      </c>
      <c r="I42" s="301">
        <f t="shared" si="21"/>
        <v>24.074664502478189</v>
      </c>
      <c r="J42" s="302">
        <f t="shared" si="21"/>
        <v>25.6</v>
      </c>
      <c r="L42" s="213"/>
    </row>
    <row r="43" spans="1:12" s="226" customFormat="1" ht="12.75" customHeight="1">
      <c r="A43" s="365">
        <v>2010</v>
      </c>
      <c r="B43" s="303">
        <f t="shared" ref="B43:J43" si="22">B31*100/B$18</f>
        <v>20.76573933452989</v>
      </c>
      <c r="C43" s="303">
        <f t="shared" si="22"/>
        <v>19.470931826993699</v>
      </c>
      <c r="D43" s="303">
        <f t="shared" si="22"/>
        <v>34.265619351234101</v>
      </c>
      <c r="E43" s="303">
        <f t="shared" si="22"/>
        <v>21.944431254953667</v>
      </c>
      <c r="F43" s="303">
        <f t="shared" si="22"/>
        <v>20.512820512820515</v>
      </c>
      <c r="G43" s="303">
        <f t="shared" si="22"/>
        <v>35.852379461490294</v>
      </c>
      <c r="H43" s="303">
        <f t="shared" si="22"/>
        <v>16.397525616903774</v>
      </c>
      <c r="I43" s="303">
        <f t="shared" si="22"/>
        <v>15.722732674415234</v>
      </c>
      <c r="J43" s="304">
        <f t="shared" si="22"/>
        <v>25.948717948717949</v>
      </c>
      <c r="L43" s="213"/>
    </row>
    <row r="44" spans="1:12" s="226" customFormat="1" ht="12.75" customHeight="1">
      <c r="A44" s="363">
        <v>2009</v>
      </c>
      <c r="B44" s="301">
        <f t="shared" ref="B44:J44" si="23">B32*100/B$18</f>
        <v>14.510561921855585</v>
      </c>
      <c r="C44" s="301">
        <f t="shared" si="23"/>
        <v>13.307716313040409</v>
      </c>
      <c r="D44" s="301">
        <f t="shared" si="23"/>
        <v>27.051631774410886</v>
      </c>
      <c r="E44" s="301">
        <f t="shared" si="23"/>
        <v>15.573054966086776</v>
      </c>
      <c r="F44" s="301">
        <f t="shared" si="23"/>
        <v>14.259069027332972</v>
      </c>
      <c r="G44" s="301">
        <f t="shared" si="23"/>
        <v>28.338290544771446</v>
      </c>
      <c r="H44" s="301">
        <f t="shared" si="23"/>
        <v>10.572979411724894</v>
      </c>
      <c r="I44" s="301">
        <f t="shared" si="23"/>
        <v>9.8852207182400509</v>
      </c>
      <c r="J44" s="302">
        <f t="shared" si="23"/>
        <v>20.307692307692307</v>
      </c>
      <c r="L44" s="213"/>
    </row>
    <row r="45" spans="1:12" s="226" customFormat="1" ht="12.75" customHeight="1">
      <c r="A45" s="364">
        <v>2008</v>
      </c>
      <c r="B45" s="303">
        <f t="shared" ref="B45:J45" si="24">B33*100/B$18</f>
        <v>8.6422522895669385</v>
      </c>
      <c r="C45" s="303">
        <f t="shared" si="24"/>
        <v>7.593691782484389</v>
      </c>
      <c r="D45" s="303">
        <f t="shared" si="24"/>
        <v>19.574719821211424</v>
      </c>
      <c r="E45" s="303">
        <f t="shared" si="24"/>
        <v>9.580075021823534</v>
      </c>
      <c r="F45" s="303">
        <f t="shared" si="24"/>
        <v>8.3932563901142068</v>
      </c>
      <c r="G45" s="303">
        <f t="shared" si="24"/>
        <v>21.109893550407012</v>
      </c>
      <c r="H45" s="303">
        <f t="shared" si="24"/>
        <v>5.1666959946938835</v>
      </c>
      <c r="I45" s="303">
        <f t="shared" si="24"/>
        <v>4.7172545723312371</v>
      </c>
      <c r="J45" s="304">
        <f t="shared" si="24"/>
        <v>11.528205128205128</v>
      </c>
      <c r="L45" s="213"/>
    </row>
    <row r="46" spans="1:12" s="226" customFormat="1" ht="12.75" customHeight="1">
      <c r="A46" s="366">
        <v>2007</v>
      </c>
      <c r="B46" s="433">
        <f t="shared" ref="B46:J46" si="25">B34*100/B$18</f>
        <v>3.3889042293708869</v>
      </c>
      <c r="C46" s="433">
        <f t="shared" si="25"/>
        <v>2.8600068718339915</v>
      </c>
      <c r="D46" s="433">
        <f t="shared" si="25"/>
        <v>8.9032766950405886</v>
      </c>
      <c r="E46" s="433">
        <f t="shared" si="25"/>
        <v>3.6101056660834883</v>
      </c>
      <c r="F46" s="433">
        <f t="shared" si="25"/>
        <v>3.0144822446472093</v>
      </c>
      <c r="G46" s="433">
        <f t="shared" si="25"/>
        <v>9.3965247338760172</v>
      </c>
      <c r="H46" s="433">
        <f t="shared" si="25"/>
        <v>2.5691351841574508</v>
      </c>
      <c r="I46" s="433">
        <f t="shared" si="25"/>
        <v>2.3042810353323091</v>
      </c>
      <c r="J46" s="434">
        <f t="shared" si="25"/>
        <v>6.3179487179487177</v>
      </c>
      <c r="L46" s="213"/>
    </row>
    <row r="47" spans="1:12" s="226" customFormat="1" ht="25.5" customHeight="1">
      <c r="A47" s="515" t="s">
        <v>210</v>
      </c>
      <c r="B47" s="515"/>
      <c r="C47" s="515"/>
      <c r="D47" s="515"/>
      <c r="E47" s="515"/>
      <c r="F47" s="515"/>
      <c r="G47" s="515"/>
      <c r="H47" s="515"/>
      <c r="I47" s="515"/>
      <c r="J47" s="515"/>
      <c r="L47" s="213"/>
    </row>
    <row r="48" spans="1:12" s="226" customFormat="1" ht="12.75" customHeight="1">
      <c r="A48" s="515" t="s">
        <v>211</v>
      </c>
      <c r="B48" s="515"/>
      <c r="C48" s="515"/>
      <c r="D48" s="515"/>
      <c r="E48" s="515"/>
      <c r="F48" s="515"/>
      <c r="G48" s="515"/>
      <c r="H48" s="515"/>
      <c r="I48" s="515"/>
      <c r="J48" s="515"/>
      <c r="L48" s="213"/>
    </row>
    <row r="49" spans="1:12" ht="25.5" customHeight="1">
      <c r="A49" s="511" t="s">
        <v>243</v>
      </c>
      <c r="B49" s="511"/>
      <c r="C49" s="511"/>
      <c r="D49" s="511"/>
      <c r="E49" s="511"/>
      <c r="F49" s="511"/>
      <c r="G49" s="511"/>
      <c r="H49" s="511"/>
      <c r="I49" s="511"/>
      <c r="J49" s="511"/>
    </row>
    <row r="50" spans="1:12" ht="12.75" customHeight="1">
      <c r="A50" s="515" t="s">
        <v>150</v>
      </c>
      <c r="B50" s="515"/>
      <c r="C50" s="515"/>
      <c r="D50" s="515"/>
      <c r="E50" s="515"/>
      <c r="F50" s="515"/>
      <c r="G50" s="515"/>
      <c r="H50" s="515"/>
      <c r="I50" s="515"/>
      <c r="J50" s="515"/>
    </row>
    <row r="51" spans="1:12" ht="12.75" customHeight="1">
      <c r="A51" s="515" t="s">
        <v>47</v>
      </c>
      <c r="B51" s="515"/>
      <c r="C51" s="515"/>
      <c r="D51" s="515"/>
      <c r="E51" s="515"/>
      <c r="F51" s="515"/>
      <c r="G51" s="515"/>
      <c r="H51" s="515"/>
      <c r="I51" s="515"/>
      <c r="J51" s="515"/>
      <c r="K51" s="296"/>
      <c r="L51" s="296"/>
    </row>
  </sheetData>
  <mergeCells count="21">
    <mergeCell ref="E4:E5"/>
    <mergeCell ref="H4:H5"/>
    <mergeCell ref="C4:D4"/>
    <mergeCell ref="A23:J23"/>
    <mergeCell ref="A35:J35"/>
    <mergeCell ref="A1:B1"/>
    <mergeCell ref="A49:J49"/>
    <mergeCell ref="F4:G4"/>
    <mergeCell ref="I4:J4"/>
    <mergeCell ref="A51:J51"/>
    <mergeCell ref="A50:J50"/>
    <mergeCell ref="A2:J2"/>
    <mergeCell ref="A3:A6"/>
    <mergeCell ref="A48:J48"/>
    <mergeCell ref="A47:J47"/>
    <mergeCell ref="B3:D3"/>
    <mergeCell ref="E3:G3"/>
    <mergeCell ref="H3:J3"/>
    <mergeCell ref="B4:B5"/>
    <mergeCell ref="B6:J6"/>
    <mergeCell ref="A22:J22"/>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7"/>
  <sheetViews>
    <sheetView showGridLines="0" workbookViewId="0"/>
  </sheetViews>
  <sheetFormatPr baseColWidth="10" defaultRowHeight="15"/>
  <cols>
    <col min="1" max="1" width="24.28515625" customWidth="1"/>
  </cols>
  <sheetData>
    <row r="1" spans="1:11" s="500" customFormat="1" ht="25.5" customHeight="1">
      <c r="A1" s="442" t="s">
        <v>175</v>
      </c>
      <c r="K1" s="501"/>
    </row>
    <row r="2" spans="1:11" ht="25.5" customHeight="1">
      <c r="A2" s="590" t="s">
        <v>213</v>
      </c>
      <c r="B2" s="590"/>
      <c r="C2" s="590"/>
      <c r="D2" s="590"/>
      <c r="E2" s="590"/>
      <c r="F2" s="590"/>
      <c r="G2" s="590"/>
      <c r="H2" s="590"/>
      <c r="I2" s="590"/>
    </row>
    <row r="3" spans="1:11" ht="25.5" customHeight="1">
      <c r="A3" s="674" t="s">
        <v>8</v>
      </c>
      <c r="B3" s="675" t="s">
        <v>59</v>
      </c>
      <c r="C3" s="676"/>
      <c r="D3" s="676"/>
      <c r="E3" s="676"/>
      <c r="F3" s="676"/>
      <c r="G3" s="672" t="s">
        <v>60</v>
      </c>
      <c r="H3" s="673"/>
      <c r="I3" s="673"/>
    </row>
    <row r="4" spans="1:11" ht="25.5" customHeight="1">
      <c r="A4" s="618"/>
      <c r="B4" s="337" t="s">
        <v>56</v>
      </c>
      <c r="C4" s="337" t="s">
        <v>48</v>
      </c>
      <c r="D4" s="337" t="s">
        <v>49</v>
      </c>
      <c r="E4" s="338" t="s">
        <v>50</v>
      </c>
      <c r="F4" s="338" t="s">
        <v>51</v>
      </c>
      <c r="G4" s="339" t="s">
        <v>52</v>
      </c>
      <c r="H4" s="339" t="s">
        <v>61</v>
      </c>
      <c r="I4" s="339" t="s">
        <v>146</v>
      </c>
    </row>
    <row r="5" spans="1:11" ht="12.75" customHeight="1">
      <c r="A5" s="619"/>
      <c r="B5" s="677" t="s">
        <v>5</v>
      </c>
      <c r="C5" s="678"/>
      <c r="D5" s="678"/>
      <c r="E5" s="678"/>
      <c r="F5" s="678"/>
      <c r="G5" s="678"/>
      <c r="H5" s="678"/>
      <c r="I5" s="678"/>
    </row>
    <row r="6" spans="1:11" ht="12.75" customHeight="1">
      <c r="A6" s="340" t="s">
        <v>10</v>
      </c>
      <c r="B6" s="147">
        <v>19003</v>
      </c>
      <c r="C6" s="147">
        <v>21015</v>
      </c>
      <c r="D6" s="147">
        <v>23212</v>
      </c>
      <c r="E6" s="391">
        <f>SUM(E7:E8)</f>
        <v>27028</v>
      </c>
      <c r="F6" s="147">
        <f>SUM(F7:F8)</f>
        <v>27649</v>
      </c>
      <c r="G6" s="341">
        <v>29170.740139989903</v>
      </c>
      <c r="H6" s="341">
        <v>29019.998370938552</v>
      </c>
      <c r="I6" s="342">
        <v>29589.457115981113</v>
      </c>
      <c r="J6" s="152"/>
    </row>
    <row r="7" spans="1:11" ht="12.75" customHeight="1">
      <c r="A7" s="232" t="s">
        <v>11</v>
      </c>
      <c r="B7" s="214">
        <v>14217</v>
      </c>
      <c r="C7" s="214">
        <v>15061</v>
      </c>
      <c r="D7" s="214">
        <v>16355</v>
      </c>
      <c r="E7" s="392">
        <f>SUM(E9:E10,E13:E15,E17:E20,E23)</f>
        <v>19038</v>
      </c>
      <c r="F7" s="214">
        <f>SUM(F9:F10,F13:F15,F17:F20,F23)</f>
        <v>19503</v>
      </c>
      <c r="G7" s="343">
        <v>20711.503823663777</v>
      </c>
      <c r="H7" s="343">
        <v>20460.880752329089</v>
      </c>
      <c r="I7" s="344">
        <v>20904.376647257272</v>
      </c>
    </row>
    <row r="8" spans="1:11" ht="12.75" customHeight="1">
      <c r="A8" s="94" t="s">
        <v>12</v>
      </c>
      <c r="B8" s="147">
        <v>4786</v>
      </c>
      <c r="C8" s="147">
        <v>5954</v>
      </c>
      <c r="D8" s="147">
        <v>6857</v>
      </c>
      <c r="E8" s="391">
        <f>SUM(E11:E12,E16,E21:E22,E24)</f>
        <v>7990</v>
      </c>
      <c r="F8" s="147">
        <v>8146</v>
      </c>
      <c r="G8" s="341">
        <v>8459.2363163261271</v>
      </c>
      <c r="H8" s="341">
        <v>8559.1176186094635</v>
      </c>
      <c r="I8" s="342">
        <v>8685.0804687238378</v>
      </c>
    </row>
    <row r="9" spans="1:11" ht="12.75" customHeight="1">
      <c r="A9" s="267" t="s">
        <v>13</v>
      </c>
      <c r="B9" s="214">
        <v>2365</v>
      </c>
      <c r="C9" s="214">
        <v>2533</v>
      </c>
      <c r="D9" s="214">
        <v>2451</v>
      </c>
      <c r="E9" s="392">
        <v>2860</v>
      </c>
      <c r="F9" s="214">
        <v>2955</v>
      </c>
      <c r="G9" s="343">
        <v>3322.7682455292415</v>
      </c>
      <c r="H9" s="343">
        <v>3302.0589656839056</v>
      </c>
      <c r="I9" s="344">
        <v>3307.0577573707105</v>
      </c>
    </row>
    <row r="10" spans="1:11" ht="12.75" customHeight="1">
      <c r="A10" s="268" t="s">
        <v>14</v>
      </c>
      <c r="B10" s="142">
        <v>2063</v>
      </c>
      <c r="C10" s="142">
        <v>2120</v>
      </c>
      <c r="D10" s="142">
        <v>2316</v>
      </c>
      <c r="E10" s="393">
        <v>2587</v>
      </c>
      <c r="F10" s="142">
        <v>2727</v>
      </c>
      <c r="G10" s="345">
        <v>2879.4967105263158</v>
      </c>
      <c r="H10" s="345">
        <v>2890.4605263157896</v>
      </c>
      <c r="I10" s="346">
        <v>3106.7467105263158</v>
      </c>
    </row>
    <row r="11" spans="1:11" ht="12.75" customHeight="1">
      <c r="A11" s="269" t="s">
        <v>15</v>
      </c>
      <c r="B11" s="214">
        <v>1191</v>
      </c>
      <c r="C11" s="214">
        <v>1444</v>
      </c>
      <c r="D11" s="214">
        <v>1691</v>
      </c>
      <c r="E11" s="392">
        <v>2123</v>
      </c>
      <c r="F11" s="214">
        <v>2378</v>
      </c>
      <c r="G11" s="343">
        <v>2531.4467023172901</v>
      </c>
      <c r="H11" s="343">
        <v>2759.4973262032081</v>
      </c>
      <c r="I11" s="344">
        <v>2776.4527629233503</v>
      </c>
    </row>
    <row r="12" spans="1:11" ht="12.75" customHeight="1">
      <c r="A12" s="268" t="s">
        <v>16</v>
      </c>
      <c r="B12" s="142">
        <v>920</v>
      </c>
      <c r="C12" s="142">
        <v>1151</v>
      </c>
      <c r="D12" s="142">
        <v>1309</v>
      </c>
      <c r="E12" s="393">
        <v>1496</v>
      </c>
      <c r="F12" s="142">
        <v>1458</v>
      </c>
      <c r="G12" s="345">
        <v>1413.2553561088594</v>
      </c>
      <c r="H12" s="345">
        <v>1351.625940938043</v>
      </c>
      <c r="I12" s="346">
        <v>1332.2084539664158</v>
      </c>
    </row>
    <row r="13" spans="1:11" ht="12.75" customHeight="1">
      <c r="A13" s="269" t="s">
        <v>17</v>
      </c>
      <c r="B13" s="214">
        <v>214</v>
      </c>
      <c r="C13" s="214">
        <v>221</v>
      </c>
      <c r="D13" s="214">
        <v>259</v>
      </c>
      <c r="E13" s="392">
        <v>265</v>
      </c>
      <c r="F13" s="214">
        <v>278</v>
      </c>
      <c r="G13" s="343">
        <v>298.34146341463418</v>
      </c>
      <c r="H13" s="343">
        <v>282.84320557491293</v>
      </c>
      <c r="I13" s="344">
        <v>286.71777003484323</v>
      </c>
    </row>
    <row r="14" spans="1:11" ht="12.75" customHeight="1">
      <c r="A14" s="268" t="s">
        <v>18</v>
      </c>
      <c r="B14" s="142">
        <v>545</v>
      </c>
      <c r="C14" s="142">
        <v>618</v>
      </c>
      <c r="D14" s="142">
        <v>631</v>
      </c>
      <c r="E14" s="393">
        <v>760</v>
      </c>
      <c r="F14" s="142">
        <v>994</v>
      </c>
      <c r="G14" s="345">
        <v>1061.5349282296652</v>
      </c>
      <c r="H14" s="345">
        <v>909.34354066985657</v>
      </c>
      <c r="I14" s="346">
        <v>968.3177033492824</v>
      </c>
    </row>
    <row r="15" spans="1:11" ht="12.75" customHeight="1">
      <c r="A15" s="269" t="s">
        <v>19</v>
      </c>
      <c r="B15" s="214">
        <v>1322</v>
      </c>
      <c r="C15" s="214">
        <v>1418</v>
      </c>
      <c r="D15" s="214">
        <v>1712</v>
      </c>
      <c r="E15" s="392">
        <v>2276</v>
      </c>
      <c r="F15" s="214">
        <v>1840</v>
      </c>
      <c r="G15" s="343">
        <v>2090.146650812525</v>
      </c>
      <c r="H15" s="343">
        <v>1944.2885453824813</v>
      </c>
      <c r="I15" s="344">
        <v>1948.6642885453825</v>
      </c>
    </row>
    <row r="16" spans="1:11" ht="12.75" customHeight="1">
      <c r="A16" s="270" t="s">
        <v>20</v>
      </c>
      <c r="B16" s="142">
        <v>332</v>
      </c>
      <c r="C16" s="142">
        <v>459</v>
      </c>
      <c r="D16" s="142">
        <v>340</v>
      </c>
      <c r="E16" s="393">
        <v>542</v>
      </c>
      <c r="F16" s="142">
        <v>375</v>
      </c>
      <c r="G16" s="345">
        <v>429.66970387243742</v>
      </c>
      <c r="H16" s="345">
        <v>504.8405466970388</v>
      </c>
      <c r="I16" s="346">
        <v>506.54897494305249</v>
      </c>
    </row>
    <row r="17" spans="1:9" ht="12.75" customHeight="1">
      <c r="A17" s="269" t="s">
        <v>21</v>
      </c>
      <c r="B17" s="214">
        <v>1923</v>
      </c>
      <c r="C17" s="214">
        <v>2048</v>
      </c>
      <c r="D17" s="214">
        <v>2098</v>
      </c>
      <c r="E17" s="392">
        <v>2249</v>
      </c>
      <c r="F17" s="214">
        <v>2410</v>
      </c>
      <c r="G17" s="343">
        <v>2557.3319838056677</v>
      </c>
      <c r="H17" s="343">
        <v>2630.5101214574897</v>
      </c>
      <c r="I17" s="344">
        <v>2635.3886639676111</v>
      </c>
    </row>
    <row r="18" spans="1:9" ht="12.75" customHeight="1">
      <c r="A18" s="270" t="s">
        <v>22</v>
      </c>
      <c r="B18" s="142">
        <v>4126</v>
      </c>
      <c r="C18" s="142">
        <v>4429</v>
      </c>
      <c r="D18" s="142">
        <v>4878</v>
      </c>
      <c r="E18" s="393">
        <v>5666</v>
      </c>
      <c r="F18" s="142">
        <v>5734</v>
      </c>
      <c r="G18" s="345">
        <v>5564.1353484017664</v>
      </c>
      <c r="H18" s="345">
        <v>5493.3775578440564</v>
      </c>
      <c r="I18" s="346">
        <v>5522.6812892871485</v>
      </c>
    </row>
    <row r="19" spans="1:9" ht="12.75" customHeight="1">
      <c r="A19" s="269" t="s">
        <v>23</v>
      </c>
      <c r="B19" s="214">
        <v>873</v>
      </c>
      <c r="C19" s="214">
        <v>854</v>
      </c>
      <c r="D19" s="214">
        <v>982</v>
      </c>
      <c r="E19" s="392">
        <v>1142</v>
      </c>
      <c r="F19" s="214">
        <v>1355</v>
      </c>
      <c r="G19" s="343">
        <v>1550.4326923076924</v>
      </c>
      <c r="H19" s="343">
        <v>1479.2083333333335</v>
      </c>
      <c r="I19" s="344">
        <v>1515.6891025641028</v>
      </c>
    </row>
    <row r="20" spans="1:9" ht="12.75" customHeight="1">
      <c r="A20" s="268" t="s">
        <v>24</v>
      </c>
      <c r="B20" s="142">
        <v>183</v>
      </c>
      <c r="C20" s="142">
        <v>186</v>
      </c>
      <c r="D20" s="142">
        <v>252</v>
      </c>
      <c r="E20" s="393">
        <v>304</v>
      </c>
      <c r="F20" s="142">
        <v>261</v>
      </c>
      <c r="G20" s="345">
        <v>345.73043478260871</v>
      </c>
      <c r="H20" s="345">
        <v>442.56521739130437</v>
      </c>
      <c r="I20" s="346">
        <v>397.93043478260876</v>
      </c>
    </row>
    <row r="21" spans="1:9" ht="12.75" customHeight="1">
      <c r="A21" s="269" t="s">
        <v>25</v>
      </c>
      <c r="B21" s="214">
        <v>1084</v>
      </c>
      <c r="C21" s="214">
        <v>1658</v>
      </c>
      <c r="D21" s="214">
        <v>2057</v>
      </c>
      <c r="E21" s="392">
        <v>2215</v>
      </c>
      <c r="F21" s="214">
        <v>2193</v>
      </c>
      <c r="G21" s="343">
        <v>2214.2989208633089</v>
      </c>
      <c r="H21" s="343">
        <v>2036.8079136690644</v>
      </c>
      <c r="I21" s="344">
        <v>2107.0154676258994</v>
      </c>
    </row>
    <row r="22" spans="1:9" ht="12.75" customHeight="1">
      <c r="A22" s="270" t="s">
        <v>26</v>
      </c>
      <c r="B22" s="142">
        <v>532</v>
      </c>
      <c r="C22" s="142">
        <v>458</v>
      </c>
      <c r="D22" s="142">
        <v>632</v>
      </c>
      <c r="E22" s="393">
        <v>736</v>
      </c>
      <c r="F22" s="142">
        <v>798</v>
      </c>
      <c r="G22" s="345">
        <v>869.66700302724519</v>
      </c>
      <c r="H22" s="345">
        <v>985.6226034308778</v>
      </c>
      <c r="I22" s="346">
        <v>1076.6155398587282</v>
      </c>
    </row>
    <row r="23" spans="1:9" ht="12.75" customHeight="1">
      <c r="A23" s="269" t="s">
        <v>27</v>
      </c>
      <c r="B23" s="214">
        <v>603</v>
      </c>
      <c r="C23" s="214">
        <v>634</v>
      </c>
      <c r="D23" s="214">
        <v>776</v>
      </c>
      <c r="E23" s="392">
        <v>929</v>
      </c>
      <c r="F23" s="214">
        <v>949</v>
      </c>
      <c r="G23" s="343">
        <v>1041.5853658536587</v>
      </c>
      <c r="H23" s="343">
        <v>1086.2247386759584</v>
      </c>
      <c r="I23" s="344">
        <v>1215.1829268292686</v>
      </c>
    </row>
    <row r="24" spans="1:9" ht="12.75" customHeight="1">
      <c r="A24" s="271" t="s">
        <v>28</v>
      </c>
      <c r="B24" s="143">
        <v>727</v>
      </c>
      <c r="C24" s="143">
        <v>784</v>
      </c>
      <c r="D24" s="143">
        <v>828</v>
      </c>
      <c r="E24" s="394">
        <v>878</v>
      </c>
      <c r="F24" s="143">
        <v>944</v>
      </c>
      <c r="G24" s="347">
        <v>1000.8986301369863</v>
      </c>
      <c r="H24" s="347">
        <v>920.72328767123292</v>
      </c>
      <c r="I24" s="348">
        <v>886.23926940639274</v>
      </c>
    </row>
    <row r="25" spans="1:9" s="93" customFormat="1" ht="12.75" customHeight="1">
      <c r="A25" s="679" t="s">
        <v>160</v>
      </c>
      <c r="B25" s="679"/>
      <c r="C25" s="679"/>
      <c r="D25" s="679"/>
      <c r="E25" s="679"/>
      <c r="F25" s="679"/>
      <c r="G25" s="679"/>
      <c r="H25" s="679"/>
      <c r="I25" s="679"/>
    </row>
    <row r="26" spans="1:9" s="93" customFormat="1" ht="25.5" customHeight="1">
      <c r="A26" s="511" t="s">
        <v>232</v>
      </c>
      <c r="B26" s="511"/>
      <c r="C26" s="511"/>
      <c r="D26" s="511"/>
      <c r="E26" s="511"/>
      <c r="F26" s="511"/>
      <c r="G26" s="511"/>
      <c r="H26" s="511"/>
      <c r="I26" s="511"/>
    </row>
    <row r="27" spans="1:9">
      <c r="F27" s="95"/>
    </row>
  </sheetData>
  <mergeCells count="7">
    <mergeCell ref="A26:I26"/>
    <mergeCell ref="A2:I2"/>
    <mergeCell ref="G3:I3"/>
    <mergeCell ref="A3:A5"/>
    <mergeCell ref="B3:F3"/>
    <mergeCell ref="B5:I5"/>
    <mergeCell ref="A25:I25"/>
  </mergeCells>
  <hyperlinks>
    <hyperlink ref="A1" location="Inhalt!A1" display="Zurück zum Inhalt"/>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8"/>
  <sheetViews>
    <sheetView showGridLines="0" workbookViewId="0"/>
  </sheetViews>
  <sheetFormatPr baseColWidth="10" defaultRowHeight="15"/>
  <cols>
    <col min="1" max="1" width="24.28515625" customWidth="1"/>
  </cols>
  <sheetData>
    <row r="1" spans="1:11" s="500" customFormat="1" ht="25.5" customHeight="1">
      <c r="A1" s="442" t="s">
        <v>175</v>
      </c>
      <c r="K1" s="501"/>
    </row>
    <row r="2" spans="1:11" ht="25.5" customHeight="1">
      <c r="A2" s="680" t="s">
        <v>215</v>
      </c>
      <c r="B2" s="680"/>
      <c r="C2" s="680"/>
      <c r="D2" s="680"/>
      <c r="E2" s="680"/>
      <c r="F2" s="680"/>
      <c r="G2" s="680"/>
      <c r="H2" s="680"/>
      <c r="I2" s="680"/>
      <c r="J2" s="680"/>
    </row>
    <row r="3" spans="1:11" ht="30.75" customHeight="1">
      <c r="A3" s="617" t="s">
        <v>8</v>
      </c>
      <c r="B3" s="57" t="s">
        <v>54</v>
      </c>
      <c r="C3" s="57" t="s">
        <v>55</v>
      </c>
      <c r="D3" s="57" t="s">
        <v>56</v>
      </c>
      <c r="E3" s="59" t="s">
        <v>48</v>
      </c>
      <c r="F3" s="59" t="s">
        <v>49</v>
      </c>
      <c r="G3" s="59" t="s">
        <v>50</v>
      </c>
      <c r="H3" s="59" t="s">
        <v>51</v>
      </c>
      <c r="I3" s="573" t="s">
        <v>156</v>
      </c>
      <c r="J3" s="591"/>
    </row>
    <row r="4" spans="1:11" ht="12.75" customHeight="1">
      <c r="A4" s="619"/>
      <c r="B4" s="683" t="s">
        <v>5</v>
      </c>
      <c r="C4" s="684"/>
      <c r="D4" s="684"/>
      <c r="E4" s="684"/>
      <c r="F4" s="684"/>
      <c r="G4" s="684"/>
      <c r="H4" s="684"/>
      <c r="I4" s="685"/>
      <c r="J4" s="56" t="s">
        <v>6</v>
      </c>
    </row>
    <row r="5" spans="1:11" ht="12.75" customHeight="1">
      <c r="A5" s="73" t="s">
        <v>44</v>
      </c>
      <c r="B5" s="75">
        <v>6026</v>
      </c>
      <c r="C5" s="76">
        <v>5618</v>
      </c>
      <c r="D5" s="75">
        <v>5368</v>
      </c>
      <c r="E5" s="75">
        <f>SUM(E8:E15)</f>
        <v>5465</v>
      </c>
      <c r="F5" s="75">
        <f>SUM(F8:F15)</f>
        <v>5497</v>
      </c>
      <c r="G5" s="75">
        <f>SUM(G6:G7)</f>
        <v>5266</v>
      </c>
      <c r="H5" s="75">
        <v>5595</v>
      </c>
      <c r="I5" s="62">
        <f>H5-D5</f>
        <v>227</v>
      </c>
      <c r="J5" s="63">
        <f>I5*100/B5</f>
        <v>3.7670096249585132</v>
      </c>
    </row>
    <row r="6" spans="1:11" ht="12.75" customHeight="1">
      <c r="A6" s="232" t="s">
        <v>57</v>
      </c>
      <c r="B6" s="165">
        <v>4798</v>
      </c>
      <c r="C6" s="78">
        <v>4604</v>
      </c>
      <c r="D6" s="165">
        <v>4486</v>
      </c>
      <c r="E6" s="165">
        <v>4481</v>
      </c>
      <c r="F6" s="173">
        <v>4650.4289252006583</v>
      </c>
      <c r="G6" s="165">
        <f>SUM(G8:G10,G12:G13)</f>
        <v>4469</v>
      </c>
      <c r="H6" s="165">
        <v>4819</v>
      </c>
      <c r="I6" s="60">
        <f t="shared" ref="I6:I15" si="0">H6-D6</f>
        <v>333</v>
      </c>
      <c r="J6" s="64">
        <f t="shared" ref="J6:J15" si="1">I6*100/B6</f>
        <v>6.9403918299291369</v>
      </c>
    </row>
    <row r="7" spans="1:11" ht="12.75" customHeight="1">
      <c r="A7" s="94" t="s">
        <v>12</v>
      </c>
      <c r="B7" s="147">
        <v>1228</v>
      </c>
      <c r="C7" s="76">
        <v>1014</v>
      </c>
      <c r="D7" s="147">
        <v>882</v>
      </c>
      <c r="E7" s="147">
        <v>890</v>
      </c>
      <c r="F7" s="174">
        <v>915.44027739852902</v>
      </c>
      <c r="G7" s="147">
        <f>SUM(G11,G14:G15)</f>
        <v>797</v>
      </c>
      <c r="H7" s="147">
        <v>776</v>
      </c>
      <c r="I7" s="65">
        <f t="shared" si="0"/>
        <v>-106</v>
      </c>
      <c r="J7" s="63">
        <f t="shared" si="1"/>
        <v>-8.6319218241042339</v>
      </c>
    </row>
    <row r="8" spans="1:11" ht="12.75" customHeight="1">
      <c r="A8" s="267" t="s">
        <v>13</v>
      </c>
      <c r="B8" s="165">
        <v>462</v>
      </c>
      <c r="C8" s="78">
        <v>419</v>
      </c>
      <c r="D8" s="165">
        <v>458</v>
      </c>
      <c r="E8" s="165">
        <v>558</v>
      </c>
      <c r="F8" s="165">
        <v>609</v>
      </c>
      <c r="G8" s="256">
        <v>535</v>
      </c>
      <c r="H8" s="256">
        <v>496</v>
      </c>
      <c r="I8" s="60">
        <f t="shared" si="0"/>
        <v>38</v>
      </c>
      <c r="J8" s="64">
        <f t="shared" si="1"/>
        <v>8.2251082251082259</v>
      </c>
    </row>
    <row r="9" spans="1:11" ht="12.75" customHeight="1">
      <c r="A9" s="277" t="s">
        <v>14</v>
      </c>
      <c r="B9" s="149">
        <v>2133</v>
      </c>
      <c r="C9" s="81">
        <v>2189</v>
      </c>
      <c r="D9" s="149">
        <v>2222</v>
      </c>
      <c r="E9" s="149">
        <v>2263</v>
      </c>
      <c r="F9" s="149">
        <v>2245</v>
      </c>
      <c r="G9" s="257">
        <v>2141</v>
      </c>
      <c r="H9" s="257">
        <v>2280</v>
      </c>
      <c r="I9" s="61">
        <f t="shared" si="0"/>
        <v>58</v>
      </c>
      <c r="J9" s="66">
        <f t="shared" si="1"/>
        <v>2.7191748710736054</v>
      </c>
    </row>
    <row r="10" spans="1:11" ht="12.75" customHeight="1">
      <c r="A10" s="267" t="s">
        <v>17</v>
      </c>
      <c r="B10" s="165">
        <v>54</v>
      </c>
      <c r="C10" s="78">
        <v>51</v>
      </c>
      <c r="D10" s="165">
        <v>50</v>
      </c>
      <c r="E10" s="165">
        <v>65</v>
      </c>
      <c r="F10" s="165">
        <v>0</v>
      </c>
      <c r="G10" s="67">
        <v>0</v>
      </c>
      <c r="H10" s="67">
        <v>0</v>
      </c>
      <c r="I10" s="60">
        <f t="shared" si="0"/>
        <v>-50</v>
      </c>
      <c r="J10" s="68">
        <f t="shared" si="1"/>
        <v>-92.592592592592595</v>
      </c>
    </row>
    <row r="11" spans="1:11" ht="12.75" customHeight="1">
      <c r="A11" s="270" t="s">
        <v>20</v>
      </c>
      <c r="B11" s="147">
        <v>185</v>
      </c>
      <c r="C11" s="76">
        <v>130</v>
      </c>
      <c r="D11" s="147">
        <v>60</v>
      </c>
      <c r="E11" s="147">
        <v>60</v>
      </c>
      <c r="F11" s="147">
        <v>46</v>
      </c>
      <c r="G11" s="258">
        <v>36</v>
      </c>
      <c r="H11" s="258">
        <v>45</v>
      </c>
      <c r="I11" s="65">
        <f t="shared" si="0"/>
        <v>-15</v>
      </c>
      <c r="J11" s="63">
        <f t="shared" si="1"/>
        <v>-8.1081081081081088</v>
      </c>
    </row>
    <row r="12" spans="1:11" ht="12.75" customHeight="1">
      <c r="A12" s="267" t="s">
        <v>22</v>
      </c>
      <c r="B12" s="165">
        <v>2098</v>
      </c>
      <c r="C12" s="78">
        <v>1849</v>
      </c>
      <c r="D12" s="165">
        <v>1653</v>
      </c>
      <c r="E12" s="165">
        <v>1599</v>
      </c>
      <c r="F12" s="165">
        <v>1723</v>
      </c>
      <c r="G12" s="256">
        <v>1711</v>
      </c>
      <c r="H12" s="256">
        <v>1951</v>
      </c>
      <c r="I12" s="60">
        <f t="shared" si="0"/>
        <v>298</v>
      </c>
      <c r="J12" s="64">
        <f t="shared" si="1"/>
        <v>14.204003813155387</v>
      </c>
    </row>
    <row r="13" spans="1:11" ht="12.75" customHeight="1">
      <c r="A13" s="270" t="s">
        <v>24</v>
      </c>
      <c r="B13" s="147">
        <v>51</v>
      </c>
      <c r="C13" s="81">
        <v>96</v>
      </c>
      <c r="D13" s="147">
        <v>103</v>
      </c>
      <c r="E13" s="147">
        <v>90</v>
      </c>
      <c r="F13" s="147">
        <v>102</v>
      </c>
      <c r="G13" s="258">
        <v>82</v>
      </c>
      <c r="H13" s="258">
        <v>92</v>
      </c>
      <c r="I13" s="65">
        <f t="shared" si="0"/>
        <v>-11</v>
      </c>
      <c r="J13" s="63">
        <f t="shared" si="1"/>
        <v>-21.568627450980394</v>
      </c>
    </row>
    <row r="14" spans="1:11" ht="12.75" customHeight="1">
      <c r="A14" s="267" t="s">
        <v>26</v>
      </c>
      <c r="B14" s="165">
        <v>518</v>
      </c>
      <c r="C14" s="78">
        <v>425</v>
      </c>
      <c r="D14" s="165">
        <v>375</v>
      </c>
      <c r="E14" s="165">
        <v>392</v>
      </c>
      <c r="F14" s="165">
        <v>345</v>
      </c>
      <c r="G14" s="256">
        <v>355</v>
      </c>
      <c r="H14" s="256">
        <v>332</v>
      </c>
      <c r="I14" s="60">
        <f t="shared" si="0"/>
        <v>-43</v>
      </c>
      <c r="J14" s="64">
        <f t="shared" si="1"/>
        <v>-8.301158301158301</v>
      </c>
    </row>
    <row r="15" spans="1:11" ht="12.75" customHeight="1">
      <c r="A15" s="274" t="s">
        <v>28</v>
      </c>
      <c r="B15" s="69">
        <v>525</v>
      </c>
      <c r="C15" s="70">
        <v>459</v>
      </c>
      <c r="D15" s="69">
        <v>447</v>
      </c>
      <c r="E15" s="69">
        <v>438</v>
      </c>
      <c r="F15" s="69">
        <v>427</v>
      </c>
      <c r="G15" s="259">
        <v>406</v>
      </c>
      <c r="H15" s="259">
        <v>399</v>
      </c>
      <c r="I15" s="71">
        <f t="shared" si="0"/>
        <v>-48</v>
      </c>
      <c r="J15" s="58">
        <f t="shared" si="1"/>
        <v>-9.1428571428571423</v>
      </c>
    </row>
    <row r="16" spans="1:11" ht="12.75" customHeight="1">
      <c r="A16" s="681" t="s">
        <v>58</v>
      </c>
      <c r="B16" s="681"/>
      <c r="C16" s="681"/>
      <c r="D16" s="681"/>
      <c r="E16" s="681"/>
      <c r="F16" s="681"/>
      <c r="G16" s="681"/>
      <c r="H16" s="681"/>
      <c r="I16" s="55"/>
      <c r="J16" s="55"/>
    </row>
    <row r="17" spans="1:10" ht="12.75" customHeight="1">
      <c r="A17" s="682" t="s">
        <v>282</v>
      </c>
      <c r="B17" s="682"/>
      <c r="C17" s="682"/>
      <c r="D17" s="682"/>
      <c r="E17" s="682"/>
      <c r="F17" s="682"/>
      <c r="G17" s="682"/>
      <c r="H17" s="682"/>
    </row>
    <row r="18" spans="1:10" ht="21" customHeight="1">
      <c r="A18" s="511" t="s">
        <v>232</v>
      </c>
      <c r="B18" s="511"/>
      <c r="C18" s="511"/>
      <c r="D18" s="511"/>
      <c r="E18" s="511"/>
      <c r="F18" s="511"/>
      <c r="G18" s="511"/>
      <c r="H18" s="511"/>
      <c r="I18" s="511"/>
      <c r="J18" s="511"/>
    </row>
  </sheetData>
  <mergeCells count="7">
    <mergeCell ref="A18:J18"/>
    <mergeCell ref="A2:J2"/>
    <mergeCell ref="A3:A4"/>
    <mergeCell ref="A16:H16"/>
    <mergeCell ref="I3:J3"/>
    <mergeCell ref="A17:H17"/>
    <mergeCell ref="B4:I4"/>
  </mergeCells>
  <hyperlinks>
    <hyperlink ref="A1" location="Inhalt!A1" display="Zurück zum Inhalt"/>
  </hyperlinks>
  <pageMargins left="0.7" right="0.7" top="0.78740157499999996" bottom="0.78740157499999996" header="0.3" footer="0.3"/>
  <ignoredErrors>
    <ignoredError sqref="E5:F5"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1"/>
  <sheetViews>
    <sheetView showGridLines="0" zoomScaleNormal="100" workbookViewId="0"/>
  </sheetViews>
  <sheetFormatPr baseColWidth="10" defaultRowHeight="15"/>
  <cols>
    <col min="1" max="1" width="24.28515625" customWidth="1"/>
  </cols>
  <sheetData>
    <row r="1" spans="1:12" s="500" customFormat="1" ht="25.5" customHeight="1">
      <c r="A1" s="442" t="s">
        <v>175</v>
      </c>
      <c r="K1" s="501"/>
    </row>
    <row r="2" spans="1:12" ht="25.5" customHeight="1">
      <c r="A2" s="516" t="s">
        <v>214</v>
      </c>
      <c r="B2" s="516"/>
      <c r="C2" s="516"/>
      <c r="D2" s="516"/>
      <c r="E2" s="516"/>
      <c r="F2" s="516"/>
      <c r="G2" s="516"/>
      <c r="H2" s="516"/>
      <c r="I2" s="516"/>
      <c r="J2" s="516"/>
    </row>
    <row r="3" spans="1:12" ht="33" customHeight="1">
      <c r="A3" s="706" t="s">
        <v>8</v>
      </c>
      <c r="B3" s="707" t="s">
        <v>54</v>
      </c>
      <c r="C3" s="707" t="s">
        <v>55</v>
      </c>
      <c r="D3" s="707" t="s">
        <v>56</v>
      </c>
      <c r="E3" s="74" t="s">
        <v>48</v>
      </c>
      <c r="F3" s="74" t="s">
        <v>49</v>
      </c>
      <c r="G3" s="74" t="s">
        <v>50</v>
      </c>
      <c r="H3" s="506" t="s">
        <v>51</v>
      </c>
      <c r="I3" s="512" t="s">
        <v>156</v>
      </c>
      <c r="J3" s="514"/>
    </row>
    <row r="4" spans="1:12" ht="12.75" customHeight="1">
      <c r="A4" s="619"/>
      <c r="B4" s="545" t="s">
        <v>5</v>
      </c>
      <c r="C4" s="546"/>
      <c r="D4" s="546"/>
      <c r="E4" s="546"/>
      <c r="F4" s="546"/>
      <c r="G4" s="546"/>
      <c r="H4" s="546"/>
      <c r="I4" s="708"/>
      <c r="J4" s="709" t="s">
        <v>6</v>
      </c>
    </row>
    <row r="5" spans="1:12" ht="12.75" customHeight="1">
      <c r="A5" s="73" t="s">
        <v>62</v>
      </c>
      <c r="B5" s="76">
        <v>11304</v>
      </c>
      <c r="C5" s="147">
        <v>11048</v>
      </c>
      <c r="D5" s="710">
        <v>11425</v>
      </c>
      <c r="E5" s="76">
        <v>11726</v>
      </c>
      <c r="F5" s="710">
        <v>12164</v>
      </c>
      <c r="G5" s="76">
        <f>SUM(G8:G19)</f>
        <v>12799</v>
      </c>
      <c r="H5" s="710">
        <f>SUM(H6:H7)</f>
        <v>13587</v>
      </c>
      <c r="I5" s="711">
        <f>H5-D5</f>
        <v>2162</v>
      </c>
      <c r="J5" s="77">
        <f>(H5-D5)*100/D5</f>
        <v>18.923413566739605</v>
      </c>
      <c r="L5" s="152"/>
    </row>
    <row r="6" spans="1:12" ht="12.75" customHeight="1">
      <c r="A6" s="353" t="s">
        <v>11</v>
      </c>
      <c r="B6" s="78">
        <v>6831</v>
      </c>
      <c r="C6" s="317">
        <v>6534</v>
      </c>
      <c r="D6" s="317">
        <v>6879</v>
      </c>
      <c r="E6" s="78">
        <v>7043</v>
      </c>
      <c r="F6" s="317">
        <v>7307</v>
      </c>
      <c r="G6" s="78">
        <f>SUM(G18,G10,G13,G11,G15)</f>
        <v>7533</v>
      </c>
      <c r="H6" s="317">
        <f>7881+H14</f>
        <v>7986</v>
      </c>
      <c r="I6" s="320">
        <f t="shared" ref="I6:I19" si="0">H6-D6</f>
        <v>1107</v>
      </c>
      <c r="J6" s="79">
        <f t="shared" ref="J6:J19" si="1">(H6-D6)*100/D6</f>
        <v>16.092455298735281</v>
      </c>
    </row>
    <row r="7" spans="1:12" ht="12.75" customHeight="1">
      <c r="A7" s="94" t="s">
        <v>12</v>
      </c>
      <c r="B7" s="76">
        <v>4473</v>
      </c>
      <c r="C7" s="147">
        <v>4514</v>
      </c>
      <c r="D7" s="147">
        <v>4546</v>
      </c>
      <c r="E7" s="76">
        <v>4683</v>
      </c>
      <c r="F7" s="147">
        <v>4857</v>
      </c>
      <c r="G7" s="76">
        <v>5089</v>
      </c>
      <c r="H7" s="147">
        <v>5601</v>
      </c>
      <c r="I7" s="80">
        <f t="shared" si="0"/>
        <v>1055</v>
      </c>
      <c r="J7" s="77">
        <f t="shared" si="1"/>
        <v>23.207215134183897</v>
      </c>
    </row>
    <row r="8" spans="1:12" ht="12.75" customHeight="1">
      <c r="A8" s="355" t="s">
        <v>15</v>
      </c>
      <c r="B8" s="317">
        <v>0</v>
      </c>
      <c r="C8" s="317">
        <v>282</v>
      </c>
      <c r="D8" s="317">
        <v>477</v>
      </c>
      <c r="E8" s="78">
        <v>556</v>
      </c>
      <c r="F8" s="317">
        <v>628</v>
      </c>
      <c r="G8" s="78">
        <v>799</v>
      </c>
      <c r="H8" s="317">
        <v>944</v>
      </c>
      <c r="I8" s="82">
        <f t="shared" si="0"/>
        <v>467</v>
      </c>
      <c r="J8" s="712">
        <f t="shared" si="1"/>
        <v>97.903563941299794</v>
      </c>
    </row>
    <row r="9" spans="1:12" ht="12.75" customHeight="1">
      <c r="A9" s="358" t="s">
        <v>16</v>
      </c>
      <c r="B9" s="76">
        <v>1019</v>
      </c>
      <c r="C9" s="147">
        <v>831</v>
      </c>
      <c r="D9" s="147">
        <v>748</v>
      </c>
      <c r="E9" s="76">
        <v>795</v>
      </c>
      <c r="F9" s="147">
        <v>767</v>
      </c>
      <c r="G9" s="76">
        <v>797</v>
      </c>
      <c r="H9" s="147">
        <v>860</v>
      </c>
      <c r="I9" s="80">
        <f t="shared" si="0"/>
        <v>112</v>
      </c>
      <c r="J9" s="77">
        <f t="shared" si="1"/>
        <v>14.973262032085561</v>
      </c>
    </row>
    <row r="10" spans="1:12" ht="12.75" customHeight="1">
      <c r="A10" s="355" t="s">
        <v>18</v>
      </c>
      <c r="B10" s="78">
        <v>594</v>
      </c>
      <c r="C10" s="317">
        <v>489</v>
      </c>
      <c r="D10" s="317">
        <v>683</v>
      </c>
      <c r="E10" s="78">
        <v>494</v>
      </c>
      <c r="F10" s="317">
        <v>400</v>
      </c>
      <c r="G10" s="78">
        <v>453</v>
      </c>
      <c r="H10" s="317">
        <v>523</v>
      </c>
      <c r="I10" s="320">
        <f t="shared" si="0"/>
        <v>-160</v>
      </c>
      <c r="J10" s="79">
        <f t="shared" si="1"/>
        <v>-23.426061493411421</v>
      </c>
    </row>
    <row r="11" spans="1:12" ht="12.75" customHeight="1">
      <c r="A11" s="358" t="s">
        <v>19</v>
      </c>
      <c r="B11" s="76">
        <v>1500</v>
      </c>
      <c r="C11" s="147">
        <v>1359</v>
      </c>
      <c r="D11" s="147">
        <v>1475</v>
      </c>
      <c r="E11" s="76">
        <v>1552</v>
      </c>
      <c r="F11" s="147">
        <v>1611</v>
      </c>
      <c r="G11" s="76">
        <v>1623</v>
      </c>
      <c r="H11" s="147">
        <v>1774</v>
      </c>
      <c r="I11" s="80">
        <f t="shared" si="0"/>
        <v>299</v>
      </c>
      <c r="J11" s="77">
        <f t="shared" si="1"/>
        <v>20.271186440677965</v>
      </c>
    </row>
    <row r="12" spans="1:12" ht="12.75" customHeight="1">
      <c r="A12" s="355" t="s">
        <v>20</v>
      </c>
      <c r="B12" s="78">
        <v>382</v>
      </c>
      <c r="C12" s="317">
        <v>370</v>
      </c>
      <c r="D12" s="317">
        <v>344</v>
      </c>
      <c r="E12" s="78">
        <v>341</v>
      </c>
      <c r="F12" s="317">
        <v>471</v>
      </c>
      <c r="G12" s="78">
        <v>648</v>
      </c>
      <c r="H12" s="317">
        <v>685</v>
      </c>
      <c r="I12" s="320">
        <f t="shared" si="0"/>
        <v>341</v>
      </c>
      <c r="J12" s="79">
        <f t="shared" si="1"/>
        <v>99.127906976744185</v>
      </c>
    </row>
    <row r="13" spans="1:12" ht="12.75" customHeight="1">
      <c r="A13" s="358" t="s">
        <v>64</v>
      </c>
      <c r="B13" s="76">
        <v>3028</v>
      </c>
      <c r="C13" s="147">
        <v>3015</v>
      </c>
      <c r="D13" s="318">
        <v>2902</v>
      </c>
      <c r="E13" s="81">
        <v>3046</v>
      </c>
      <c r="F13" s="318">
        <v>3362</v>
      </c>
      <c r="G13" s="81">
        <v>3373</v>
      </c>
      <c r="H13" s="318">
        <v>3462</v>
      </c>
      <c r="I13" s="80">
        <f t="shared" si="0"/>
        <v>560</v>
      </c>
      <c r="J13" s="77">
        <f t="shared" si="1"/>
        <v>19.297036526533425</v>
      </c>
    </row>
    <row r="14" spans="1:12" s="72" customFormat="1" ht="12.75" customHeight="1">
      <c r="A14" s="355" t="s">
        <v>22</v>
      </c>
      <c r="B14" s="713" t="s">
        <v>178</v>
      </c>
      <c r="C14" s="317" t="s">
        <v>178</v>
      </c>
      <c r="D14" s="317" t="s">
        <v>178</v>
      </c>
      <c r="E14" s="317" t="s">
        <v>178</v>
      </c>
      <c r="F14" s="317" t="s">
        <v>178</v>
      </c>
      <c r="G14" s="317" t="s">
        <v>178</v>
      </c>
      <c r="H14" s="317">
        <v>105</v>
      </c>
      <c r="I14" s="288" t="s">
        <v>147</v>
      </c>
      <c r="J14" s="294" t="s">
        <v>147</v>
      </c>
      <c r="K14" s="226"/>
    </row>
    <row r="15" spans="1:12" ht="12.75" customHeight="1">
      <c r="A15" s="358" t="s">
        <v>23</v>
      </c>
      <c r="B15" s="76">
        <v>1068</v>
      </c>
      <c r="C15" s="147">
        <v>1045</v>
      </c>
      <c r="D15" s="147">
        <v>1062</v>
      </c>
      <c r="E15" s="76">
        <v>1137</v>
      </c>
      <c r="F15" s="147">
        <v>1096</v>
      </c>
      <c r="G15" s="76">
        <v>1238</v>
      </c>
      <c r="H15" s="147">
        <v>1228</v>
      </c>
      <c r="I15" s="80">
        <f t="shared" si="0"/>
        <v>166</v>
      </c>
      <c r="J15" s="77">
        <f t="shared" si="1"/>
        <v>15.630885122410547</v>
      </c>
    </row>
    <row r="16" spans="1:12" ht="12.75" customHeight="1">
      <c r="A16" s="355" t="s">
        <v>25</v>
      </c>
      <c r="B16" s="78">
        <v>1775</v>
      </c>
      <c r="C16" s="317">
        <v>1816</v>
      </c>
      <c r="D16" s="317">
        <v>1779</v>
      </c>
      <c r="E16" s="78">
        <v>1858</v>
      </c>
      <c r="F16" s="317">
        <v>1748</v>
      </c>
      <c r="G16" s="78">
        <v>1742</v>
      </c>
      <c r="H16" s="317">
        <v>1765</v>
      </c>
      <c r="I16" s="320">
        <f t="shared" si="0"/>
        <v>-14</v>
      </c>
      <c r="J16" s="79">
        <f t="shared" si="1"/>
        <v>-0.7869589657110736</v>
      </c>
    </row>
    <row r="17" spans="1:10" ht="12.75" customHeight="1">
      <c r="A17" s="358" t="s">
        <v>26</v>
      </c>
      <c r="B17" s="76">
        <v>557</v>
      </c>
      <c r="C17" s="147">
        <v>456</v>
      </c>
      <c r="D17" s="147">
        <v>423</v>
      </c>
      <c r="E17" s="76">
        <v>373</v>
      </c>
      <c r="F17" s="147">
        <v>442</v>
      </c>
      <c r="G17" s="76">
        <v>497</v>
      </c>
      <c r="H17" s="147">
        <v>520</v>
      </c>
      <c r="I17" s="80">
        <f t="shared" si="0"/>
        <v>97</v>
      </c>
      <c r="J17" s="77">
        <f t="shared" si="1"/>
        <v>22.93144208037825</v>
      </c>
    </row>
    <row r="18" spans="1:10" ht="12.75" customHeight="1">
      <c r="A18" s="355" t="s">
        <v>27</v>
      </c>
      <c r="B18" s="317">
        <v>641</v>
      </c>
      <c r="C18" s="317">
        <v>626</v>
      </c>
      <c r="D18" s="317">
        <v>757</v>
      </c>
      <c r="E18" s="83">
        <v>814</v>
      </c>
      <c r="F18" s="317">
        <v>838</v>
      </c>
      <c r="G18" s="83">
        <v>846</v>
      </c>
      <c r="H18" s="317">
        <v>894</v>
      </c>
      <c r="I18" s="320">
        <f t="shared" si="0"/>
        <v>137</v>
      </c>
      <c r="J18" s="79">
        <f t="shared" si="1"/>
        <v>18.097754293262881</v>
      </c>
    </row>
    <row r="19" spans="1:10" ht="12.75" customHeight="1">
      <c r="A19" s="274" t="s">
        <v>28</v>
      </c>
      <c r="B19" s="76">
        <v>740</v>
      </c>
      <c r="C19" s="147">
        <v>759</v>
      </c>
      <c r="D19" s="69">
        <v>775</v>
      </c>
      <c r="E19" s="69">
        <v>760</v>
      </c>
      <c r="F19" s="69">
        <v>801</v>
      </c>
      <c r="G19" s="69">
        <v>783</v>
      </c>
      <c r="H19" s="69">
        <v>827</v>
      </c>
      <c r="I19" s="71">
        <f t="shared" si="0"/>
        <v>52</v>
      </c>
      <c r="J19" s="77">
        <f t="shared" si="1"/>
        <v>6.709677419354839</v>
      </c>
    </row>
    <row r="20" spans="1:10" ht="12.75" customHeight="1">
      <c r="A20" s="681" t="s">
        <v>65</v>
      </c>
      <c r="B20" s="681"/>
      <c r="C20" s="681"/>
      <c r="D20" s="681"/>
      <c r="E20" s="681"/>
      <c r="F20" s="681"/>
      <c r="G20" s="681"/>
      <c r="H20" s="681"/>
      <c r="I20" s="681"/>
      <c r="J20" s="681"/>
    </row>
    <row r="21" spans="1:10" ht="25.5" customHeight="1">
      <c r="A21" s="511" t="s">
        <v>232</v>
      </c>
      <c r="B21" s="511"/>
      <c r="C21" s="511"/>
      <c r="D21" s="511"/>
      <c r="E21" s="511"/>
      <c r="F21" s="511"/>
      <c r="G21" s="511"/>
      <c r="H21" s="511"/>
      <c r="I21" s="511"/>
      <c r="J21" s="511"/>
    </row>
  </sheetData>
  <mergeCells count="6">
    <mergeCell ref="A3:A4"/>
    <mergeCell ref="B4:I4"/>
    <mergeCell ref="A2:J2"/>
    <mergeCell ref="A20:J20"/>
    <mergeCell ref="A21:J21"/>
    <mergeCell ref="I3:J3"/>
  </mergeCells>
  <hyperlinks>
    <hyperlink ref="A1" location="Inhalt!A1" display="Zurück zum Inhalt"/>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8"/>
  <sheetViews>
    <sheetView showGridLines="0" zoomScaleNormal="100" workbookViewId="0">
      <selection sqref="A1:B1"/>
    </sheetView>
  </sheetViews>
  <sheetFormatPr baseColWidth="10" defaultRowHeight="15"/>
  <cols>
    <col min="3" max="3" width="13.28515625" customWidth="1"/>
    <col min="4" max="5" width="16" customWidth="1"/>
    <col min="7" max="7" width="11.42578125" style="436"/>
    <col min="8" max="8" width="12.5703125" style="436" bestFit="1" customWidth="1"/>
    <col min="9" max="10" width="11.42578125" style="436"/>
  </cols>
  <sheetData>
    <row r="1" spans="1:11" s="500" customFormat="1" ht="25.5" customHeight="1">
      <c r="A1" s="509" t="s">
        <v>175</v>
      </c>
      <c r="B1" s="509"/>
      <c r="G1" s="502"/>
      <c r="H1" s="502"/>
      <c r="I1" s="502"/>
      <c r="J1" s="502"/>
      <c r="K1" s="501"/>
    </row>
    <row r="2" spans="1:11" ht="25.5" customHeight="1">
      <c r="A2" s="616" t="s">
        <v>208</v>
      </c>
      <c r="B2" s="616"/>
      <c r="C2" s="616"/>
      <c r="D2" s="616"/>
      <c r="E2" s="616"/>
      <c r="F2" s="616"/>
    </row>
    <row r="3" spans="1:11" ht="12.75" customHeight="1">
      <c r="A3" s="584" t="s">
        <v>0</v>
      </c>
      <c r="B3" s="674" t="s">
        <v>1</v>
      </c>
      <c r="C3" s="675" t="s">
        <v>2</v>
      </c>
      <c r="D3" s="676"/>
      <c r="E3" s="676"/>
      <c r="F3" s="676"/>
    </row>
    <row r="4" spans="1:11" ht="57" customHeight="1">
      <c r="A4" s="530"/>
      <c r="B4" s="619"/>
      <c r="C4" s="330" t="s">
        <v>3</v>
      </c>
      <c r="D4" s="312" t="s">
        <v>283</v>
      </c>
      <c r="E4" s="330" t="s">
        <v>284</v>
      </c>
      <c r="F4" s="312" t="s">
        <v>4</v>
      </c>
    </row>
    <row r="5" spans="1:11" ht="12.75" customHeight="1">
      <c r="A5" s="531"/>
      <c r="B5" s="350" t="s">
        <v>5</v>
      </c>
      <c r="C5" s="686" t="s">
        <v>6</v>
      </c>
      <c r="D5" s="687"/>
      <c r="E5" s="687"/>
      <c r="F5" s="687"/>
    </row>
    <row r="6" spans="1:11" s="213" customFormat="1" ht="12.75" customHeight="1">
      <c r="A6" s="688">
        <v>2017</v>
      </c>
      <c r="B6" s="688"/>
      <c r="C6" s="688"/>
      <c r="D6" s="688"/>
      <c r="E6" s="688"/>
      <c r="F6" s="688"/>
      <c r="G6" s="436"/>
      <c r="H6" s="436"/>
      <c r="I6" s="436"/>
      <c r="J6" s="436"/>
    </row>
    <row r="7" spans="1:11" s="213" customFormat="1" ht="12.75" customHeight="1">
      <c r="A7" s="24" t="s">
        <v>1</v>
      </c>
      <c r="B7" s="318">
        <v>43955</v>
      </c>
      <c r="C7" s="327">
        <v>30.6</v>
      </c>
      <c r="D7" s="327">
        <v>52.8</v>
      </c>
      <c r="E7" s="327">
        <v>13.7</v>
      </c>
      <c r="F7" s="329">
        <v>2.9</v>
      </c>
      <c r="G7" s="436"/>
      <c r="H7" s="435"/>
      <c r="I7" s="436"/>
      <c r="J7" s="436"/>
    </row>
    <row r="8" spans="1:11" s="213" customFormat="1" ht="12.75" customHeight="1">
      <c r="A8" s="313">
        <v>1</v>
      </c>
      <c r="B8" s="317">
        <v>6959</v>
      </c>
      <c r="C8" s="328">
        <v>27.9</v>
      </c>
      <c r="D8" s="328">
        <v>44.4</v>
      </c>
      <c r="E8" s="328">
        <v>19.600000000000001</v>
      </c>
      <c r="F8" s="326">
        <v>7.8</v>
      </c>
      <c r="G8" s="436"/>
      <c r="H8" s="436"/>
      <c r="I8" s="436"/>
      <c r="J8" s="436"/>
    </row>
    <row r="9" spans="1:11" s="213" customFormat="1" ht="12.75" customHeight="1">
      <c r="A9" s="314">
        <v>2</v>
      </c>
      <c r="B9" s="318">
        <v>6609</v>
      </c>
      <c r="C9" s="327">
        <v>28.3</v>
      </c>
      <c r="D9" s="327">
        <v>48.2</v>
      </c>
      <c r="E9" s="327">
        <v>18.8</v>
      </c>
      <c r="F9" s="329">
        <v>4.5999999999999996</v>
      </c>
      <c r="G9" s="436"/>
      <c r="H9" s="436"/>
      <c r="I9" s="436"/>
      <c r="J9" s="436"/>
    </row>
    <row r="10" spans="1:11" s="213" customFormat="1" ht="12.75" customHeight="1">
      <c r="A10" s="315">
        <v>3</v>
      </c>
      <c r="B10" s="317">
        <v>6883</v>
      </c>
      <c r="C10" s="328">
        <v>29.1</v>
      </c>
      <c r="D10" s="328">
        <v>54.8</v>
      </c>
      <c r="E10" s="328">
        <v>13.8</v>
      </c>
      <c r="F10" s="326">
        <v>2.2000000000000002</v>
      </c>
      <c r="G10" s="436"/>
      <c r="H10" s="436"/>
      <c r="I10" s="436"/>
      <c r="J10" s="436"/>
    </row>
    <row r="11" spans="1:11" s="213" customFormat="1" ht="12.75" customHeight="1">
      <c r="A11" s="314">
        <v>4</v>
      </c>
      <c r="B11" s="318">
        <v>7690</v>
      </c>
      <c r="C11" s="327">
        <v>29.9</v>
      </c>
      <c r="D11" s="327">
        <v>57.3</v>
      </c>
      <c r="E11" s="327">
        <v>11.7</v>
      </c>
      <c r="F11" s="329">
        <v>1.2</v>
      </c>
      <c r="G11" s="436"/>
      <c r="H11" s="436"/>
      <c r="I11" s="436"/>
      <c r="J11" s="436"/>
    </row>
    <row r="12" spans="1:11" s="213" customFormat="1" ht="12.75" customHeight="1">
      <c r="A12" s="316" t="s">
        <v>7</v>
      </c>
      <c r="B12" s="319">
        <v>15814</v>
      </c>
      <c r="C12" s="333">
        <v>33.9</v>
      </c>
      <c r="D12" s="333">
        <v>55.3</v>
      </c>
      <c r="E12" s="333">
        <v>9.9</v>
      </c>
      <c r="F12" s="332">
        <v>1</v>
      </c>
      <c r="G12" s="436"/>
      <c r="H12" s="436"/>
      <c r="I12" s="436"/>
      <c r="J12" s="436"/>
    </row>
    <row r="13" spans="1:11" s="213" customFormat="1" ht="12.75" customHeight="1">
      <c r="A13" s="688">
        <v>2006</v>
      </c>
      <c r="B13" s="688"/>
      <c r="C13" s="688"/>
      <c r="D13" s="688"/>
      <c r="E13" s="688"/>
      <c r="F13" s="688"/>
      <c r="G13" s="436"/>
      <c r="H13" s="436"/>
      <c r="I13" s="436"/>
      <c r="J13" s="436"/>
    </row>
    <row r="14" spans="1:11" ht="12.75" customHeight="1">
      <c r="A14" s="127" t="s">
        <v>1</v>
      </c>
      <c r="B14" s="318">
        <v>30427</v>
      </c>
      <c r="C14" s="327">
        <v>27.692509941827982</v>
      </c>
      <c r="D14" s="327">
        <v>5.0612942452427125</v>
      </c>
      <c r="E14" s="327">
        <v>34.328063890623461</v>
      </c>
      <c r="F14" s="329">
        <v>32.918131922305847</v>
      </c>
    </row>
    <row r="15" spans="1:11" ht="12.75" customHeight="1">
      <c r="A15" s="313">
        <v>1</v>
      </c>
      <c r="B15" s="317">
        <v>14363</v>
      </c>
      <c r="C15" s="328">
        <v>23.880804845784308</v>
      </c>
      <c r="D15" s="328">
        <v>2.0887001322843419</v>
      </c>
      <c r="E15" s="328">
        <v>31.567221332590687</v>
      </c>
      <c r="F15" s="326">
        <v>42.463273689340667</v>
      </c>
    </row>
    <row r="16" spans="1:11" ht="12.75" customHeight="1">
      <c r="A16" s="314">
        <v>2</v>
      </c>
      <c r="B16" s="318">
        <v>7266</v>
      </c>
      <c r="C16" s="327">
        <v>25.612441508395264</v>
      </c>
      <c r="D16" s="327">
        <v>3.5370217451142305</v>
      </c>
      <c r="E16" s="327">
        <v>37.599779796311587</v>
      </c>
      <c r="F16" s="329">
        <v>33.250756950178918</v>
      </c>
    </row>
    <row r="17" spans="1:12" ht="12.75" customHeight="1">
      <c r="A17" s="315">
        <v>3</v>
      </c>
      <c r="B17" s="317">
        <v>4153</v>
      </c>
      <c r="C17" s="328">
        <v>30.772935227546352</v>
      </c>
      <c r="D17" s="328">
        <v>10.426197929207801</v>
      </c>
      <c r="E17" s="328">
        <v>37.442812424753185</v>
      </c>
      <c r="F17" s="326">
        <v>21.358054418492653</v>
      </c>
    </row>
    <row r="18" spans="1:12" ht="12.75" customHeight="1">
      <c r="A18" s="314">
        <v>4</v>
      </c>
      <c r="B18" s="318">
        <v>2218</v>
      </c>
      <c r="C18" s="327">
        <v>36.384129846708746</v>
      </c>
      <c r="D18" s="327">
        <v>12.623985572587918</v>
      </c>
      <c r="E18" s="327">
        <v>36.248872858431021</v>
      </c>
      <c r="F18" s="329">
        <v>14.743011722272318</v>
      </c>
    </row>
    <row r="19" spans="1:12" ht="12.75" customHeight="1">
      <c r="A19" s="316" t="s">
        <v>7</v>
      </c>
      <c r="B19" s="319">
        <v>2427</v>
      </c>
      <c r="C19" s="333">
        <v>43.263288009888754</v>
      </c>
      <c r="D19" s="333">
        <v>11.124845488257108</v>
      </c>
      <c r="E19" s="333">
        <v>33.786567779151213</v>
      </c>
      <c r="F19" s="332">
        <v>11.825298722702925</v>
      </c>
    </row>
    <row r="20" spans="1:12" s="213" customFormat="1" ht="12.75" customHeight="1">
      <c r="A20" s="634" t="s">
        <v>154</v>
      </c>
      <c r="B20" s="634"/>
      <c r="C20" s="634"/>
      <c r="D20" s="634"/>
      <c r="E20" s="634"/>
      <c r="F20" s="634"/>
      <c r="G20" s="436"/>
      <c r="H20" s="436"/>
      <c r="I20" s="436"/>
      <c r="J20" s="436"/>
    </row>
    <row r="21" spans="1:12" s="213" customFormat="1" ht="12.75" customHeight="1">
      <c r="A21" s="390"/>
      <c r="B21" s="390" t="s">
        <v>5</v>
      </c>
      <c r="C21" s="545" t="s">
        <v>29</v>
      </c>
      <c r="D21" s="546"/>
      <c r="E21" s="546"/>
      <c r="F21" s="546"/>
      <c r="G21" s="436"/>
      <c r="H21" s="436"/>
      <c r="I21" s="436"/>
      <c r="J21" s="436"/>
    </row>
    <row r="22" spans="1:12" s="213" customFormat="1" ht="12.75" customHeight="1">
      <c r="A22" s="127" t="s">
        <v>1</v>
      </c>
      <c r="B22" s="321">
        <v>13528</v>
      </c>
      <c r="C22" s="323">
        <f>C7-C14</f>
        <v>2.9074900581720193</v>
      </c>
      <c r="D22" s="323">
        <f t="shared" ref="D22:F22" si="0">D7-D14</f>
        <v>47.738705754757284</v>
      </c>
      <c r="E22" s="323">
        <f t="shared" si="0"/>
        <v>-20.628063890623462</v>
      </c>
      <c r="F22" s="324">
        <f t="shared" si="0"/>
        <v>-30.018131922305848</v>
      </c>
      <c r="G22" s="436"/>
      <c r="H22" s="437"/>
      <c r="I22" s="437"/>
      <c r="J22" s="437"/>
      <c r="K22" s="152"/>
      <c r="L22" s="152"/>
    </row>
    <row r="23" spans="1:12" s="213" customFormat="1" ht="12.75" customHeight="1">
      <c r="A23" s="313">
        <v>1</v>
      </c>
      <c r="B23" s="320">
        <v>-7420</v>
      </c>
      <c r="C23" s="325">
        <f t="shared" ref="C23:F23" si="1">C8-C15</f>
        <v>4.0191951542156907</v>
      </c>
      <c r="D23" s="325">
        <f t="shared" si="1"/>
        <v>42.311299867715654</v>
      </c>
      <c r="E23" s="325">
        <f>E8-E15</f>
        <v>-11.967221332590686</v>
      </c>
      <c r="F23" s="322">
        <f t="shared" si="1"/>
        <v>-34.66327368934067</v>
      </c>
      <c r="G23" s="436"/>
      <c r="H23" s="437"/>
      <c r="I23" s="437"/>
      <c r="J23" s="437"/>
      <c r="K23" s="152"/>
      <c r="L23" s="152"/>
    </row>
    <row r="24" spans="1:12" s="213" customFormat="1" ht="12.75" customHeight="1">
      <c r="A24" s="314">
        <v>2</v>
      </c>
      <c r="B24" s="321">
        <v>-657</v>
      </c>
      <c r="C24" s="323">
        <f t="shared" ref="C24:F24" si="2">C9-C16</f>
        <v>2.6875584916047366</v>
      </c>
      <c r="D24" s="323">
        <f>D9-D16</f>
        <v>44.662978254885772</v>
      </c>
      <c r="E24" s="323">
        <f t="shared" si="2"/>
        <v>-18.799779796311586</v>
      </c>
      <c r="F24" s="324">
        <f t="shared" si="2"/>
        <v>-28.650756950178916</v>
      </c>
      <c r="G24" s="436"/>
      <c r="H24" s="437"/>
      <c r="I24" s="437"/>
      <c r="J24" s="437"/>
      <c r="K24" s="152"/>
      <c r="L24" s="152"/>
    </row>
    <row r="25" spans="1:12" s="213" customFormat="1" ht="12.75" customHeight="1">
      <c r="A25" s="315">
        <v>3</v>
      </c>
      <c r="B25" s="320">
        <v>2732</v>
      </c>
      <c r="C25" s="325">
        <f t="shared" ref="C25:F25" si="3">C10-C17</f>
        <v>-1.6729352275463505</v>
      </c>
      <c r="D25" s="325">
        <f t="shared" si="3"/>
        <v>44.373802070792195</v>
      </c>
      <c r="E25" s="325">
        <f t="shared" si="3"/>
        <v>-23.642812424753185</v>
      </c>
      <c r="F25" s="322">
        <f t="shared" si="3"/>
        <v>-19.158054418492654</v>
      </c>
      <c r="G25" s="436"/>
      <c r="H25" s="437"/>
      <c r="I25" s="437"/>
      <c r="J25" s="437"/>
      <c r="K25" s="152"/>
      <c r="L25" s="152"/>
    </row>
    <row r="26" spans="1:12" s="213" customFormat="1" ht="12.75" customHeight="1">
      <c r="A26" s="314">
        <v>4</v>
      </c>
      <c r="B26" s="321">
        <v>5477</v>
      </c>
      <c r="C26" s="323">
        <f t="shared" ref="C26:F26" si="4">C11-C18</f>
        <v>-6.4841298467087469</v>
      </c>
      <c r="D26" s="323">
        <f t="shared" si="4"/>
        <v>44.676014427412078</v>
      </c>
      <c r="E26" s="323">
        <f t="shared" si="4"/>
        <v>-24.548872858431022</v>
      </c>
      <c r="F26" s="324">
        <f t="shared" si="4"/>
        <v>-13.543011722272318</v>
      </c>
      <c r="G26" s="436"/>
      <c r="H26" s="437"/>
      <c r="I26" s="437"/>
      <c r="J26" s="437"/>
      <c r="K26" s="152"/>
      <c r="L26" s="152"/>
    </row>
    <row r="27" spans="1:12" s="213" customFormat="1" ht="12.75" customHeight="1">
      <c r="A27" s="316" t="s">
        <v>7</v>
      </c>
      <c r="B27" s="334">
        <v>13396</v>
      </c>
      <c r="C27" s="331">
        <f t="shared" ref="C27:F27" si="5">C12-C19</f>
        <v>-9.3632880098887554</v>
      </c>
      <c r="D27" s="331">
        <f t="shared" si="5"/>
        <v>44.175154511742889</v>
      </c>
      <c r="E27" s="331">
        <f t="shared" si="5"/>
        <v>-23.886567779151214</v>
      </c>
      <c r="F27" s="335">
        <f t="shared" si="5"/>
        <v>-10.825298722702925</v>
      </c>
      <c r="G27" s="436"/>
      <c r="H27" s="437"/>
      <c r="I27" s="437"/>
      <c r="J27" s="437"/>
      <c r="K27" s="152"/>
      <c r="L27" s="152"/>
    </row>
    <row r="28" spans="1:12" ht="12.75" customHeight="1">
      <c r="A28" s="525" t="s">
        <v>158</v>
      </c>
      <c r="B28" s="525"/>
      <c r="C28" s="525"/>
      <c r="D28" s="525"/>
      <c r="E28" s="525"/>
      <c r="F28" s="525"/>
    </row>
  </sheetData>
  <mergeCells count="11">
    <mergeCell ref="A1:B1"/>
    <mergeCell ref="A2:F2"/>
    <mergeCell ref="A28:F28"/>
    <mergeCell ref="B3:B4"/>
    <mergeCell ref="C3:F3"/>
    <mergeCell ref="C5:F5"/>
    <mergeCell ref="A13:F13"/>
    <mergeCell ref="A3:A5"/>
    <mergeCell ref="A6:F6"/>
    <mergeCell ref="A20:F20"/>
    <mergeCell ref="C21:F21"/>
  </mergeCells>
  <hyperlinks>
    <hyperlink ref="A1" location="Inhalt!A1" display="Zurück zum Inhalt"/>
  </hyperlink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P77"/>
  <sheetViews>
    <sheetView showGridLines="0" workbookViewId="0">
      <selection sqref="A1:B1"/>
    </sheetView>
  </sheetViews>
  <sheetFormatPr baseColWidth="10" defaultRowHeight="12.75" customHeight="1"/>
  <cols>
    <col min="1" max="1" width="11.42578125" customWidth="1"/>
  </cols>
  <sheetData>
    <row r="1" spans="1:14" s="500" customFormat="1" ht="25.5" customHeight="1">
      <c r="A1" s="509" t="s">
        <v>175</v>
      </c>
      <c r="B1" s="509"/>
      <c r="K1" s="501"/>
    </row>
    <row r="2" spans="1:14" ht="12.75" customHeight="1">
      <c r="A2" s="590" t="s">
        <v>266</v>
      </c>
      <c r="B2" s="590"/>
      <c r="C2" s="590"/>
      <c r="D2" s="590"/>
      <c r="E2" s="590"/>
      <c r="F2" s="590"/>
      <c r="G2" s="590"/>
      <c r="H2" s="590"/>
      <c r="I2" s="590"/>
      <c r="J2" s="590"/>
      <c r="K2" s="590"/>
      <c r="L2" s="590"/>
      <c r="M2" s="590"/>
      <c r="N2" s="590"/>
    </row>
    <row r="3" spans="1:14" ht="15" customHeight="1">
      <c r="A3" s="572" t="s">
        <v>73</v>
      </c>
      <c r="B3" s="622"/>
      <c r="C3" s="571" t="s">
        <v>97</v>
      </c>
      <c r="D3" s="572"/>
      <c r="E3" s="572"/>
      <c r="F3" s="572"/>
      <c r="G3" s="572"/>
      <c r="H3" s="572"/>
      <c r="I3" s="572"/>
      <c r="J3" s="622"/>
      <c r="K3" s="577" t="s">
        <v>98</v>
      </c>
      <c r="L3" s="577"/>
      <c r="M3" s="569" t="s">
        <v>117</v>
      </c>
      <c r="N3" s="571" t="s">
        <v>1</v>
      </c>
    </row>
    <row r="4" spans="1:14" ht="42.75" customHeight="1">
      <c r="A4" s="543"/>
      <c r="B4" s="530"/>
      <c r="C4" s="577" t="s">
        <v>99</v>
      </c>
      <c r="D4" s="577"/>
      <c r="E4" s="577" t="s">
        <v>100</v>
      </c>
      <c r="F4" s="577"/>
      <c r="G4" s="577" t="s">
        <v>101</v>
      </c>
      <c r="H4" s="577"/>
      <c r="I4" s="573" t="s">
        <v>102</v>
      </c>
      <c r="J4" s="574"/>
      <c r="K4" s="577"/>
      <c r="L4" s="577"/>
      <c r="M4" s="533"/>
      <c r="N4" s="540"/>
    </row>
    <row r="5" spans="1:14" ht="38.25" customHeight="1">
      <c r="A5" s="544"/>
      <c r="B5" s="531"/>
      <c r="C5" s="146" t="s">
        <v>103</v>
      </c>
      <c r="D5" s="146" t="s">
        <v>104</v>
      </c>
      <c r="E5" s="146" t="s">
        <v>103</v>
      </c>
      <c r="F5" s="146" t="s">
        <v>104</v>
      </c>
      <c r="G5" s="146" t="s">
        <v>103</v>
      </c>
      <c r="H5" s="146" t="s">
        <v>104</v>
      </c>
      <c r="I5" s="146" t="s">
        <v>103</v>
      </c>
      <c r="J5" s="146" t="s">
        <v>104</v>
      </c>
      <c r="K5" s="146" t="s">
        <v>103</v>
      </c>
      <c r="L5" s="146" t="s">
        <v>104</v>
      </c>
      <c r="M5" s="570"/>
      <c r="N5" s="691"/>
    </row>
    <row r="6" spans="1:14" ht="12.75" customHeight="1">
      <c r="A6" s="597" t="s">
        <v>10</v>
      </c>
      <c r="B6" s="597"/>
      <c r="C6" s="597"/>
      <c r="D6" s="597"/>
      <c r="E6" s="597"/>
      <c r="F6" s="597"/>
      <c r="G6" s="597"/>
      <c r="H6" s="597"/>
      <c r="I6" s="597"/>
      <c r="J6" s="597"/>
      <c r="K6" s="597"/>
      <c r="L6" s="597"/>
      <c r="M6" s="597"/>
      <c r="N6" s="597"/>
    </row>
    <row r="7" spans="1:14" ht="12.75" customHeight="1">
      <c r="A7" s="498">
        <v>2002</v>
      </c>
      <c r="B7" s="694" t="s">
        <v>5</v>
      </c>
      <c r="C7" s="159" t="s">
        <v>105</v>
      </c>
      <c r="D7" s="159" t="s">
        <v>106</v>
      </c>
      <c r="E7" s="147">
        <v>288744</v>
      </c>
      <c r="F7" s="147" t="s">
        <v>106</v>
      </c>
      <c r="G7" s="147">
        <v>12343</v>
      </c>
      <c r="H7" s="147" t="s">
        <v>106</v>
      </c>
      <c r="I7" s="149" t="s">
        <v>107</v>
      </c>
      <c r="J7" s="149" t="s">
        <v>106</v>
      </c>
      <c r="K7" s="147">
        <v>1101</v>
      </c>
      <c r="L7" s="147" t="s">
        <v>106</v>
      </c>
      <c r="M7" s="147">
        <v>32124</v>
      </c>
      <c r="N7" s="151">
        <v>353970</v>
      </c>
    </row>
    <row r="8" spans="1:14" ht="12.75" customHeight="1">
      <c r="A8" s="464">
        <v>2006</v>
      </c>
      <c r="B8" s="694"/>
      <c r="C8" s="148">
        <v>330712</v>
      </c>
      <c r="D8" s="148" t="s">
        <v>106</v>
      </c>
      <c r="E8" s="148">
        <v>304810</v>
      </c>
      <c r="F8" s="148" t="s">
        <v>106</v>
      </c>
      <c r="G8" s="148">
        <v>12427</v>
      </c>
      <c r="H8" s="148" t="s">
        <v>106</v>
      </c>
      <c r="I8" s="148">
        <v>13475</v>
      </c>
      <c r="J8" s="148" t="s">
        <v>106</v>
      </c>
      <c r="K8" s="148">
        <v>2939</v>
      </c>
      <c r="L8" s="148" t="s">
        <v>106</v>
      </c>
      <c r="M8" s="148">
        <v>59308</v>
      </c>
      <c r="N8" s="150">
        <v>392959</v>
      </c>
    </row>
    <row r="9" spans="1:14" ht="12.75" customHeight="1">
      <c r="A9" s="498">
        <v>2007</v>
      </c>
      <c r="B9" s="694"/>
      <c r="C9" s="147">
        <v>339846</v>
      </c>
      <c r="D9" s="147" t="s">
        <v>106</v>
      </c>
      <c r="E9" s="147">
        <v>313294</v>
      </c>
      <c r="F9" s="147" t="s">
        <v>106</v>
      </c>
      <c r="G9" s="147">
        <v>13016</v>
      </c>
      <c r="H9" s="147" t="s">
        <v>106</v>
      </c>
      <c r="I9" s="147">
        <v>13536</v>
      </c>
      <c r="J9" s="147" t="s">
        <v>106</v>
      </c>
      <c r="K9" s="147">
        <v>3057</v>
      </c>
      <c r="L9" s="147" t="s">
        <v>106</v>
      </c>
      <c r="M9" s="147">
        <v>59375</v>
      </c>
      <c r="N9" s="151">
        <v>402278</v>
      </c>
    </row>
    <row r="10" spans="1:14" ht="12.75" customHeight="1">
      <c r="A10" s="464">
        <v>2008</v>
      </c>
      <c r="B10" s="694"/>
      <c r="C10" s="148">
        <v>355328</v>
      </c>
      <c r="D10" s="148" t="s">
        <v>106</v>
      </c>
      <c r="E10" s="148">
        <v>326034</v>
      </c>
      <c r="F10" s="148" t="s">
        <v>106</v>
      </c>
      <c r="G10" s="148">
        <v>15293</v>
      </c>
      <c r="H10" s="148" t="s">
        <v>106</v>
      </c>
      <c r="I10" s="148">
        <v>14001</v>
      </c>
      <c r="J10" s="148" t="s">
        <v>106</v>
      </c>
      <c r="K10" s="148">
        <v>3271</v>
      </c>
      <c r="L10" s="148" t="s">
        <v>106</v>
      </c>
      <c r="M10" s="148">
        <v>60296</v>
      </c>
      <c r="N10" s="150">
        <v>418895</v>
      </c>
    </row>
    <row r="11" spans="1:14" ht="12.75" customHeight="1">
      <c r="A11" s="498">
        <v>2009</v>
      </c>
      <c r="B11" s="694"/>
      <c r="C11" s="147">
        <v>373952</v>
      </c>
      <c r="D11" s="147" t="s">
        <v>106</v>
      </c>
      <c r="E11" s="147">
        <v>343824</v>
      </c>
      <c r="F11" s="147" t="s">
        <v>106</v>
      </c>
      <c r="G11" s="147">
        <v>15630</v>
      </c>
      <c r="H11" s="147" t="s">
        <v>106</v>
      </c>
      <c r="I11" s="147">
        <v>14498</v>
      </c>
      <c r="J11" s="147" t="s">
        <v>106</v>
      </c>
      <c r="K11" s="147">
        <v>3621</v>
      </c>
      <c r="L11" s="147" t="s">
        <v>106</v>
      </c>
      <c r="M11" s="147">
        <v>63226</v>
      </c>
      <c r="N11" s="151">
        <v>440799</v>
      </c>
    </row>
    <row r="12" spans="1:14" ht="12.75" customHeight="1">
      <c r="A12" s="464">
        <v>2010</v>
      </c>
      <c r="B12" s="694"/>
      <c r="C12" s="148">
        <v>393974</v>
      </c>
      <c r="D12" s="148" t="s">
        <v>106</v>
      </c>
      <c r="E12" s="148">
        <v>362124</v>
      </c>
      <c r="F12" s="148" t="s">
        <v>106</v>
      </c>
      <c r="G12" s="148">
        <v>16882</v>
      </c>
      <c r="H12" s="148" t="s">
        <v>106</v>
      </c>
      <c r="I12" s="148">
        <v>14968</v>
      </c>
      <c r="J12" s="148" t="s">
        <v>106</v>
      </c>
      <c r="K12" s="148">
        <v>3779</v>
      </c>
      <c r="L12" s="148" t="s">
        <v>106</v>
      </c>
      <c r="M12" s="148">
        <v>66262</v>
      </c>
      <c r="N12" s="150">
        <v>464015</v>
      </c>
    </row>
    <row r="13" spans="1:14" ht="12.75" customHeight="1">
      <c r="A13" s="498">
        <v>2011</v>
      </c>
      <c r="B13" s="694"/>
      <c r="C13" s="147">
        <v>407606</v>
      </c>
      <c r="D13" s="147">
        <v>28616</v>
      </c>
      <c r="E13" s="147">
        <v>367722</v>
      </c>
      <c r="F13" s="147">
        <v>15273</v>
      </c>
      <c r="G13" s="147">
        <v>16097</v>
      </c>
      <c r="H13" s="147">
        <v>1861</v>
      </c>
      <c r="I13" s="147">
        <v>23787</v>
      </c>
      <c r="J13" s="147">
        <v>11482</v>
      </c>
      <c r="K13" s="147">
        <v>3754</v>
      </c>
      <c r="L13" s="147">
        <v>475</v>
      </c>
      <c r="M13" s="147">
        <v>66773</v>
      </c>
      <c r="N13" s="151">
        <v>478133</v>
      </c>
    </row>
    <row r="14" spans="1:14" ht="12.75" customHeight="1">
      <c r="A14" s="464">
        <v>2012</v>
      </c>
      <c r="B14" s="694"/>
      <c r="C14" s="148">
        <v>431314</v>
      </c>
      <c r="D14" s="148">
        <v>34121</v>
      </c>
      <c r="E14" s="148">
        <v>389131</v>
      </c>
      <c r="F14" s="148">
        <v>17804</v>
      </c>
      <c r="G14" s="148">
        <v>17184</v>
      </c>
      <c r="H14" s="148">
        <v>2610</v>
      </c>
      <c r="I14" s="148">
        <v>24999</v>
      </c>
      <c r="J14" s="148">
        <v>13707</v>
      </c>
      <c r="K14" s="148">
        <v>3888</v>
      </c>
      <c r="L14" s="148">
        <v>561</v>
      </c>
      <c r="M14" s="148">
        <v>72819</v>
      </c>
      <c r="N14" s="150">
        <v>508021</v>
      </c>
    </row>
    <row r="15" spans="1:14" ht="12.75" customHeight="1">
      <c r="A15" s="498">
        <v>2013</v>
      </c>
      <c r="B15" s="694"/>
      <c r="C15" s="147">
        <v>457733</v>
      </c>
      <c r="D15" s="147">
        <v>42793</v>
      </c>
      <c r="E15" s="147">
        <v>412359</v>
      </c>
      <c r="F15" s="147">
        <v>22006</v>
      </c>
      <c r="G15" s="147">
        <v>19852</v>
      </c>
      <c r="H15" s="147">
        <v>4227</v>
      </c>
      <c r="I15" s="147">
        <v>25522</v>
      </c>
      <c r="J15" s="147">
        <v>16560</v>
      </c>
      <c r="K15" s="147">
        <v>4244</v>
      </c>
      <c r="L15" s="147">
        <v>671</v>
      </c>
      <c r="M15" s="147">
        <v>76589</v>
      </c>
      <c r="N15" s="151">
        <v>538566</v>
      </c>
    </row>
    <row r="16" spans="1:14" ht="12.75" customHeight="1">
      <c r="A16" s="464">
        <v>2014</v>
      </c>
      <c r="B16" s="694"/>
      <c r="C16" s="148">
        <v>488761</v>
      </c>
      <c r="D16" s="148">
        <v>47120</v>
      </c>
      <c r="E16" s="148">
        <v>440864</v>
      </c>
      <c r="F16" s="148">
        <v>24148</v>
      </c>
      <c r="G16" s="148">
        <v>20989</v>
      </c>
      <c r="H16" s="148">
        <v>4884</v>
      </c>
      <c r="I16" s="148">
        <v>26908</v>
      </c>
      <c r="J16" s="148">
        <v>18088</v>
      </c>
      <c r="K16" s="148">
        <v>4573</v>
      </c>
      <c r="L16" s="148">
        <v>956</v>
      </c>
      <c r="M16" s="148">
        <v>79773</v>
      </c>
      <c r="N16" s="150">
        <v>573107</v>
      </c>
    </row>
    <row r="17" spans="1:14" ht="12.75" customHeight="1">
      <c r="A17" s="498">
        <v>2015</v>
      </c>
      <c r="B17" s="694"/>
      <c r="C17" s="147">
        <v>514009</v>
      </c>
      <c r="D17" s="147">
        <v>50634</v>
      </c>
      <c r="E17" s="147">
        <v>464420</v>
      </c>
      <c r="F17" s="147">
        <v>25898</v>
      </c>
      <c r="G17" s="147">
        <v>21134</v>
      </c>
      <c r="H17" s="147">
        <v>5168</v>
      </c>
      <c r="I17" s="147">
        <v>28455</v>
      </c>
      <c r="J17" s="147">
        <v>19568</v>
      </c>
      <c r="K17" s="147">
        <v>4810</v>
      </c>
      <c r="L17" s="147">
        <v>1034</v>
      </c>
      <c r="M17" s="147">
        <v>84311</v>
      </c>
      <c r="N17" s="151">
        <v>603130</v>
      </c>
    </row>
    <row r="18" spans="1:14" ht="12.75" customHeight="1">
      <c r="A18" s="499">
        <v>2016</v>
      </c>
      <c r="B18" s="694"/>
      <c r="C18" s="148">
        <v>539199</v>
      </c>
      <c r="D18" s="148">
        <v>53687</v>
      </c>
      <c r="E18" s="148">
        <v>483332</v>
      </c>
      <c r="F18" s="148">
        <v>27225</v>
      </c>
      <c r="G18" s="148">
        <v>21430</v>
      </c>
      <c r="H18" s="148">
        <v>5628</v>
      </c>
      <c r="I18" s="148">
        <v>29244</v>
      </c>
      <c r="J18" s="148">
        <v>19813</v>
      </c>
      <c r="K18" s="148">
        <v>5193</v>
      </c>
      <c r="L18" s="148">
        <v>1021</v>
      </c>
      <c r="M18" s="148">
        <v>87296</v>
      </c>
      <c r="N18" s="150">
        <v>626495</v>
      </c>
    </row>
    <row r="19" spans="1:14" ht="12.75" customHeight="1">
      <c r="A19" s="498">
        <v>2017</v>
      </c>
      <c r="B19" s="695"/>
      <c r="C19" s="147">
        <v>561737</v>
      </c>
      <c r="D19" s="147">
        <v>56472</v>
      </c>
      <c r="E19" s="147">
        <v>503765</v>
      </c>
      <c r="F19" s="147">
        <v>28825</v>
      </c>
      <c r="G19" s="147">
        <v>21618</v>
      </c>
      <c r="H19" s="147">
        <v>5972</v>
      </c>
      <c r="I19" s="147">
        <v>30613</v>
      </c>
      <c r="J19" s="147">
        <v>20654</v>
      </c>
      <c r="K19" s="147">
        <v>5741</v>
      </c>
      <c r="L19" s="147">
        <v>1021</v>
      </c>
      <c r="M19" s="147">
        <v>89837</v>
      </c>
      <c r="N19" s="151">
        <v>651574</v>
      </c>
    </row>
    <row r="20" spans="1:14" ht="12.75" customHeight="1">
      <c r="A20" s="597" t="s">
        <v>108</v>
      </c>
      <c r="B20" s="597"/>
      <c r="C20" s="158"/>
      <c r="D20" s="158"/>
      <c r="E20" s="158"/>
      <c r="F20" s="158"/>
      <c r="G20" s="158"/>
      <c r="H20" s="158"/>
      <c r="I20" s="158"/>
      <c r="J20" s="158"/>
      <c r="K20" s="158"/>
      <c r="L20" s="158"/>
      <c r="M20" s="158"/>
      <c r="N20" s="158"/>
    </row>
    <row r="21" spans="1:14" ht="12.75" customHeight="1">
      <c r="A21" s="689" t="s">
        <v>109</v>
      </c>
      <c r="B21" s="160" t="s">
        <v>5</v>
      </c>
      <c r="C21" s="497">
        <v>9967</v>
      </c>
      <c r="D21" s="497" t="s">
        <v>106</v>
      </c>
      <c r="E21" s="497">
        <v>16066</v>
      </c>
      <c r="F21" s="497" t="s">
        <v>106</v>
      </c>
      <c r="G21" s="497">
        <v>84</v>
      </c>
      <c r="H21" s="497" t="s">
        <v>106</v>
      </c>
      <c r="I21" s="497" t="s">
        <v>40</v>
      </c>
      <c r="J21" s="497" t="s">
        <v>106</v>
      </c>
      <c r="K21" s="497">
        <v>1838</v>
      </c>
      <c r="L21" s="497" t="s">
        <v>106</v>
      </c>
      <c r="M21" s="497">
        <v>27184</v>
      </c>
      <c r="N21" s="497">
        <v>38989</v>
      </c>
    </row>
    <row r="22" spans="1:14" ht="12.75" customHeight="1">
      <c r="A22" s="690"/>
      <c r="B22" s="264" t="s">
        <v>6</v>
      </c>
      <c r="C22" s="155">
        <v>3.1074529610749972</v>
      </c>
      <c r="D22" s="155" t="s">
        <v>106</v>
      </c>
      <c r="E22" s="155">
        <v>5.5640983016097305</v>
      </c>
      <c r="F22" s="155" t="s">
        <v>106</v>
      </c>
      <c r="G22" s="155">
        <v>0.68054767884630962</v>
      </c>
      <c r="H22" s="155" t="s">
        <v>106</v>
      </c>
      <c r="I22" s="155" t="s">
        <v>40</v>
      </c>
      <c r="J22" s="155" t="s">
        <v>106</v>
      </c>
      <c r="K22" s="155">
        <v>166.93914623069935</v>
      </c>
      <c r="L22" s="155" t="s">
        <v>106</v>
      </c>
      <c r="M22" s="155">
        <v>84.622089403561191</v>
      </c>
      <c r="N22" s="155">
        <v>11.014775263440404</v>
      </c>
    </row>
    <row r="23" spans="1:14" ht="12.75" customHeight="1">
      <c r="A23" s="692" t="s">
        <v>110</v>
      </c>
      <c r="B23" s="236" t="s">
        <v>5</v>
      </c>
      <c r="C23" s="497">
        <v>127021</v>
      </c>
      <c r="D23" s="497" t="s">
        <v>106</v>
      </c>
      <c r="E23" s="497">
        <v>107549</v>
      </c>
      <c r="F23" s="497" t="s">
        <v>106</v>
      </c>
      <c r="G23" s="497">
        <v>7425</v>
      </c>
      <c r="H23" s="497" t="s">
        <v>106</v>
      </c>
      <c r="I23" s="497">
        <v>12047</v>
      </c>
      <c r="J23" s="497" t="s">
        <v>106</v>
      </c>
      <c r="K23" s="497">
        <v>1305</v>
      </c>
      <c r="L23" s="497" t="s">
        <v>106</v>
      </c>
      <c r="M23" s="497">
        <v>17281</v>
      </c>
      <c r="N23" s="497">
        <v>145607</v>
      </c>
    </row>
    <row r="24" spans="1:14" ht="12.75" customHeight="1">
      <c r="A24" s="693"/>
      <c r="B24" s="264" t="s">
        <v>6</v>
      </c>
      <c r="C24" s="154">
        <v>38.408343211011392</v>
      </c>
      <c r="D24" s="154" t="s">
        <v>106</v>
      </c>
      <c r="E24" s="154">
        <v>35.28394737705456</v>
      </c>
      <c r="F24" s="154" t="s">
        <v>106</v>
      </c>
      <c r="G24" s="154">
        <v>59.748933773235699</v>
      </c>
      <c r="H24" s="154" t="s">
        <v>106</v>
      </c>
      <c r="I24" s="154">
        <v>89.402597402597408</v>
      </c>
      <c r="J24" s="154" t="s">
        <v>106</v>
      </c>
      <c r="K24" s="154">
        <v>44.402858115005102</v>
      </c>
      <c r="L24" s="154" t="s">
        <v>106</v>
      </c>
      <c r="M24" s="154">
        <v>29.137721723882105</v>
      </c>
      <c r="N24" s="154">
        <v>37.053992910201828</v>
      </c>
    </row>
    <row r="25" spans="1:14" ht="12.75" customHeight="1">
      <c r="A25" s="689" t="s">
        <v>111</v>
      </c>
      <c r="B25" s="160" t="s">
        <v>5</v>
      </c>
      <c r="C25" s="497">
        <v>56276</v>
      </c>
      <c r="D25" s="497">
        <v>7841</v>
      </c>
      <c r="E25" s="497">
        <v>53343</v>
      </c>
      <c r="F25" s="497">
        <v>53343</v>
      </c>
      <c r="G25" s="497">
        <v>53343</v>
      </c>
      <c r="H25" s="497">
        <v>941</v>
      </c>
      <c r="I25" s="497">
        <v>2933</v>
      </c>
      <c r="J25" s="497">
        <v>3008</v>
      </c>
      <c r="K25" s="497">
        <v>566</v>
      </c>
      <c r="L25" s="497">
        <v>363</v>
      </c>
      <c r="M25" s="497">
        <v>7722</v>
      </c>
      <c r="N25" s="497">
        <v>64564</v>
      </c>
    </row>
    <row r="26" spans="1:14" ht="12.75" customHeight="1">
      <c r="A26" s="690"/>
      <c r="B26" s="264" t="s">
        <v>6</v>
      </c>
      <c r="C26" s="155">
        <v>12.294503564304955</v>
      </c>
      <c r="D26" s="155">
        <v>18.323090225036804</v>
      </c>
      <c r="E26" s="155">
        <v>12.341888568315014</v>
      </c>
      <c r="F26" s="155">
        <v>12.341888568315014</v>
      </c>
      <c r="G26" s="155">
        <v>12.341888568315014</v>
      </c>
      <c r="H26" s="155">
        <v>22.261651289330494</v>
      </c>
      <c r="I26" s="155">
        <v>11.492046077893582</v>
      </c>
      <c r="J26" s="155">
        <v>18.164251207729468</v>
      </c>
      <c r="K26" s="155">
        <v>13.336475023562677</v>
      </c>
      <c r="L26" s="155">
        <v>54.098360655737707</v>
      </c>
      <c r="M26" s="155">
        <v>10.082387810259959</v>
      </c>
      <c r="N26" s="155">
        <v>11.988131445356744</v>
      </c>
    </row>
    <row r="27" spans="1:14" ht="12.75" customHeight="1">
      <c r="A27" s="692" t="s">
        <v>112</v>
      </c>
      <c r="B27" s="160" t="s">
        <v>5</v>
      </c>
      <c r="C27" s="497">
        <v>47728</v>
      </c>
      <c r="D27" s="497">
        <v>5838</v>
      </c>
      <c r="E27" s="497">
        <v>39345</v>
      </c>
      <c r="F27" s="497">
        <v>2927</v>
      </c>
      <c r="G27" s="497">
        <v>484</v>
      </c>
      <c r="H27" s="497">
        <v>804</v>
      </c>
      <c r="I27" s="497">
        <v>2158</v>
      </c>
      <c r="J27" s="497">
        <v>1086</v>
      </c>
      <c r="K27" s="497">
        <v>931</v>
      </c>
      <c r="L27" s="497">
        <v>-13</v>
      </c>
      <c r="M27" s="497">
        <v>5526</v>
      </c>
      <c r="N27" s="497">
        <v>48444</v>
      </c>
    </row>
    <row r="28" spans="1:14" ht="12.75" customHeight="1">
      <c r="A28" s="693"/>
      <c r="B28" s="264" t="s">
        <v>6</v>
      </c>
      <c r="C28" s="153">
        <v>9.3000000000000007</v>
      </c>
      <c r="D28" s="153">
        <v>11.5</v>
      </c>
      <c r="E28" s="153">
        <v>8.5</v>
      </c>
      <c r="F28" s="153">
        <v>11.3</v>
      </c>
      <c r="G28" s="153">
        <v>2.2999999999999998</v>
      </c>
      <c r="H28" s="153">
        <v>15.6</v>
      </c>
      <c r="I28" s="153">
        <v>7.6</v>
      </c>
      <c r="J28" s="153">
        <v>5.5</v>
      </c>
      <c r="K28" s="153">
        <v>19.399999999999999</v>
      </c>
      <c r="L28" s="153">
        <v>-1.3</v>
      </c>
      <c r="M28" s="153">
        <v>6.6</v>
      </c>
      <c r="N28" s="153">
        <v>8</v>
      </c>
    </row>
    <row r="29" spans="1:14" ht="12.75" customHeight="1">
      <c r="A29" s="597" t="s">
        <v>11</v>
      </c>
      <c r="B29" s="612"/>
      <c r="C29" s="597"/>
      <c r="D29" s="597"/>
      <c r="E29" s="597"/>
      <c r="F29" s="597"/>
      <c r="G29" s="597"/>
      <c r="H29" s="597"/>
      <c r="I29" s="597"/>
      <c r="J29" s="597"/>
      <c r="K29" s="597"/>
      <c r="L29" s="597"/>
      <c r="M29" s="597"/>
      <c r="N29" s="597"/>
    </row>
    <row r="30" spans="1:14" ht="12.75" customHeight="1">
      <c r="A30" s="498">
        <v>2002</v>
      </c>
      <c r="B30" s="694" t="s">
        <v>5</v>
      </c>
      <c r="C30" s="159" t="s">
        <v>113</v>
      </c>
      <c r="D30" s="159" t="s">
        <v>106</v>
      </c>
      <c r="E30" s="147">
        <v>226408</v>
      </c>
      <c r="F30" s="147" t="s">
        <v>106</v>
      </c>
      <c r="G30" s="147">
        <v>8371</v>
      </c>
      <c r="H30" s="147" t="s">
        <v>106</v>
      </c>
      <c r="I30" s="149" t="s">
        <v>114</v>
      </c>
      <c r="J30" s="149" t="s">
        <v>106</v>
      </c>
      <c r="K30" s="147">
        <v>791</v>
      </c>
      <c r="L30" s="147" t="s">
        <v>106</v>
      </c>
      <c r="M30" s="147">
        <v>21273</v>
      </c>
      <c r="N30" s="151">
        <v>271840</v>
      </c>
    </row>
    <row r="31" spans="1:14" ht="12.75" customHeight="1">
      <c r="A31" s="464">
        <v>2006</v>
      </c>
      <c r="B31" s="694"/>
      <c r="C31" s="148">
        <v>258698</v>
      </c>
      <c r="D31" s="148" t="s">
        <v>106</v>
      </c>
      <c r="E31" s="148">
        <v>239050</v>
      </c>
      <c r="F31" s="148" t="s">
        <v>106</v>
      </c>
      <c r="G31" s="148">
        <v>9185</v>
      </c>
      <c r="H31" s="148" t="s">
        <v>106</v>
      </c>
      <c r="I31" s="148">
        <v>10463</v>
      </c>
      <c r="J31" s="148" t="s">
        <v>106</v>
      </c>
      <c r="K31" s="148">
        <v>2176</v>
      </c>
      <c r="L31" s="148" t="s">
        <v>106</v>
      </c>
      <c r="M31" s="148">
        <v>46041</v>
      </c>
      <c r="N31" s="150">
        <v>306915</v>
      </c>
    </row>
    <row r="32" spans="1:14" ht="12.75" customHeight="1">
      <c r="A32" s="498">
        <v>2007</v>
      </c>
      <c r="B32" s="694"/>
      <c r="C32" s="147">
        <v>266445</v>
      </c>
      <c r="D32" s="147" t="s">
        <v>106</v>
      </c>
      <c r="E32" s="147">
        <v>245701</v>
      </c>
      <c r="F32" s="147" t="s">
        <v>106</v>
      </c>
      <c r="G32" s="147">
        <v>10017</v>
      </c>
      <c r="H32" s="147" t="s">
        <v>106</v>
      </c>
      <c r="I32" s="147">
        <v>10727</v>
      </c>
      <c r="J32" s="147" t="s">
        <v>106</v>
      </c>
      <c r="K32" s="147">
        <v>2275</v>
      </c>
      <c r="L32" s="147" t="s">
        <v>106</v>
      </c>
      <c r="M32" s="147">
        <v>45874</v>
      </c>
      <c r="N32" s="151">
        <v>314594</v>
      </c>
    </row>
    <row r="33" spans="1:16" ht="12.75" customHeight="1">
      <c r="A33" s="464">
        <v>2008</v>
      </c>
      <c r="B33" s="694"/>
      <c r="C33" s="148">
        <v>280234</v>
      </c>
      <c r="D33" s="148" t="s">
        <v>106</v>
      </c>
      <c r="E33" s="148">
        <v>257353</v>
      </c>
      <c r="F33" s="148" t="s">
        <v>106</v>
      </c>
      <c r="G33" s="148">
        <v>11717</v>
      </c>
      <c r="H33" s="148" t="s">
        <v>106</v>
      </c>
      <c r="I33" s="148">
        <v>11164</v>
      </c>
      <c r="J33" s="148" t="s">
        <v>106</v>
      </c>
      <c r="K33" s="148">
        <v>2537</v>
      </c>
      <c r="L33" s="148" t="s">
        <v>106</v>
      </c>
      <c r="M33" s="148">
        <v>47616</v>
      </c>
      <c r="N33" s="150">
        <v>330387</v>
      </c>
      <c r="O33" s="145"/>
      <c r="P33" s="145"/>
    </row>
    <row r="34" spans="1:16" ht="12.75" customHeight="1">
      <c r="A34" s="498">
        <v>2009</v>
      </c>
      <c r="B34" s="694"/>
      <c r="C34" s="147">
        <v>295305</v>
      </c>
      <c r="D34" s="147" t="s">
        <v>106</v>
      </c>
      <c r="E34" s="147">
        <v>271674</v>
      </c>
      <c r="F34" s="147" t="s">
        <v>106</v>
      </c>
      <c r="G34" s="147">
        <v>11957</v>
      </c>
      <c r="H34" s="147" t="s">
        <v>106</v>
      </c>
      <c r="I34" s="147">
        <v>11674</v>
      </c>
      <c r="J34" s="147" t="s">
        <v>106</v>
      </c>
      <c r="K34" s="147">
        <v>2795</v>
      </c>
      <c r="L34" s="147" t="s">
        <v>106</v>
      </c>
      <c r="M34" s="147">
        <v>49991</v>
      </c>
      <c r="N34" s="151">
        <v>348091</v>
      </c>
      <c r="O34" s="145"/>
      <c r="P34" s="145"/>
    </row>
    <row r="35" spans="1:16" ht="12.75" customHeight="1">
      <c r="A35" s="464">
        <v>2010</v>
      </c>
      <c r="B35" s="694"/>
      <c r="C35" s="148">
        <v>311276</v>
      </c>
      <c r="D35" s="148" t="s">
        <v>106</v>
      </c>
      <c r="E35" s="148">
        <v>286191</v>
      </c>
      <c r="F35" s="148" t="s">
        <v>106</v>
      </c>
      <c r="G35" s="148">
        <v>12964</v>
      </c>
      <c r="H35" s="148" t="s">
        <v>106</v>
      </c>
      <c r="I35" s="148">
        <v>12121</v>
      </c>
      <c r="J35" s="148" t="s">
        <v>106</v>
      </c>
      <c r="K35" s="148">
        <v>2921</v>
      </c>
      <c r="L35" s="148" t="s">
        <v>106</v>
      </c>
      <c r="M35" s="148">
        <v>51387</v>
      </c>
      <c r="N35" s="150">
        <v>365584</v>
      </c>
      <c r="O35" s="145"/>
      <c r="P35" s="145"/>
    </row>
    <row r="36" spans="1:16" ht="12.75" customHeight="1">
      <c r="A36" s="498">
        <v>2011</v>
      </c>
      <c r="B36" s="694"/>
      <c r="C36" s="147">
        <v>322023</v>
      </c>
      <c r="D36" s="147">
        <v>22891</v>
      </c>
      <c r="E36" s="147">
        <v>290975</v>
      </c>
      <c r="F36" s="147">
        <v>12761</v>
      </c>
      <c r="G36" s="147">
        <v>12384</v>
      </c>
      <c r="H36" s="147">
        <v>1371</v>
      </c>
      <c r="I36" s="147">
        <v>18664</v>
      </c>
      <c r="J36" s="147">
        <v>8759</v>
      </c>
      <c r="K36" s="147">
        <v>2947</v>
      </c>
      <c r="L36" s="147">
        <v>361</v>
      </c>
      <c r="M36" s="147">
        <v>51909</v>
      </c>
      <c r="N36" s="151">
        <v>376879</v>
      </c>
      <c r="O36" s="145"/>
      <c r="P36" s="145"/>
    </row>
    <row r="37" spans="1:16" ht="12.75" customHeight="1">
      <c r="A37" s="464">
        <v>2012</v>
      </c>
      <c r="B37" s="694"/>
      <c r="C37" s="148">
        <v>340701</v>
      </c>
      <c r="D37" s="148">
        <v>27784</v>
      </c>
      <c r="E37" s="148">
        <v>308270</v>
      </c>
      <c r="F37" s="148">
        <v>15058</v>
      </c>
      <c r="G37" s="148">
        <v>13036</v>
      </c>
      <c r="H37" s="148">
        <v>1947</v>
      </c>
      <c r="I37" s="148">
        <v>19395</v>
      </c>
      <c r="J37" s="148">
        <v>10779</v>
      </c>
      <c r="K37" s="148">
        <v>2996</v>
      </c>
      <c r="L37" s="148">
        <v>453</v>
      </c>
      <c r="M37" s="148">
        <v>57457</v>
      </c>
      <c r="N37" s="150">
        <v>401154</v>
      </c>
      <c r="O37" s="145"/>
      <c r="P37" s="145"/>
    </row>
    <row r="38" spans="1:16" ht="12.75" customHeight="1">
      <c r="A38" s="498">
        <v>2013</v>
      </c>
      <c r="B38" s="694"/>
      <c r="C38" s="147">
        <v>363181</v>
      </c>
      <c r="D38" s="147">
        <v>34696</v>
      </c>
      <c r="E38" s="147">
        <v>327982</v>
      </c>
      <c r="F38" s="147">
        <v>18639</v>
      </c>
      <c r="G38" s="147">
        <v>15372</v>
      </c>
      <c r="H38" s="147">
        <v>2886</v>
      </c>
      <c r="I38" s="147">
        <v>19827</v>
      </c>
      <c r="J38" s="147">
        <v>13171</v>
      </c>
      <c r="K38" s="147">
        <v>3297</v>
      </c>
      <c r="L38" s="147">
        <v>540</v>
      </c>
      <c r="M38" s="147">
        <v>60402</v>
      </c>
      <c r="N38" s="151">
        <v>426880</v>
      </c>
      <c r="O38" s="145"/>
      <c r="P38" s="145"/>
    </row>
    <row r="39" spans="1:16" ht="12.75" customHeight="1">
      <c r="A39" s="464">
        <v>2014</v>
      </c>
      <c r="B39" s="694"/>
      <c r="C39" s="148">
        <v>389391</v>
      </c>
      <c r="D39" s="148">
        <v>38137</v>
      </c>
      <c r="E39" s="148">
        <v>352273</v>
      </c>
      <c r="F39" s="148">
        <v>20393</v>
      </c>
      <c r="G39" s="148">
        <v>16175</v>
      </c>
      <c r="H39" s="148">
        <v>3330</v>
      </c>
      <c r="I39" s="148">
        <v>20943</v>
      </c>
      <c r="J39" s="148">
        <v>14414</v>
      </c>
      <c r="K39" s="148">
        <v>3477</v>
      </c>
      <c r="L39" s="148">
        <v>744</v>
      </c>
      <c r="M39" s="148">
        <v>63528</v>
      </c>
      <c r="N39" s="150">
        <v>456396</v>
      </c>
      <c r="O39" s="145"/>
      <c r="P39" s="145"/>
    </row>
    <row r="40" spans="1:16" ht="12.75" customHeight="1">
      <c r="A40" s="498">
        <v>2015</v>
      </c>
      <c r="B40" s="694"/>
      <c r="C40" s="147">
        <v>411763</v>
      </c>
      <c r="D40" s="147">
        <v>41054</v>
      </c>
      <c r="E40" s="147">
        <v>373629</v>
      </c>
      <c r="F40" s="147">
        <v>21852</v>
      </c>
      <c r="G40" s="147">
        <v>15903</v>
      </c>
      <c r="H40" s="147">
        <v>3350</v>
      </c>
      <c r="I40" s="147">
        <v>22231</v>
      </c>
      <c r="J40" s="147">
        <v>15852</v>
      </c>
      <c r="K40" s="147">
        <v>3712</v>
      </c>
      <c r="L40" s="147">
        <v>814</v>
      </c>
      <c r="M40" s="147">
        <v>67966</v>
      </c>
      <c r="N40" s="151">
        <v>483441</v>
      </c>
      <c r="O40" s="145"/>
      <c r="P40" s="145"/>
    </row>
    <row r="41" spans="1:16" ht="12.75" customHeight="1">
      <c r="A41" s="499">
        <v>2016</v>
      </c>
      <c r="B41" s="694"/>
      <c r="C41" s="148">
        <v>432061</v>
      </c>
      <c r="D41" s="148">
        <v>43724</v>
      </c>
      <c r="E41" s="148">
        <v>389359</v>
      </c>
      <c r="F41" s="148">
        <v>23056</v>
      </c>
      <c r="G41" s="148">
        <v>15970</v>
      </c>
      <c r="H41" s="148">
        <v>3660</v>
      </c>
      <c r="I41" s="148">
        <v>22719</v>
      </c>
      <c r="J41" s="148">
        <v>16236</v>
      </c>
      <c r="K41" s="148">
        <v>4013</v>
      </c>
      <c r="L41" s="148">
        <v>772</v>
      </c>
      <c r="M41" s="148">
        <v>70700</v>
      </c>
      <c r="N41" s="150">
        <v>502761</v>
      </c>
      <c r="O41" s="145"/>
      <c r="P41" s="152"/>
    </row>
    <row r="42" spans="1:16" ht="12.75" customHeight="1">
      <c r="A42" s="498">
        <v>2017</v>
      </c>
      <c r="B42" s="695"/>
      <c r="C42" s="147">
        <v>449992</v>
      </c>
      <c r="D42" s="147">
        <v>46116</v>
      </c>
      <c r="E42" s="147">
        <v>405534</v>
      </c>
      <c r="F42" s="147">
        <v>24379</v>
      </c>
      <c r="G42" s="147">
        <v>16008</v>
      </c>
      <c r="H42" s="147">
        <v>3975</v>
      </c>
      <c r="I42" s="147">
        <v>23948</v>
      </c>
      <c r="J42" s="147">
        <v>16965</v>
      </c>
      <c r="K42" s="147">
        <v>4502</v>
      </c>
      <c r="L42" s="147">
        <v>797</v>
      </c>
      <c r="M42" s="147">
        <v>73059</v>
      </c>
      <c r="N42" s="151">
        <v>523051</v>
      </c>
      <c r="O42" s="145"/>
      <c r="P42" s="145"/>
    </row>
    <row r="43" spans="1:16" ht="12.75" customHeight="1">
      <c r="A43" s="597" t="s">
        <v>108</v>
      </c>
      <c r="B43" s="597"/>
      <c r="C43" s="158"/>
      <c r="D43" s="158"/>
      <c r="E43" s="158"/>
      <c r="F43" s="158"/>
      <c r="G43" s="158"/>
      <c r="H43" s="158"/>
      <c r="I43" s="158"/>
      <c r="J43" s="158"/>
      <c r="K43" s="158"/>
      <c r="L43" s="158"/>
      <c r="M43" s="158"/>
      <c r="N43" s="158"/>
      <c r="O43" s="145"/>
      <c r="P43" s="145"/>
    </row>
    <row r="44" spans="1:16" ht="12.75" customHeight="1">
      <c r="A44" s="689" t="s">
        <v>109</v>
      </c>
      <c r="B44" s="237" t="s">
        <v>5</v>
      </c>
      <c r="C44" s="497">
        <v>8922</v>
      </c>
      <c r="D44" s="497" t="s">
        <v>106</v>
      </c>
      <c r="E44" s="497">
        <v>12642</v>
      </c>
      <c r="F44" s="497" t="s">
        <v>106</v>
      </c>
      <c r="G44" s="497">
        <v>814</v>
      </c>
      <c r="H44" s="497" t="s">
        <v>106</v>
      </c>
      <c r="I44" s="497" t="s">
        <v>40</v>
      </c>
      <c r="J44" s="497" t="s">
        <v>106</v>
      </c>
      <c r="K44" s="497">
        <v>1385</v>
      </c>
      <c r="L44" s="497" t="s">
        <v>106</v>
      </c>
      <c r="M44" s="497">
        <v>24768</v>
      </c>
      <c r="N44" s="497">
        <v>35075</v>
      </c>
      <c r="O44" s="145"/>
      <c r="P44" s="145"/>
    </row>
    <row r="45" spans="1:16" ht="12.75" customHeight="1">
      <c r="A45" s="690"/>
      <c r="B45" s="237" t="s">
        <v>6</v>
      </c>
      <c r="C45" s="155">
        <v>3.5720005124591636</v>
      </c>
      <c r="D45" s="155" t="s">
        <v>106</v>
      </c>
      <c r="E45" s="155">
        <v>5.5837249567153098</v>
      </c>
      <c r="F45" s="155" t="s">
        <v>106</v>
      </c>
      <c r="G45" s="155">
        <v>9.7240473061760841</v>
      </c>
      <c r="H45" s="155" t="s">
        <v>106</v>
      </c>
      <c r="I45" s="155" t="s">
        <v>40</v>
      </c>
      <c r="J45" s="155" t="s">
        <v>106</v>
      </c>
      <c r="K45" s="155">
        <v>175.09481668773702</v>
      </c>
      <c r="L45" s="155" t="s">
        <v>106</v>
      </c>
      <c r="M45" s="155">
        <v>116.42927654773656</v>
      </c>
      <c r="N45" s="155">
        <v>12.90281047675103</v>
      </c>
      <c r="O45" s="145"/>
      <c r="P45" s="145"/>
    </row>
    <row r="46" spans="1:16" ht="12.75" customHeight="1">
      <c r="A46" s="692" t="s">
        <v>110</v>
      </c>
      <c r="B46" s="237" t="s">
        <v>5</v>
      </c>
      <c r="C46" s="497">
        <v>104483</v>
      </c>
      <c r="D46" s="497" t="s">
        <v>106</v>
      </c>
      <c r="E46" s="497">
        <v>88932</v>
      </c>
      <c r="F46" s="497" t="s">
        <v>106</v>
      </c>
      <c r="G46" s="497">
        <v>6187</v>
      </c>
      <c r="H46" s="497" t="s">
        <v>106</v>
      </c>
      <c r="I46" s="497">
        <v>9364</v>
      </c>
      <c r="J46" s="497" t="s">
        <v>106</v>
      </c>
      <c r="K46" s="497">
        <v>1121</v>
      </c>
      <c r="L46" s="497" t="s">
        <v>106</v>
      </c>
      <c r="M46" s="497">
        <v>14361</v>
      </c>
      <c r="N46" s="497">
        <v>119965</v>
      </c>
      <c r="O46" s="145"/>
      <c r="P46" s="145"/>
    </row>
    <row r="47" spans="1:16" ht="12.75" customHeight="1">
      <c r="A47" s="693"/>
      <c r="B47" s="237" t="s">
        <v>6</v>
      </c>
      <c r="C47" s="154">
        <v>40.388020007885643</v>
      </c>
      <c r="D47" s="154" t="s">
        <v>106</v>
      </c>
      <c r="E47" s="154">
        <v>37.202258941644004</v>
      </c>
      <c r="F47" s="154" t="s">
        <v>106</v>
      </c>
      <c r="G47" s="154">
        <v>67.359825802939582</v>
      </c>
      <c r="H47" s="154" t="s">
        <v>106</v>
      </c>
      <c r="I47" s="154">
        <v>89.496320367007556</v>
      </c>
      <c r="J47" s="154" t="s">
        <v>106</v>
      </c>
      <c r="K47" s="154">
        <v>51.516544117647058</v>
      </c>
      <c r="L47" s="154" t="s">
        <v>106</v>
      </c>
      <c r="M47" s="154">
        <v>31.191763862644166</v>
      </c>
      <c r="N47" s="154">
        <v>39.087369467116304</v>
      </c>
      <c r="O47" s="145"/>
      <c r="P47" s="145"/>
    </row>
    <row r="48" spans="1:16" ht="12.75" customHeight="1">
      <c r="A48" s="689" t="s">
        <v>111</v>
      </c>
      <c r="B48" s="237" t="s">
        <v>5</v>
      </c>
      <c r="C48" s="497">
        <v>48582</v>
      </c>
      <c r="D48" s="497">
        <v>6358</v>
      </c>
      <c r="E48" s="497">
        <v>53343</v>
      </c>
      <c r="F48" s="497">
        <v>53343</v>
      </c>
      <c r="G48" s="497">
        <v>53343</v>
      </c>
      <c r="H48" s="497">
        <v>464</v>
      </c>
      <c r="I48" s="497">
        <v>2404</v>
      </c>
      <c r="J48" s="497">
        <v>2681</v>
      </c>
      <c r="K48" s="497">
        <v>415</v>
      </c>
      <c r="L48" s="497">
        <v>274</v>
      </c>
      <c r="M48" s="497">
        <v>7564</v>
      </c>
      <c r="N48" s="497">
        <v>56561</v>
      </c>
      <c r="O48" s="145"/>
      <c r="P48" s="145"/>
    </row>
    <row r="49" spans="1:14" ht="12.75" customHeight="1">
      <c r="A49" s="690"/>
      <c r="B49" s="237" t="s">
        <v>6</v>
      </c>
      <c r="C49" s="155">
        <v>13.376801099176443</v>
      </c>
      <c r="D49" s="155">
        <v>18.324878948581969</v>
      </c>
      <c r="E49" s="155">
        <v>12.341888568315014</v>
      </c>
      <c r="F49" s="155">
        <v>12.341888568315014</v>
      </c>
      <c r="G49" s="155">
        <v>12.341888568315014</v>
      </c>
      <c r="H49" s="155">
        <v>16.077616077616078</v>
      </c>
      <c r="I49" s="155">
        <v>12.124880213849801</v>
      </c>
      <c r="J49" s="155">
        <v>20.355326095209172</v>
      </c>
      <c r="K49" s="155">
        <v>12.587200485289657</v>
      </c>
      <c r="L49" s="155">
        <v>50.74074074074074</v>
      </c>
      <c r="M49" s="155">
        <v>12.522764146882553</v>
      </c>
      <c r="N49" s="155">
        <v>13.249859445277361</v>
      </c>
    </row>
    <row r="50" spans="1:14" ht="12.75" customHeight="1">
      <c r="A50" s="692" t="s">
        <v>112</v>
      </c>
      <c r="B50" s="237" t="s">
        <v>5</v>
      </c>
      <c r="C50" s="497">
        <v>38229</v>
      </c>
      <c r="D50" s="497">
        <v>5062</v>
      </c>
      <c r="E50" s="497">
        <v>31905</v>
      </c>
      <c r="F50" s="497">
        <v>2527</v>
      </c>
      <c r="G50" s="497">
        <v>105</v>
      </c>
      <c r="H50" s="497">
        <v>625</v>
      </c>
      <c r="I50" s="497">
        <v>1717</v>
      </c>
      <c r="J50" s="497">
        <v>1113</v>
      </c>
      <c r="K50" s="497">
        <v>790</v>
      </c>
      <c r="L50" s="497">
        <v>-17</v>
      </c>
      <c r="M50" s="497">
        <v>5093</v>
      </c>
      <c r="N50" s="497">
        <v>39610</v>
      </c>
    </row>
    <row r="51" spans="1:14" ht="12.75" customHeight="1">
      <c r="A51" s="693"/>
      <c r="B51" s="237" t="s">
        <v>6</v>
      </c>
      <c r="C51" s="153">
        <v>9.3000000000000007</v>
      </c>
      <c r="D51" s="153">
        <v>12.3</v>
      </c>
      <c r="E51" s="153">
        <v>8.5</v>
      </c>
      <c r="F51" s="153">
        <v>11.6</v>
      </c>
      <c r="G51" s="153">
        <v>0.7</v>
      </c>
      <c r="H51" s="153">
        <v>18.7</v>
      </c>
      <c r="I51" s="153">
        <v>7.7</v>
      </c>
      <c r="J51" s="153">
        <v>7</v>
      </c>
      <c r="K51" s="153">
        <v>21.3</v>
      </c>
      <c r="L51" s="153">
        <v>-2.1</v>
      </c>
      <c r="M51" s="153">
        <v>7.5</v>
      </c>
      <c r="N51" s="153">
        <v>8.1999999999999993</v>
      </c>
    </row>
    <row r="52" spans="1:14" ht="12.75" customHeight="1">
      <c r="A52" s="597" t="s">
        <v>12</v>
      </c>
      <c r="B52" s="612"/>
      <c r="C52" s="597"/>
      <c r="D52" s="597"/>
      <c r="E52" s="597"/>
      <c r="F52" s="597"/>
      <c r="G52" s="597"/>
      <c r="H52" s="597"/>
      <c r="I52" s="597"/>
      <c r="J52" s="597"/>
      <c r="K52" s="597"/>
      <c r="L52" s="597"/>
      <c r="M52" s="597"/>
      <c r="N52" s="597"/>
    </row>
    <row r="53" spans="1:14" ht="12.75" customHeight="1">
      <c r="A53" s="498">
        <v>2002</v>
      </c>
      <c r="B53" s="694" t="s">
        <v>5</v>
      </c>
      <c r="C53" s="159" t="s">
        <v>115</v>
      </c>
      <c r="D53" s="159" t="s">
        <v>106</v>
      </c>
      <c r="E53" s="147">
        <v>62336</v>
      </c>
      <c r="F53" s="147" t="s">
        <v>106</v>
      </c>
      <c r="G53" s="147">
        <v>3972</v>
      </c>
      <c r="H53" s="147" t="s">
        <v>106</v>
      </c>
      <c r="I53" s="149" t="s">
        <v>116</v>
      </c>
      <c r="J53" s="149" t="s">
        <v>106</v>
      </c>
      <c r="K53" s="147">
        <v>221</v>
      </c>
      <c r="L53" s="147" t="s">
        <v>106</v>
      </c>
      <c r="M53" s="147">
        <v>7592</v>
      </c>
      <c r="N53" s="151">
        <v>77414</v>
      </c>
    </row>
    <row r="54" spans="1:14" ht="12.75" customHeight="1">
      <c r="A54" s="464">
        <v>2006</v>
      </c>
      <c r="B54" s="694"/>
      <c r="C54" s="148">
        <v>72014</v>
      </c>
      <c r="D54" s="148" t="s">
        <v>106</v>
      </c>
      <c r="E54" s="148">
        <v>65760</v>
      </c>
      <c r="F54" s="148" t="s">
        <v>106</v>
      </c>
      <c r="G54" s="148">
        <v>3242</v>
      </c>
      <c r="H54" s="148" t="s">
        <v>106</v>
      </c>
      <c r="I54" s="148">
        <v>3012</v>
      </c>
      <c r="J54" s="148" t="s">
        <v>106</v>
      </c>
      <c r="K54" s="148">
        <v>763</v>
      </c>
      <c r="L54" s="148" t="s">
        <v>106</v>
      </c>
      <c r="M54" s="148">
        <v>13267</v>
      </c>
      <c r="N54" s="150">
        <v>86044</v>
      </c>
    </row>
    <row r="55" spans="1:14" ht="12.75" customHeight="1">
      <c r="A55" s="498">
        <v>2007</v>
      </c>
      <c r="B55" s="694"/>
      <c r="C55" s="147">
        <v>73401</v>
      </c>
      <c r="D55" s="147" t="s">
        <v>106</v>
      </c>
      <c r="E55" s="147">
        <v>67593</v>
      </c>
      <c r="F55" s="147" t="s">
        <v>106</v>
      </c>
      <c r="G55" s="147">
        <v>2999</v>
      </c>
      <c r="H55" s="147" t="s">
        <v>106</v>
      </c>
      <c r="I55" s="147">
        <v>2809</v>
      </c>
      <c r="J55" s="147" t="s">
        <v>106</v>
      </c>
      <c r="K55" s="147">
        <v>782</v>
      </c>
      <c r="L55" s="147" t="s">
        <v>106</v>
      </c>
      <c r="M55" s="147">
        <v>13501</v>
      </c>
      <c r="N55" s="151">
        <v>87684</v>
      </c>
    </row>
    <row r="56" spans="1:14" ht="12.75" customHeight="1">
      <c r="A56" s="464">
        <v>2008</v>
      </c>
      <c r="B56" s="694"/>
      <c r="C56" s="148">
        <v>75094</v>
      </c>
      <c r="D56" s="148" t="s">
        <v>106</v>
      </c>
      <c r="E56" s="148">
        <v>68681</v>
      </c>
      <c r="F56" s="148" t="s">
        <v>106</v>
      </c>
      <c r="G56" s="148">
        <v>3576</v>
      </c>
      <c r="H56" s="148" t="s">
        <v>106</v>
      </c>
      <c r="I56" s="148">
        <v>2837</v>
      </c>
      <c r="J56" s="148" t="s">
        <v>106</v>
      </c>
      <c r="K56" s="148">
        <v>734</v>
      </c>
      <c r="L56" s="148" t="s">
        <v>106</v>
      </c>
      <c r="M56" s="148">
        <v>12680</v>
      </c>
      <c r="N56" s="150">
        <v>88508</v>
      </c>
    </row>
    <row r="57" spans="1:14" ht="12.75" customHeight="1">
      <c r="A57" s="498">
        <v>2009</v>
      </c>
      <c r="B57" s="694"/>
      <c r="C57" s="147">
        <v>78647</v>
      </c>
      <c r="D57" s="147" t="s">
        <v>106</v>
      </c>
      <c r="E57" s="147">
        <v>72150</v>
      </c>
      <c r="F57" s="147" t="s">
        <v>106</v>
      </c>
      <c r="G57" s="147">
        <v>3673</v>
      </c>
      <c r="H57" s="147" t="s">
        <v>106</v>
      </c>
      <c r="I57" s="147">
        <v>2824</v>
      </c>
      <c r="J57" s="147" t="s">
        <v>106</v>
      </c>
      <c r="K57" s="147">
        <v>826</v>
      </c>
      <c r="L57" s="147" t="s">
        <v>106</v>
      </c>
      <c r="M57" s="147">
        <v>13235</v>
      </c>
      <c r="N57" s="151">
        <v>92708</v>
      </c>
    </row>
    <row r="58" spans="1:14" ht="12.75" customHeight="1">
      <c r="A58" s="464">
        <v>2010</v>
      </c>
      <c r="B58" s="694"/>
      <c r="C58" s="148">
        <v>82698</v>
      </c>
      <c r="D58" s="148" t="s">
        <v>106</v>
      </c>
      <c r="E58" s="148">
        <v>75933</v>
      </c>
      <c r="F58" s="148" t="s">
        <v>106</v>
      </c>
      <c r="G58" s="148">
        <v>3918</v>
      </c>
      <c r="H58" s="148" t="s">
        <v>106</v>
      </c>
      <c r="I58" s="148">
        <v>2847</v>
      </c>
      <c r="J58" s="148" t="s">
        <v>106</v>
      </c>
      <c r="K58" s="148">
        <v>858</v>
      </c>
      <c r="L58" s="148" t="s">
        <v>106</v>
      </c>
      <c r="M58" s="148">
        <v>14875</v>
      </c>
      <c r="N58" s="150">
        <v>98431</v>
      </c>
    </row>
    <row r="59" spans="1:14" ht="12.75" customHeight="1">
      <c r="A59" s="498">
        <v>2011</v>
      </c>
      <c r="B59" s="694"/>
      <c r="C59" s="147">
        <v>85583</v>
      </c>
      <c r="D59" s="147">
        <v>5725</v>
      </c>
      <c r="E59" s="147">
        <v>76747</v>
      </c>
      <c r="F59" s="147">
        <v>2512</v>
      </c>
      <c r="G59" s="147">
        <v>3713</v>
      </c>
      <c r="H59" s="147">
        <v>490</v>
      </c>
      <c r="I59" s="147">
        <v>5123</v>
      </c>
      <c r="J59" s="147">
        <v>2723</v>
      </c>
      <c r="K59" s="147">
        <v>807</v>
      </c>
      <c r="L59" s="147">
        <v>114</v>
      </c>
      <c r="M59" s="147">
        <v>14864</v>
      </c>
      <c r="N59" s="151">
        <v>101254</v>
      </c>
    </row>
    <row r="60" spans="1:14" ht="12.75" customHeight="1">
      <c r="A60" s="464">
        <v>2012</v>
      </c>
      <c r="B60" s="694"/>
      <c r="C60" s="148">
        <v>90613</v>
      </c>
      <c r="D60" s="148">
        <v>6337</v>
      </c>
      <c r="E60" s="148">
        <v>80861</v>
      </c>
      <c r="F60" s="148">
        <v>2746</v>
      </c>
      <c r="G60" s="148">
        <v>4148</v>
      </c>
      <c r="H60" s="148">
        <v>663</v>
      </c>
      <c r="I60" s="148">
        <v>5604</v>
      </c>
      <c r="J60" s="148">
        <v>2928</v>
      </c>
      <c r="K60" s="148">
        <v>892</v>
      </c>
      <c r="L60" s="148">
        <v>108</v>
      </c>
      <c r="M60" s="148">
        <v>15362</v>
      </c>
      <c r="N60" s="150">
        <v>106867</v>
      </c>
    </row>
    <row r="61" spans="1:14" ht="12.75" customHeight="1">
      <c r="A61" s="498">
        <v>2013</v>
      </c>
      <c r="B61" s="694"/>
      <c r="C61" s="147">
        <v>94552</v>
      </c>
      <c r="D61" s="147">
        <v>8097</v>
      </c>
      <c r="E61" s="147">
        <v>84377</v>
      </c>
      <c r="F61" s="147">
        <v>3367</v>
      </c>
      <c r="G61" s="147">
        <v>4480</v>
      </c>
      <c r="H61" s="147">
        <v>1341</v>
      </c>
      <c r="I61" s="147">
        <v>5695</v>
      </c>
      <c r="J61" s="147">
        <v>3389</v>
      </c>
      <c r="K61" s="147">
        <v>947</v>
      </c>
      <c r="L61" s="147">
        <v>131</v>
      </c>
      <c r="M61" s="147">
        <v>16187</v>
      </c>
      <c r="N61" s="151">
        <v>111686</v>
      </c>
    </row>
    <row r="62" spans="1:14" ht="12.75" customHeight="1">
      <c r="A62" s="464">
        <v>2014</v>
      </c>
      <c r="B62" s="694"/>
      <c r="C62" s="148">
        <v>101570</v>
      </c>
      <c r="D62" s="148">
        <v>8983</v>
      </c>
      <c r="E62" s="148">
        <v>90791</v>
      </c>
      <c r="F62" s="148">
        <v>3755</v>
      </c>
      <c r="G62" s="148">
        <v>4814</v>
      </c>
      <c r="H62" s="148">
        <v>1554</v>
      </c>
      <c r="I62" s="148">
        <v>5965</v>
      </c>
      <c r="J62" s="148">
        <v>3674</v>
      </c>
      <c r="K62" s="148">
        <v>1096</v>
      </c>
      <c r="L62" s="148">
        <v>212</v>
      </c>
      <c r="M62" s="148">
        <v>16245</v>
      </c>
      <c r="N62" s="150">
        <v>116711</v>
      </c>
    </row>
    <row r="63" spans="1:14" ht="12.75" customHeight="1">
      <c r="A63" s="498">
        <v>2015</v>
      </c>
      <c r="B63" s="694"/>
      <c r="C63" s="147">
        <v>102246</v>
      </c>
      <c r="D63" s="147">
        <v>9580</v>
      </c>
      <c r="E63" s="147">
        <v>90791</v>
      </c>
      <c r="F63" s="147">
        <v>4046</v>
      </c>
      <c r="G63" s="147">
        <v>5231</v>
      </c>
      <c r="H63" s="147">
        <v>1818</v>
      </c>
      <c r="I63" s="147">
        <v>6224</v>
      </c>
      <c r="J63" s="147">
        <v>3716</v>
      </c>
      <c r="K63" s="147">
        <v>1098</v>
      </c>
      <c r="L63" s="147">
        <v>220</v>
      </c>
      <c r="M63" s="147">
        <v>16345</v>
      </c>
      <c r="N63" s="151">
        <v>119689</v>
      </c>
    </row>
    <row r="64" spans="1:14" ht="12.75" customHeight="1">
      <c r="A64" s="499">
        <v>2016</v>
      </c>
      <c r="B64" s="694"/>
      <c r="C64" s="148">
        <v>107138</v>
      </c>
      <c r="D64" s="148">
        <v>9963</v>
      </c>
      <c r="E64" s="148">
        <v>93973</v>
      </c>
      <c r="F64" s="148">
        <v>4169</v>
      </c>
      <c r="G64" s="148">
        <v>5460</v>
      </c>
      <c r="H64" s="148">
        <v>1968</v>
      </c>
      <c r="I64" s="148">
        <v>6525</v>
      </c>
      <c r="J64" s="148">
        <v>3577</v>
      </c>
      <c r="K64" s="148">
        <v>1180</v>
      </c>
      <c r="L64" s="148">
        <v>249</v>
      </c>
      <c r="M64" s="148">
        <v>16596</v>
      </c>
      <c r="N64" s="150">
        <v>123734</v>
      </c>
    </row>
    <row r="65" spans="1:14" ht="12.75" customHeight="1">
      <c r="A65" s="498">
        <v>2017</v>
      </c>
      <c r="B65" s="695"/>
      <c r="C65" s="147">
        <v>111745</v>
      </c>
      <c r="D65" s="147">
        <v>10356</v>
      </c>
      <c r="E65" s="147">
        <v>98231</v>
      </c>
      <c r="F65" s="147">
        <v>4446</v>
      </c>
      <c r="G65" s="147">
        <v>5610</v>
      </c>
      <c r="H65" s="147">
        <v>1997</v>
      </c>
      <c r="I65" s="147">
        <v>6665</v>
      </c>
      <c r="J65" s="147">
        <v>3689</v>
      </c>
      <c r="K65" s="147">
        <v>1239</v>
      </c>
      <c r="L65" s="147">
        <v>224</v>
      </c>
      <c r="M65" s="147">
        <v>16778</v>
      </c>
      <c r="N65" s="151">
        <v>128523</v>
      </c>
    </row>
    <row r="66" spans="1:14" ht="12.75" customHeight="1">
      <c r="A66" s="597" t="s">
        <v>108</v>
      </c>
      <c r="B66" s="597"/>
      <c r="C66" s="157"/>
      <c r="D66" s="157"/>
      <c r="E66" s="157"/>
      <c r="F66" s="157"/>
      <c r="G66" s="157"/>
      <c r="H66" s="157"/>
      <c r="I66" s="157"/>
      <c r="J66" s="157"/>
      <c r="K66" s="157"/>
      <c r="L66" s="157"/>
      <c r="M66" s="157"/>
      <c r="N66" s="157"/>
    </row>
    <row r="67" spans="1:14" ht="12.75" customHeight="1">
      <c r="A67" s="689" t="s">
        <v>109</v>
      </c>
      <c r="B67" s="237" t="s">
        <v>5</v>
      </c>
      <c r="C67" s="497">
        <v>8999</v>
      </c>
      <c r="D67" s="497" t="s">
        <v>106</v>
      </c>
      <c r="E67" s="497">
        <v>3424</v>
      </c>
      <c r="F67" s="497" t="s">
        <v>106</v>
      </c>
      <c r="G67" s="497">
        <v>-730</v>
      </c>
      <c r="H67" s="497" t="s">
        <v>106</v>
      </c>
      <c r="I67" s="497" t="s">
        <v>40</v>
      </c>
      <c r="J67" s="497" t="s">
        <v>106</v>
      </c>
      <c r="K67" s="497">
        <v>542</v>
      </c>
      <c r="L67" s="497" t="s">
        <v>106</v>
      </c>
      <c r="M67" s="497">
        <v>5675</v>
      </c>
      <c r="N67" s="497">
        <v>8630</v>
      </c>
    </row>
    <row r="68" spans="1:14" ht="12.75" customHeight="1">
      <c r="A68" s="690"/>
      <c r="B68" s="237" t="s">
        <v>6</v>
      </c>
      <c r="C68" s="155">
        <v>14.280726811076727</v>
      </c>
      <c r="D68" s="155" t="s">
        <v>106</v>
      </c>
      <c r="E68" s="155">
        <v>5.4928131416837784</v>
      </c>
      <c r="F68" s="155" t="s">
        <v>106</v>
      </c>
      <c r="G68" s="155">
        <v>-18.37865055387714</v>
      </c>
      <c r="H68" s="155" t="s">
        <v>106</v>
      </c>
      <c r="I68" s="155" t="s">
        <v>40</v>
      </c>
      <c r="J68" s="155" t="s">
        <v>106</v>
      </c>
      <c r="K68" s="155">
        <v>245.24886877828055</v>
      </c>
      <c r="L68" s="155" t="s">
        <v>106</v>
      </c>
      <c r="M68" s="155">
        <v>74.749736564805062</v>
      </c>
      <c r="N68" s="155">
        <v>11.1478543932622</v>
      </c>
    </row>
    <row r="69" spans="1:14" ht="12.75" customHeight="1">
      <c r="A69" s="692" t="s">
        <v>110</v>
      </c>
      <c r="B69" s="237" t="s">
        <v>5</v>
      </c>
      <c r="C69" s="497">
        <v>22538</v>
      </c>
      <c r="D69" s="497" t="s">
        <v>106</v>
      </c>
      <c r="E69" s="497">
        <v>18617</v>
      </c>
      <c r="F69" s="497" t="s">
        <v>106</v>
      </c>
      <c r="G69" s="497">
        <v>1238</v>
      </c>
      <c r="H69" s="497" t="s">
        <v>106</v>
      </c>
      <c r="I69" s="497">
        <v>2683</v>
      </c>
      <c r="J69" s="497" t="s">
        <v>106</v>
      </c>
      <c r="K69" s="497">
        <v>184</v>
      </c>
      <c r="L69" s="497" t="s">
        <v>106</v>
      </c>
      <c r="M69" s="497">
        <v>2920</v>
      </c>
      <c r="N69" s="497">
        <v>25642</v>
      </c>
    </row>
    <row r="70" spans="1:14" ht="12.75" customHeight="1">
      <c r="A70" s="693"/>
      <c r="B70" s="237" t="s">
        <v>6</v>
      </c>
      <c r="C70" s="154">
        <v>31.296692309828643</v>
      </c>
      <c r="D70" s="154" t="s">
        <v>106</v>
      </c>
      <c r="E70" s="154">
        <v>28.310523114355231</v>
      </c>
      <c r="F70" s="154" t="s">
        <v>106</v>
      </c>
      <c r="G70" s="154">
        <v>38.186304750154228</v>
      </c>
      <c r="H70" s="154" t="s">
        <v>106</v>
      </c>
      <c r="I70" s="154">
        <v>89.077025232403713</v>
      </c>
      <c r="J70" s="154" t="s">
        <v>106</v>
      </c>
      <c r="K70" s="154">
        <v>24.115334207077325</v>
      </c>
      <c r="L70" s="154" t="s">
        <v>106</v>
      </c>
      <c r="M70" s="154">
        <v>22.009497248812846</v>
      </c>
      <c r="N70" s="154">
        <v>29.801032030124123</v>
      </c>
    </row>
    <row r="71" spans="1:14" ht="12.75" customHeight="1">
      <c r="A71" s="689" t="s">
        <v>111</v>
      </c>
      <c r="B71" s="237" t="s">
        <v>5</v>
      </c>
      <c r="C71" s="497">
        <v>7694</v>
      </c>
      <c r="D71" s="497">
        <v>1483</v>
      </c>
      <c r="E71" s="497">
        <v>53343</v>
      </c>
      <c r="F71" s="497">
        <v>53343</v>
      </c>
      <c r="G71" s="497">
        <v>53343</v>
      </c>
      <c r="H71" s="497">
        <v>477</v>
      </c>
      <c r="I71" s="497">
        <v>529</v>
      </c>
      <c r="J71" s="497">
        <v>327</v>
      </c>
      <c r="K71" s="497">
        <v>151</v>
      </c>
      <c r="L71" s="497">
        <v>89</v>
      </c>
      <c r="M71" s="497">
        <v>158</v>
      </c>
      <c r="N71" s="497">
        <v>8003</v>
      </c>
    </row>
    <row r="72" spans="1:14" ht="12.75" customHeight="1">
      <c r="A72" s="690"/>
      <c r="B72" s="237" t="s">
        <v>6</v>
      </c>
      <c r="C72" s="155">
        <v>8.1373212623741438</v>
      </c>
      <c r="D72" s="155">
        <v>18.315425466222056</v>
      </c>
      <c r="E72" s="155">
        <v>12.341888568315014</v>
      </c>
      <c r="F72" s="155">
        <v>12.341888568315014</v>
      </c>
      <c r="G72" s="155">
        <v>12.341888568315014</v>
      </c>
      <c r="H72" s="155">
        <v>35.570469798657719</v>
      </c>
      <c r="I72" s="155">
        <v>9.2888498683055314</v>
      </c>
      <c r="J72" s="155">
        <v>9.6488639716730606</v>
      </c>
      <c r="K72" s="155">
        <v>15.945089757127771</v>
      </c>
      <c r="L72" s="155">
        <v>67.938931297709928</v>
      </c>
      <c r="M72" s="155">
        <v>0.97609192561932412</v>
      </c>
      <c r="N72" s="155">
        <v>7.1656250559604606</v>
      </c>
    </row>
    <row r="73" spans="1:14" ht="12.75" customHeight="1">
      <c r="A73" s="692" t="s">
        <v>112</v>
      </c>
      <c r="B73" s="237" t="s">
        <v>5</v>
      </c>
      <c r="C73" s="497">
        <v>9499</v>
      </c>
      <c r="D73" s="497">
        <v>776</v>
      </c>
      <c r="E73" s="497">
        <v>7440</v>
      </c>
      <c r="F73" s="497">
        <v>400</v>
      </c>
      <c r="G73" s="497">
        <v>379</v>
      </c>
      <c r="H73" s="497">
        <v>179</v>
      </c>
      <c r="I73" s="497">
        <v>441</v>
      </c>
      <c r="J73" s="497">
        <v>-27</v>
      </c>
      <c r="K73" s="497">
        <v>141</v>
      </c>
      <c r="L73" s="497">
        <v>4</v>
      </c>
      <c r="M73" s="497">
        <v>433</v>
      </c>
      <c r="N73" s="497">
        <v>8834</v>
      </c>
    </row>
    <row r="74" spans="1:14" ht="12.75" customHeight="1">
      <c r="A74" s="693"/>
      <c r="B74" s="237" t="s">
        <v>6</v>
      </c>
      <c r="C74" s="153">
        <v>9.3000000000000007</v>
      </c>
      <c r="D74" s="153">
        <v>8.1</v>
      </c>
      <c r="E74" s="153">
        <v>8.1999999999999993</v>
      </c>
      <c r="F74" s="153">
        <v>9.9</v>
      </c>
      <c r="G74" s="153">
        <v>7.2</v>
      </c>
      <c r="H74" s="153">
        <v>9.8000000000000007</v>
      </c>
      <c r="I74" s="153">
        <v>7.1</v>
      </c>
      <c r="J74" s="153">
        <v>-0.7</v>
      </c>
      <c r="K74" s="153">
        <v>12.8</v>
      </c>
      <c r="L74" s="153">
        <v>1.8</v>
      </c>
      <c r="M74" s="153">
        <v>2.6</v>
      </c>
      <c r="N74" s="153">
        <v>7.4</v>
      </c>
    </row>
    <row r="75" spans="1:14" ht="24.6" customHeight="1">
      <c r="A75" s="653" t="s">
        <v>229</v>
      </c>
      <c r="B75" s="653"/>
      <c r="C75" s="653"/>
      <c r="D75" s="653"/>
      <c r="E75" s="653"/>
      <c r="F75" s="653"/>
      <c r="G75" s="653"/>
      <c r="H75" s="653"/>
      <c r="I75" s="653"/>
      <c r="J75" s="653"/>
      <c r="K75" s="653"/>
      <c r="L75" s="653"/>
      <c r="M75" s="653"/>
      <c r="N75" s="653"/>
    </row>
    <row r="76" spans="1:14" s="213" customFormat="1" ht="25.5" customHeight="1">
      <c r="A76" s="653" t="s">
        <v>218</v>
      </c>
      <c r="B76" s="653"/>
      <c r="C76" s="653"/>
      <c r="D76" s="653"/>
      <c r="E76" s="653"/>
      <c r="F76" s="653"/>
      <c r="G76" s="653"/>
      <c r="H76" s="653"/>
      <c r="I76" s="653"/>
      <c r="J76" s="653"/>
      <c r="K76" s="653"/>
      <c r="L76" s="653"/>
      <c r="M76" s="653"/>
      <c r="N76" s="653"/>
    </row>
    <row r="77" spans="1:14" ht="12.75" customHeight="1">
      <c r="A77" s="653" t="s">
        <v>47</v>
      </c>
      <c r="B77" s="653"/>
      <c r="C77" s="653"/>
      <c r="D77" s="653"/>
      <c r="E77" s="653"/>
      <c r="F77" s="653"/>
      <c r="G77" s="653"/>
      <c r="H77" s="653"/>
      <c r="I77" s="653"/>
      <c r="J77" s="653"/>
      <c r="K77" s="653"/>
      <c r="L77" s="653"/>
      <c r="M77" s="653"/>
      <c r="N77" s="653"/>
    </row>
  </sheetData>
  <mergeCells count="35">
    <mergeCell ref="A50:A51"/>
    <mergeCell ref="A27:A28"/>
    <mergeCell ref="A73:A74"/>
    <mergeCell ref="B7:B19"/>
    <mergeCell ref="B30:B42"/>
    <mergeCell ref="B53:B65"/>
    <mergeCell ref="A21:A22"/>
    <mergeCell ref="A25:A26"/>
    <mergeCell ref="A29:N29"/>
    <mergeCell ref="A66:B66"/>
    <mergeCell ref="E4:F4"/>
    <mergeCell ref="A6:N6"/>
    <mergeCell ref="A2:N2"/>
    <mergeCell ref="A3:B5"/>
    <mergeCell ref="A23:A24"/>
    <mergeCell ref="I4:J4"/>
    <mergeCell ref="C3:J3"/>
    <mergeCell ref="C4:D4"/>
    <mergeCell ref="A20:B20"/>
    <mergeCell ref="A1:B1"/>
    <mergeCell ref="A75:N75"/>
    <mergeCell ref="A77:N77"/>
    <mergeCell ref="A71:A72"/>
    <mergeCell ref="A67:A68"/>
    <mergeCell ref="G4:H4"/>
    <mergeCell ref="N3:N5"/>
    <mergeCell ref="A69:A70"/>
    <mergeCell ref="A52:N52"/>
    <mergeCell ref="A76:N76"/>
    <mergeCell ref="A43:B43"/>
    <mergeCell ref="A44:A45"/>
    <mergeCell ref="A46:A47"/>
    <mergeCell ref="A48:A49"/>
    <mergeCell ref="K3:L4"/>
    <mergeCell ref="M3:M5"/>
  </mergeCells>
  <hyperlinks>
    <hyperlink ref="A1" location="Inhalt!A1" display="Zurück zum Inhalt"/>
  </hyperlinks>
  <pageMargins left="0.7" right="0.7" top="0.78740157499999996" bottom="0.78740157499999996" header="0.3" footer="0.3"/>
  <pageSetup paperSize="9" orientation="portrait" horizontalDpi="4294967293" verticalDpi="0" r:id="rId1"/>
  <ignoredErrors>
    <ignoredError sqref="I7 C7 C30 I30"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9"/>
  <sheetViews>
    <sheetView showGridLines="0" workbookViewId="0"/>
  </sheetViews>
  <sheetFormatPr baseColWidth="10" defaultRowHeight="12.75" customHeight="1"/>
  <cols>
    <col min="1" max="1" width="28.5703125" customWidth="1"/>
    <col min="2" max="2" width="14.28515625" customWidth="1"/>
    <col min="3" max="3" width="11.42578125" style="213" customWidth="1"/>
    <col min="4" max="4" width="12" style="213" customWidth="1"/>
    <col min="5" max="5" width="11.42578125" style="213" customWidth="1"/>
    <col min="6" max="6" width="11.42578125" customWidth="1"/>
  </cols>
  <sheetData>
    <row r="1" spans="1:11" s="500" customFormat="1" ht="25.5" customHeight="1">
      <c r="A1" s="442" t="s">
        <v>175</v>
      </c>
      <c r="K1" s="501"/>
    </row>
    <row r="2" spans="1:11" ht="25.5" customHeight="1">
      <c r="A2" s="541" t="s">
        <v>267</v>
      </c>
      <c r="B2" s="541"/>
      <c r="C2" s="541"/>
      <c r="D2" s="541"/>
      <c r="E2" s="541"/>
      <c r="F2" s="541"/>
    </row>
    <row r="3" spans="1:11" ht="15.75" customHeight="1">
      <c r="A3" s="699" t="s">
        <v>138</v>
      </c>
      <c r="B3" s="702" t="s">
        <v>139</v>
      </c>
      <c r="C3" s="704" t="s">
        <v>2</v>
      </c>
      <c r="D3" s="705"/>
      <c r="E3" s="705"/>
      <c r="F3" s="705"/>
    </row>
    <row r="4" spans="1:11" s="213" customFormat="1" ht="42.75" customHeight="1">
      <c r="A4" s="700"/>
      <c r="B4" s="703"/>
      <c r="C4" s="200" t="s">
        <v>142</v>
      </c>
      <c r="D4" s="200" t="s">
        <v>194</v>
      </c>
      <c r="E4" s="200" t="s">
        <v>141</v>
      </c>
      <c r="F4" s="200" t="s">
        <v>140</v>
      </c>
    </row>
    <row r="5" spans="1:11" ht="12.75" customHeight="1">
      <c r="A5" s="701"/>
      <c r="B5" s="372" t="s">
        <v>5</v>
      </c>
      <c r="C5" s="697" t="s">
        <v>6</v>
      </c>
      <c r="D5" s="698"/>
      <c r="E5" s="698"/>
      <c r="F5" s="698"/>
    </row>
    <row r="6" spans="1:11" ht="12.75" customHeight="1">
      <c r="A6" s="696" t="s">
        <v>10</v>
      </c>
      <c r="B6" s="696"/>
      <c r="C6" s="696"/>
      <c r="D6" s="696"/>
      <c r="E6" s="696"/>
      <c r="F6" s="696"/>
    </row>
    <row r="7" spans="1:11" ht="12.75" customHeight="1">
      <c r="A7" s="265" t="s">
        <v>144</v>
      </c>
      <c r="B7" s="201">
        <v>504932</v>
      </c>
      <c r="C7" s="197">
        <v>39.432834520291841</v>
      </c>
      <c r="D7" s="197">
        <v>18.420104093224435</v>
      </c>
      <c r="E7" s="197">
        <v>33.23952532222161</v>
      </c>
      <c r="F7" s="197">
        <v>8.9075360642621195</v>
      </c>
    </row>
    <row r="8" spans="1:11" ht="12.75" customHeight="1">
      <c r="A8" s="266" t="s">
        <v>145</v>
      </c>
      <c r="B8" s="202">
        <v>21937</v>
      </c>
      <c r="C8" s="198">
        <v>59.306195012991751</v>
      </c>
      <c r="D8" s="198">
        <v>16.073300815973013</v>
      </c>
      <c r="E8" s="198">
        <v>15.102338514837946</v>
      </c>
      <c r="F8" s="198">
        <v>9.5181656561972936</v>
      </c>
    </row>
    <row r="9" spans="1:11" ht="12.75" customHeight="1">
      <c r="A9" s="265" t="s">
        <v>143</v>
      </c>
      <c r="B9" s="203">
        <v>29329</v>
      </c>
      <c r="C9" s="199">
        <v>61.028333731119375</v>
      </c>
      <c r="D9" s="199">
        <v>23.389818950526784</v>
      </c>
      <c r="E9" s="199">
        <v>14.38167001943469</v>
      </c>
      <c r="F9" s="199">
        <v>1.2001772989191586</v>
      </c>
    </row>
    <row r="10" spans="1:11" ht="12.75" customHeight="1">
      <c r="A10" s="696" t="s">
        <v>11</v>
      </c>
      <c r="B10" s="696"/>
      <c r="C10" s="696"/>
      <c r="D10" s="696"/>
      <c r="E10" s="696"/>
      <c r="F10" s="696"/>
    </row>
    <row r="11" spans="1:11" ht="12.75" customHeight="1">
      <c r="A11" s="265" t="s">
        <v>144</v>
      </c>
      <c r="B11" s="201">
        <v>404714</v>
      </c>
      <c r="C11" s="197">
        <v>41.621984907860856</v>
      </c>
      <c r="D11" s="197">
        <v>13.454192343234975</v>
      </c>
      <c r="E11" s="197">
        <v>34.480645591701794</v>
      </c>
      <c r="F11" s="197">
        <v>10.443177157202371</v>
      </c>
    </row>
    <row r="12" spans="1:11" ht="12.75" customHeight="1">
      <c r="A12" s="266" t="s">
        <v>145</v>
      </c>
      <c r="B12" s="202">
        <v>17543</v>
      </c>
      <c r="C12" s="198">
        <v>59.664823576355239</v>
      </c>
      <c r="D12" s="198">
        <v>14.199395770392748</v>
      </c>
      <c r="E12" s="198">
        <v>16.308499116456705</v>
      </c>
      <c r="F12" s="198">
        <v>9.8272815367953026</v>
      </c>
    </row>
    <row r="13" spans="1:11" ht="12.75" customHeight="1">
      <c r="A13" s="265" t="s">
        <v>143</v>
      </c>
      <c r="B13" s="203">
        <v>23369</v>
      </c>
      <c r="C13" s="199">
        <v>62.368950318798412</v>
      </c>
      <c r="D13" s="199">
        <v>20.818177928024305</v>
      </c>
      <c r="E13" s="199">
        <v>15.439257135521418</v>
      </c>
      <c r="F13" s="199">
        <v>1.373614617655869</v>
      </c>
    </row>
    <row r="14" spans="1:11" ht="12.75" customHeight="1">
      <c r="A14" s="696" t="s">
        <v>12</v>
      </c>
      <c r="B14" s="696"/>
      <c r="C14" s="696"/>
      <c r="D14" s="696"/>
      <c r="E14" s="696"/>
      <c r="F14" s="696"/>
    </row>
    <row r="15" spans="1:11" ht="12.75" customHeight="1">
      <c r="A15" s="265" t="s">
        <v>144</v>
      </c>
      <c r="B15" s="201">
        <v>100218</v>
      </c>
      <c r="C15" s="197">
        <v>30.592308766888184</v>
      </c>
      <c r="D15" s="197">
        <v>38.474126404438323</v>
      </c>
      <c r="E15" s="197">
        <v>28.227464128200523</v>
      </c>
      <c r="F15" s="197">
        <v>2.7061007004729691</v>
      </c>
    </row>
    <row r="16" spans="1:11" ht="12.75" customHeight="1">
      <c r="A16" s="266" t="s">
        <v>145</v>
      </c>
      <c r="B16" s="202">
        <v>4394</v>
      </c>
      <c r="C16" s="198">
        <v>57.874374146563497</v>
      </c>
      <c r="D16" s="198">
        <v>23.554847519344559</v>
      </c>
      <c r="E16" s="198">
        <v>10.286754665452889</v>
      </c>
      <c r="F16" s="198">
        <v>8.2840236686390529</v>
      </c>
    </row>
    <row r="17" spans="1:6" ht="12.75" customHeight="1">
      <c r="A17" s="265" t="s">
        <v>143</v>
      </c>
      <c r="B17" s="203">
        <v>5960</v>
      </c>
      <c r="C17" s="199">
        <v>55.771812080536911</v>
      </c>
      <c r="D17" s="199">
        <v>33.473154362416111</v>
      </c>
      <c r="E17" s="199">
        <v>10.234899328859061</v>
      </c>
      <c r="F17" s="199">
        <v>0.52013422818791943</v>
      </c>
    </row>
    <row r="18" spans="1:6" ht="12.75" customHeight="1">
      <c r="A18" s="615" t="s">
        <v>209</v>
      </c>
      <c r="B18" s="615"/>
      <c r="C18" s="615"/>
      <c r="D18" s="615"/>
      <c r="E18" s="615"/>
      <c r="F18" s="615"/>
    </row>
    <row r="19" spans="1:6" ht="25.5" customHeight="1">
      <c r="A19" s="525" t="s">
        <v>47</v>
      </c>
      <c r="B19" s="525"/>
      <c r="C19" s="525"/>
      <c r="D19" s="525"/>
      <c r="E19" s="525"/>
      <c r="F19" s="525"/>
    </row>
  </sheetData>
  <mergeCells count="10">
    <mergeCell ref="A18:F18"/>
    <mergeCell ref="A19:F19"/>
    <mergeCell ref="A2:F2"/>
    <mergeCell ref="A6:F6"/>
    <mergeCell ref="A10:F10"/>
    <mergeCell ref="A14:F14"/>
    <mergeCell ref="C5:F5"/>
    <mergeCell ref="A3:A5"/>
    <mergeCell ref="B3:B4"/>
    <mergeCell ref="C3:F3"/>
  </mergeCells>
  <hyperlinks>
    <hyperlink ref="A1" location="Inhalt!A1" display="Zurück zum Inhalt"/>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baseColWidth="10" defaultColWidth="14.28515625" defaultRowHeight="12.75" customHeight="1"/>
  <cols>
    <col min="1" max="1" width="17.140625" customWidth="1"/>
  </cols>
  <sheetData>
    <row r="1" spans="1:11" s="213" customFormat="1" ht="25.5" customHeight="1">
      <c r="A1" s="442" t="s">
        <v>175</v>
      </c>
      <c r="K1" s="226"/>
    </row>
    <row r="2" spans="1:11" s="213" customFormat="1" ht="12.75" customHeight="1">
      <c r="A2" s="528" t="s">
        <v>261</v>
      </c>
      <c r="B2" s="528"/>
      <c r="C2" s="528"/>
      <c r="D2" s="528"/>
      <c r="E2" s="528"/>
      <c r="F2" s="528"/>
      <c r="G2" s="528"/>
      <c r="H2" s="528"/>
      <c r="I2" s="528"/>
      <c r="J2" s="528"/>
      <c r="K2" s="528"/>
    </row>
    <row r="3" spans="1:11" s="213" customFormat="1" ht="15">
      <c r="A3" s="529" t="s">
        <v>245</v>
      </c>
      <c r="B3" s="532" t="s">
        <v>1</v>
      </c>
      <c r="C3" s="534" t="s">
        <v>2</v>
      </c>
      <c r="D3" s="534"/>
      <c r="E3" s="534"/>
      <c r="F3" s="534"/>
      <c r="G3" s="534"/>
      <c r="H3" s="534"/>
      <c r="I3" s="534"/>
      <c r="J3" s="534"/>
      <c r="K3" s="534"/>
    </row>
    <row r="4" spans="1:11" s="213" customFormat="1" ht="76.5" customHeight="1">
      <c r="A4" s="530"/>
      <c r="B4" s="533"/>
      <c r="C4" s="422" t="s">
        <v>85</v>
      </c>
      <c r="D4" s="422" t="s">
        <v>76</v>
      </c>
      <c r="E4" s="422" t="s">
        <v>86</v>
      </c>
      <c r="F4" s="422" t="s">
        <v>87</v>
      </c>
      <c r="G4" s="422" t="s">
        <v>88</v>
      </c>
      <c r="H4" s="422" t="s">
        <v>89</v>
      </c>
      <c r="I4" s="422" t="s">
        <v>90</v>
      </c>
      <c r="J4" s="422" t="s">
        <v>77</v>
      </c>
      <c r="K4" s="423" t="s">
        <v>78</v>
      </c>
    </row>
    <row r="5" spans="1:11" s="213" customFormat="1" ht="12.75" customHeight="1">
      <c r="A5" s="531"/>
      <c r="B5" s="420" t="s">
        <v>5</v>
      </c>
      <c r="C5" s="521" t="s">
        <v>6</v>
      </c>
      <c r="D5" s="522"/>
      <c r="E5" s="522"/>
      <c r="F5" s="522"/>
      <c r="G5" s="522"/>
      <c r="H5" s="522"/>
      <c r="I5" s="522"/>
      <c r="J5" s="522"/>
      <c r="K5" s="522"/>
    </row>
    <row r="6" spans="1:11" s="213" customFormat="1" ht="12.75" customHeight="1">
      <c r="A6" s="524">
        <v>2017</v>
      </c>
      <c r="B6" s="524"/>
      <c r="C6" s="524"/>
      <c r="D6" s="524"/>
      <c r="E6" s="524"/>
      <c r="F6" s="524"/>
      <c r="G6" s="524"/>
      <c r="H6" s="524"/>
      <c r="I6" s="524"/>
      <c r="J6" s="524"/>
      <c r="K6" s="524"/>
    </row>
    <row r="7" spans="1:11" s="213" customFormat="1" ht="12.75" customHeight="1">
      <c r="A7" s="127" t="s">
        <v>10</v>
      </c>
      <c r="B7" s="144">
        <v>556198</v>
      </c>
      <c r="C7" s="117">
        <v>4.2707812685410591</v>
      </c>
      <c r="D7" s="117">
        <v>0.94282971172136543</v>
      </c>
      <c r="E7" s="117">
        <v>70.27767090136966</v>
      </c>
      <c r="F7" s="117">
        <v>13.159881912556321</v>
      </c>
      <c r="G7" s="117">
        <v>0.50647431310432622</v>
      </c>
      <c r="H7" s="117">
        <v>1.086663382464518</v>
      </c>
      <c r="I7" s="117">
        <v>2.5375855360860702</v>
      </c>
      <c r="J7" s="117">
        <v>4.9272021833951225</v>
      </c>
      <c r="K7" s="117">
        <v>2.2909107907615636</v>
      </c>
    </row>
    <row r="8" spans="1:11" s="213" customFormat="1" ht="12.75" customHeight="1">
      <c r="A8" s="233" t="s">
        <v>11</v>
      </c>
      <c r="B8" s="216">
        <v>445626</v>
      </c>
      <c r="C8" s="231">
        <v>4.12610574786929</v>
      </c>
      <c r="D8" s="231">
        <v>0.84420567920184197</v>
      </c>
      <c r="E8" s="231">
        <v>66.874239833402896</v>
      </c>
      <c r="F8" s="231">
        <v>16.05920659925588</v>
      </c>
      <c r="G8" s="231">
        <v>0.53722179585571761</v>
      </c>
      <c r="H8" s="231">
        <v>1.2245694820320179</v>
      </c>
      <c r="I8" s="231">
        <v>2.6398818740378704</v>
      </c>
      <c r="J8" s="231">
        <v>5.2133403347201464</v>
      </c>
      <c r="K8" s="231">
        <v>2.4812286536243398</v>
      </c>
    </row>
    <row r="9" spans="1:11" s="213" customFormat="1" ht="12.75" customHeight="1">
      <c r="A9" s="352" t="s">
        <v>12</v>
      </c>
      <c r="B9" s="144">
        <v>110572</v>
      </c>
      <c r="C9" s="117">
        <v>4.8538508844915533</v>
      </c>
      <c r="D9" s="117">
        <v>1.3403031508881091</v>
      </c>
      <c r="E9" s="117">
        <v>83.994139565170201</v>
      </c>
      <c r="F9" s="117">
        <v>1.4750569764497341</v>
      </c>
      <c r="G9" s="117">
        <v>0.38255616250045221</v>
      </c>
      <c r="H9" s="117">
        <v>0.53087580942734147</v>
      </c>
      <c r="I9" s="117">
        <v>2.125312013891401</v>
      </c>
      <c r="J9" s="117">
        <v>3.7740115038165176</v>
      </c>
      <c r="K9" s="117">
        <v>1.5238939333646855</v>
      </c>
    </row>
    <row r="10" spans="1:11" s="213" customFormat="1" ht="12.75" customHeight="1">
      <c r="A10" s="524">
        <v>2016</v>
      </c>
      <c r="B10" s="524"/>
      <c r="C10" s="524"/>
      <c r="D10" s="524"/>
      <c r="E10" s="524"/>
      <c r="F10" s="524"/>
      <c r="G10" s="524"/>
      <c r="H10" s="524"/>
      <c r="I10" s="524"/>
      <c r="J10" s="524"/>
      <c r="K10" s="524"/>
    </row>
    <row r="11" spans="1:11" s="213" customFormat="1" ht="12.75" customHeight="1">
      <c r="A11" s="127" t="s">
        <v>10</v>
      </c>
      <c r="B11" s="144">
        <v>534202</v>
      </c>
      <c r="C11" s="117">
        <v>4.2824624393019874</v>
      </c>
      <c r="D11" s="117">
        <v>0.80681090673565437</v>
      </c>
      <c r="E11" s="117">
        <v>70.221564127427456</v>
      </c>
      <c r="F11" s="117">
        <v>13.112642783067081</v>
      </c>
      <c r="G11" s="117">
        <v>0.52807739394461273</v>
      </c>
      <c r="H11" s="117">
        <v>1.1385206345165313</v>
      </c>
      <c r="I11" s="117">
        <v>2.5209564921134704</v>
      </c>
      <c r="J11" s="117">
        <v>5.0190751812984606</v>
      </c>
      <c r="K11" s="117">
        <v>2.3698900415947528</v>
      </c>
    </row>
    <row r="12" spans="1:11" s="213" customFormat="1" ht="12.75" customHeight="1">
      <c r="A12" s="233" t="s">
        <v>11</v>
      </c>
      <c r="B12" s="216">
        <v>428189</v>
      </c>
      <c r="C12" s="231">
        <v>4.1881038513366766</v>
      </c>
      <c r="D12" s="231">
        <v>0.72000915483583183</v>
      </c>
      <c r="E12" s="231">
        <v>66.509648776591646</v>
      </c>
      <c r="F12" s="231">
        <v>16.015824787652182</v>
      </c>
      <c r="G12" s="231">
        <v>0.57941703313256532</v>
      </c>
      <c r="H12" s="231">
        <v>1.2931205612474865</v>
      </c>
      <c r="I12" s="231">
        <v>2.6607409344938802</v>
      </c>
      <c r="J12" s="231">
        <v>5.4233060634439463</v>
      </c>
      <c r="K12" s="231">
        <v>2.6098288372657867</v>
      </c>
    </row>
    <row r="13" spans="1:11" s="213" customFormat="1" ht="12.75" customHeight="1">
      <c r="A13" s="352" t="s">
        <v>12</v>
      </c>
      <c r="B13" s="144">
        <v>106013</v>
      </c>
      <c r="C13" s="117">
        <v>4.6635789950289119</v>
      </c>
      <c r="D13" s="117">
        <v>1.1574052238876364</v>
      </c>
      <c r="E13" s="117">
        <v>85.214077518794866</v>
      </c>
      <c r="F13" s="117">
        <v>1.3866223953666059</v>
      </c>
      <c r="G13" s="117">
        <v>0.32071538396234422</v>
      </c>
      <c r="H13" s="117">
        <v>0.51408789488081652</v>
      </c>
      <c r="I13" s="117">
        <v>1.9563638421703</v>
      </c>
      <c r="J13" s="117">
        <v>3.3863771424259288</v>
      </c>
      <c r="K13" s="117">
        <v>1.4007716034825919</v>
      </c>
    </row>
    <row r="14" spans="1:11" s="213" customFormat="1" ht="12.75" customHeight="1">
      <c r="A14" s="527" t="s">
        <v>212</v>
      </c>
      <c r="B14" s="527"/>
      <c r="C14" s="527"/>
      <c r="D14" s="527"/>
      <c r="E14" s="527"/>
      <c r="F14" s="527"/>
      <c r="G14" s="527"/>
      <c r="H14" s="527"/>
      <c r="I14" s="527"/>
      <c r="J14" s="527"/>
      <c r="K14" s="527"/>
    </row>
    <row r="15" spans="1:11" s="213" customFormat="1" ht="25.5" customHeight="1">
      <c r="A15" s="526" t="s">
        <v>218</v>
      </c>
      <c r="B15" s="526"/>
      <c r="C15" s="526"/>
      <c r="D15" s="526"/>
      <c r="E15" s="526"/>
      <c r="F15" s="526"/>
      <c r="G15" s="526"/>
      <c r="H15" s="526"/>
      <c r="I15" s="526"/>
      <c r="J15" s="526"/>
      <c r="K15" s="526"/>
    </row>
    <row r="16" spans="1:11" s="213" customFormat="1" ht="12.75" customHeight="1">
      <c r="A16" s="525" t="s">
        <v>79</v>
      </c>
      <c r="B16" s="525"/>
      <c r="C16" s="525"/>
      <c r="D16" s="525"/>
      <c r="E16" s="525"/>
      <c r="F16" s="525"/>
      <c r="G16" s="525"/>
      <c r="H16" s="525"/>
      <c r="I16" s="525"/>
      <c r="J16" s="525"/>
      <c r="K16" s="525"/>
    </row>
    <row r="17" spans="1:11" s="213" customFormat="1" ht="12.75" customHeight="1">
      <c r="A17" s="525" t="s">
        <v>80</v>
      </c>
      <c r="B17" s="525"/>
      <c r="C17" s="525"/>
      <c r="D17" s="525"/>
      <c r="E17" s="525"/>
      <c r="F17" s="525"/>
      <c r="G17" s="525"/>
      <c r="H17" s="525"/>
      <c r="I17" s="525"/>
      <c r="J17" s="525"/>
      <c r="K17" s="525"/>
    </row>
    <row r="18" spans="1:11" s="213" customFormat="1" ht="12.75" customHeight="1">
      <c r="A18" s="525" t="s">
        <v>237</v>
      </c>
      <c r="B18" s="525"/>
      <c r="C18" s="525"/>
      <c r="D18" s="525"/>
      <c r="E18" s="525"/>
      <c r="F18" s="525"/>
      <c r="G18" s="525"/>
      <c r="H18" s="525"/>
      <c r="I18" s="525"/>
      <c r="J18" s="525"/>
      <c r="K18" s="525"/>
    </row>
    <row r="19" spans="1:11" s="213" customFormat="1" ht="12.75" customHeight="1">
      <c r="A19" s="525" t="s">
        <v>82</v>
      </c>
      <c r="B19" s="525"/>
      <c r="C19" s="525"/>
      <c r="D19" s="525"/>
      <c r="E19" s="525"/>
      <c r="F19" s="525"/>
      <c r="G19" s="525"/>
      <c r="H19" s="525"/>
      <c r="I19" s="525"/>
      <c r="J19" s="525"/>
      <c r="K19" s="525"/>
    </row>
    <row r="20" spans="1:11" s="213" customFormat="1" ht="25.5" customHeight="1">
      <c r="A20" s="525" t="s">
        <v>83</v>
      </c>
      <c r="B20" s="525"/>
      <c r="C20" s="525"/>
      <c r="D20" s="525"/>
      <c r="E20" s="525"/>
      <c r="F20" s="525"/>
      <c r="G20" s="525"/>
      <c r="H20" s="525"/>
      <c r="I20" s="525"/>
      <c r="J20" s="525"/>
      <c r="K20" s="525"/>
    </row>
    <row r="21" spans="1:11" s="213" customFormat="1" ht="38.25" customHeight="1">
      <c r="A21" s="525" t="s">
        <v>84</v>
      </c>
      <c r="B21" s="525"/>
      <c r="C21" s="525"/>
      <c r="D21" s="525"/>
      <c r="E21" s="525"/>
      <c r="F21" s="525"/>
      <c r="G21" s="525"/>
      <c r="H21" s="525"/>
      <c r="I21" s="525"/>
      <c r="J21" s="525"/>
      <c r="K21" s="525"/>
    </row>
    <row r="22" spans="1:11" s="213" customFormat="1" ht="12.75" customHeight="1">
      <c r="A22" s="525" t="s">
        <v>47</v>
      </c>
      <c r="B22" s="525"/>
      <c r="C22" s="525"/>
      <c r="D22" s="525"/>
      <c r="E22" s="525"/>
      <c r="F22" s="525"/>
      <c r="G22" s="525"/>
      <c r="H22" s="525"/>
      <c r="I22" s="525"/>
      <c r="J22" s="525"/>
      <c r="K22" s="525"/>
    </row>
    <row r="23" spans="1:11" s="213" customFormat="1" ht="12.75" customHeight="1"/>
    <row r="24" spans="1:11" s="213" customFormat="1" ht="12.75" customHeight="1"/>
    <row r="26" spans="1:11" s="109" customFormat="1" ht="12.75" customHeight="1"/>
  </sheetData>
  <mergeCells count="16">
    <mergeCell ref="A6:K6"/>
    <mergeCell ref="A2:K2"/>
    <mergeCell ref="A3:A5"/>
    <mergeCell ref="B3:B4"/>
    <mergeCell ref="C3:K3"/>
    <mergeCell ref="C5:K5"/>
    <mergeCell ref="A10:K10"/>
    <mergeCell ref="A19:K19"/>
    <mergeCell ref="A20:K20"/>
    <mergeCell ref="A21:K21"/>
    <mergeCell ref="A22:K22"/>
    <mergeCell ref="A15:K15"/>
    <mergeCell ref="A16:K16"/>
    <mergeCell ref="A17:K17"/>
    <mergeCell ref="A18:K18"/>
    <mergeCell ref="A14:K14"/>
  </mergeCells>
  <hyperlinks>
    <hyperlink ref="A1" location="Inhalt!A1" display="Zurück zum Inhalt"/>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baseColWidth="10" defaultColWidth="8.5703125" defaultRowHeight="12.75" customHeight="1"/>
  <cols>
    <col min="1" max="1" width="57.140625" style="213" customWidth="1"/>
    <col min="2" max="12" width="8.5703125" style="213"/>
    <col min="13" max="13" width="14.28515625" style="213" customWidth="1"/>
    <col min="14" max="16384" width="8.5703125" style="213"/>
  </cols>
  <sheetData>
    <row r="1" spans="1:13" s="500" customFormat="1" ht="25.5" customHeight="1">
      <c r="A1" s="442" t="s">
        <v>175</v>
      </c>
      <c r="K1" s="501"/>
    </row>
    <row r="2" spans="1:13" ht="12.75" customHeight="1">
      <c r="A2" s="541" t="s">
        <v>238</v>
      </c>
      <c r="B2" s="541"/>
      <c r="C2" s="541"/>
      <c r="D2" s="541"/>
      <c r="E2" s="541"/>
      <c r="F2" s="541"/>
      <c r="G2" s="541"/>
      <c r="H2" s="541"/>
      <c r="I2" s="541"/>
      <c r="J2" s="541"/>
      <c r="K2" s="541"/>
      <c r="L2" s="541"/>
      <c r="M2" s="206"/>
    </row>
    <row r="3" spans="1:13" ht="25.5" customHeight="1">
      <c r="A3" s="542" t="s">
        <v>66</v>
      </c>
      <c r="B3" s="537">
        <v>2007</v>
      </c>
      <c r="C3" s="537">
        <v>2008</v>
      </c>
      <c r="D3" s="537">
        <v>2009</v>
      </c>
      <c r="E3" s="537">
        <v>2010</v>
      </c>
      <c r="F3" s="537">
        <v>2011</v>
      </c>
      <c r="G3" s="537">
        <v>2012</v>
      </c>
      <c r="H3" s="537">
        <v>2013</v>
      </c>
      <c r="I3" s="537">
        <v>2014</v>
      </c>
      <c r="J3" s="537">
        <v>2015</v>
      </c>
      <c r="K3" s="537">
        <v>2016</v>
      </c>
      <c r="L3" s="537">
        <v>2017</v>
      </c>
      <c r="M3" s="539" t="s">
        <v>153</v>
      </c>
    </row>
    <row r="4" spans="1:13" ht="12.75" customHeight="1">
      <c r="A4" s="543"/>
      <c r="B4" s="538"/>
      <c r="C4" s="538"/>
      <c r="D4" s="538"/>
      <c r="E4" s="538"/>
      <c r="F4" s="538"/>
      <c r="G4" s="538"/>
      <c r="H4" s="538"/>
      <c r="I4" s="538"/>
      <c r="J4" s="538"/>
      <c r="K4" s="538"/>
      <c r="L4" s="538"/>
      <c r="M4" s="540"/>
    </row>
    <row r="5" spans="1:13" ht="12.75" customHeight="1">
      <c r="A5" s="544"/>
      <c r="B5" s="545" t="s">
        <v>5</v>
      </c>
      <c r="C5" s="546"/>
      <c r="D5" s="546"/>
      <c r="E5" s="546"/>
      <c r="F5" s="546"/>
      <c r="G5" s="546"/>
      <c r="H5" s="546"/>
      <c r="I5" s="546"/>
      <c r="J5" s="546"/>
      <c r="K5" s="546"/>
      <c r="L5" s="546"/>
      <c r="M5" s="546"/>
    </row>
    <row r="6" spans="1:13" ht="12.75" customHeight="1">
      <c r="A6" s="218" t="s">
        <v>67</v>
      </c>
      <c r="B6" s="210">
        <v>5192</v>
      </c>
      <c r="C6" s="210">
        <v>5356</v>
      </c>
      <c r="D6" s="210">
        <v>4747</v>
      </c>
      <c r="E6" s="210">
        <v>4443</v>
      </c>
      <c r="F6" s="210">
        <v>3911</v>
      </c>
      <c r="G6" s="210">
        <v>3465</v>
      </c>
      <c r="H6" s="210">
        <v>3456</v>
      </c>
      <c r="I6" s="210">
        <v>2972</v>
      </c>
      <c r="J6" s="210">
        <v>2794</v>
      </c>
      <c r="K6" s="210">
        <v>2587</v>
      </c>
      <c r="L6" s="209">
        <v>2685</v>
      </c>
      <c r="M6" s="308">
        <f>L6-B6</f>
        <v>-2507</v>
      </c>
    </row>
    <row r="7" spans="1:13" ht="12.75" customHeight="1">
      <c r="A7" s="260" t="s">
        <v>68</v>
      </c>
      <c r="B7" s="214">
        <v>1136</v>
      </c>
      <c r="C7" s="214">
        <v>2119</v>
      </c>
      <c r="D7" s="214">
        <v>2127</v>
      </c>
      <c r="E7" s="214">
        <v>2588</v>
      </c>
      <c r="F7" s="214">
        <v>3764</v>
      </c>
      <c r="G7" s="214">
        <v>4655</v>
      </c>
      <c r="H7" s="214">
        <v>5396</v>
      </c>
      <c r="I7" s="214">
        <v>5955</v>
      </c>
      <c r="J7" s="214">
        <v>6056</v>
      </c>
      <c r="K7" s="214">
        <v>6278</v>
      </c>
      <c r="L7" s="216">
        <v>6599</v>
      </c>
      <c r="M7" s="309">
        <f>L7-B7</f>
        <v>5463</v>
      </c>
    </row>
    <row r="8" spans="1:13" ht="12.75" customHeight="1">
      <c r="A8" s="218" t="s">
        <v>69</v>
      </c>
      <c r="B8" s="96">
        <v>5073</v>
      </c>
      <c r="C8" s="96">
        <v>5876</v>
      </c>
      <c r="D8" s="96">
        <v>6136</v>
      </c>
      <c r="E8" s="96">
        <v>6340</v>
      </c>
      <c r="F8" s="96">
        <v>6204</v>
      </c>
      <c r="G8" s="96">
        <v>5865</v>
      </c>
      <c r="H8" s="96">
        <v>5207</v>
      </c>
      <c r="I8" s="96">
        <v>5039</v>
      </c>
      <c r="J8" s="96">
        <v>4431</v>
      </c>
      <c r="K8" s="96">
        <v>4275</v>
      </c>
      <c r="L8" s="212">
        <v>4238</v>
      </c>
      <c r="M8" s="308">
        <f>L8-B8</f>
        <v>-835</v>
      </c>
    </row>
    <row r="9" spans="1:13" ht="12.75" customHeight="1">
      <c r="A9" s="260" t="s">
        <v>70</v>
      </c>
      <c r="B9" s="214">
        <v>2668</v>
      </c>
      <c r="C9" s="214">
        <v>4440</v>
      </c>
      <c r="D9" s="214">
        <v>6233</v>
      </c>
      <c r="E9" s="214">
        <v>8848</v>
      </c>
      <c r="F9" s="214">
        <v>11930</v>
      </c>
      <c r="G9" s="214">
        <v>15184</v>
      </c>
      <c r="H9" s="214">
        <v>17812</v>
      </c>
      <c r="I9" s="214">
        <v>20339</v>
      </c>
      <c r="J9" s="214">
        <v>22047</v>
      </c>
      <c r="K9" s="214">
        <v>22897</v>
      </c>
      <c r="L9" s="216">
        <v>23705</v>
      </c>
      <c r="M9" s="309">
        <f>L9-B9</f>
        <v>21037</v>
      </c>
    </row>
    <row r="10" spans="1:13" ht="12.75" customHeight="1">
      <c r="A10" s="218" t="s">
        <v>71</v>
      </c>
      <c r="B10" s="96">
        <v>10355</v>
      </c>
      <c r="C10" s="96">
        <v>11834</v>
      </c>
      <c r="D10" s="96">
        <v>13098</v>
      </c>
      <c r="E10" s="96">
        <v>13047</v>
      </c>
      <c r="F10" s="96">
        <v>12552</v>
      </c>
      <c r="G10" s="96">
        <v>10880</v>
      </c>
      <c r="H10" s="96">
        <v>9077</v>
      </c>
      <c r="I10" s="96">
        <v>8114</v>
      </c>
      <c r="J10" s="96">
        <v>6595</v>
      </c>
      <c r="K10" s="96">
        <v>5787</v>
      </c>
      <c r="L10" s="212">
        <v>5139</v>
      </c>
      <c r="M10" s="308">
        <f t="shared" ref="M10:M11" si="0">L10-B10</f>
        <v>-5216</v>
      </c>
    </row>
    <row r="11" spans="1:13" ht="12.75" customHeight="1">
      <c r="A11" s="260" t="s">
        <v>72</v>
      </c>
      <c r="B11" s="214">
        <v>8712</v>
      </c>
      <c r="C11" s="214">
        <v>6758</v>
      </c>
      <c r="D11" s="214">
        <v>6317</v>
      </c>
      <c r="E11" s="214">
        <v>5587</v>
      </c>
      <c r="F11" s="214">
        <v>4336</v>
      </c>
      <c r="G11" s="214">
        <v>3386</v>
      </c>
      <c r="H11" s="214">
        <v>3005</v>
      </c>
      <c r="I11" s="214">
        <v>2441</v>
      </c>
      <c r="J11" s="214">
        <v>2184</v>
      </c>
      <c r="K11" s="214">
        <v>1646</v>
      </c>
      <c r="L11" s="216">
        <v>1589</v>
      </c>
      <c r="M11" s="310">
        <f t="shared" si="0"/>
        <v>-7123</v>
      </c>
    </row>
    <row r="12" spans="1:13" ht="22.5" customHeight="1">
      <c r="A12" s="522" t="s">
        <v>6</v>
      </c>
      <c r="B12" s="522"/>
      <c r="C12" s="522"/>
      <c r="D12" s="522"/>
      <c r="E12" s="522"/>
      <c r="F12" s="522"/>
      <c r="G12" s="522"/>
      <c r="H12" s="522"/>
      <c r="I12" s="522"/>
      <c r="J12" s="522"/>
      <c r="K12" s="522"/>
      <c r="L12" s="536"/>
      <c r="M12" s="443" t="s">
        <v>29</v>
      </c>
    </row>
    <row r="13" spans="1:13" ht="12.75" customHeight="1">
      <c r="A13" s="218" t="s">
        <v>67</v>
      </c>
      <c r="B13" s="227">
        <v>15.668759053597297</v>
      </c>
      <c r="C13" s="227">
        <v>14.721160981777203</v>
      </c>
      <c r="D13" s="227">
        <v>12.279476434373221</v>
      </c>
      <c r="E13" s="228">
        <v>10.875578292903825</v>
      </c>
      <c r="F13" s="227">
        <v>9.1598941377614356</v>
      </c>
      <c r="G13" s="227">
        <v>7.9774375503626107</v>
      </c>
      <c r="H13" s="227">
        <v>7.8629445089072414</v>
      </c>
      <c r="I13" s="228">
        <v>6.6250557289344627</v>
      </c>
      <c r="J13" s="227">
        <v>6.3345954156936539</v>
      </c>
      <c r="K13" s="227">
        <v>5.9512307338394299</v>
      </c>
      <c r="L13" s="207">
        <v>6.1085200773518373</v>
      </c>
      <c r="M13" s="306">
        <f t="shared" ref="M13:M18" si="1">L13-B13</f>
        <v>-9.5602389762454596</v>
      </c>
    </row>
    <row r="14" spans="1:13" ht="12.75" customHeight="1">
      <c r="A14" s="260" t="s">
        <v>68</v>
      </c>
      <c r="B14" s="225">
        <v>3.4282955094157415</v>
      </c>
      <c r="C14" s="225">
        <v>5.8241486408487475</v>
      </c>
      <c r="D14" s="225">
        <v>5.5020952972217909</v>
      </c>
      <c r="E14" s="225">
        <v>6.3349080850855506</v>
      </c>
      <c r="F14" s="225">
        <v>8.8156076539335331</v>
      </c>
      <c r="G14" s="225">
        <v>10.717163577759869</v>
      </c>
      <c r="H14" s="225">
        <v>12.276750164948922</v>
      </c>
      <c r="I14" s="225">
        <v>13.274632189032546</v>
      </c>
      <c r="J14" s="225">
        <v>13.730246899585099</v>
      </c>
      <c r="K14" s="225">
        <v>14.442144007361399</v>
      </c>
      <c r="L14" s="231">
        <v>15.013081560687068</v>
      </c>
      <c r="M14" s="120">
        <f t="shared" si="1"/>
        <v>11.584786051271326</v>
      </c>
    </row>
    <row r="15" spans="1:13" ht="12.75" customHeight="1">
      <c r="A15" s="218" t="s">
        <v>69</v>
      </c>
      <c r="B15" s="227">
        <v>15.309633027522937</v>
      </c>
      <c r="C15" s="227">
        <v>16.150399912046833</v>
      </c>
      <c r="D15" s="227">
        <v>15.872523151740907</v>
      </c>
      <c r="E15" s="228">
        <v>15.519056128068929</v>
      </c>
      <c r="F15" s="227">
        <v>14.530294868491932</v>
      </c>
      <c r="G15" s="227">
        <v>13.50293542074364</v>
      </c>
      <c r="H15" s="227">
        <v>11.846745387118057</v>
      </c>
      <c r="I15" s="228">
        <v>11.23272403031654</v>
      </c>
      <c r="J15" s="227">
        <v>10.04602444056499</v>
      </c>
      <c r="K15" s="227">
        <v>9.8343685300207042</v>
      </c>
      <c r="L15" s="207">
        <v>9.6416789898760111</v>
      </c>
      <c r="M15" s="306">
        <f t="shared" si="1"/>
        <v>-5.6679540376469255</v>
      </c>
    </row>
    <row r="16" spans="1:13" ht="12.75" customHeight="1">
      <c r="A16" s="260" t="s">
        <v>70</v>
      </c>
      <c r="B16" s="225">
        <v>8.0516658619024621</v>
      </c>
      <c r="C16" s="225">
        <v>12.20350163537916</v>
      </c>
      <c r="D16" s="225">
        <v>16.123441461017123</v>
      </c>
      <c r="E16" s="225">
        <v>21.658140161065283</v>
      </c>
      <c r="F16" s="225">
        <v>27.941073143312178</v>
      </c>
      <c r="G16" s="225">
        <v>34.957983193277308</v>
      </c>
      <c r="H16" s="225">
        <v>40.525106363615677</v>
      </c>
      <c r="I16" s="225">
        <v>45.338831921533661</v>
      </c>
      <c r="J16" s="225">
        <v>49.98526311016392</v>
      </c>
      <c r="K16" s="225">
        <v>52.673107890499196</v>
      </c>
      <c r="L16" s="231">
        <v>53.930155841201234</v>
      </c>
      <c r="M16" s="120">
        <f t="shared" si="1"/>
        <v>45.87848997929877</v>
      </c>
    </row>
    <row r="17" spans="1:13" ht="12.75" customHeight="1">
      <c r="A17" s="218" t="s">
        <v>71</v>
      </c>
      <c r="B17" s="227">
        <v>31.25</v>
      </c>
      <c r="C17" s="227">
        <v>32.526179809251573</v>
      </c>
      <c r="D17" s="227">
        <v>33.881732112370017</v>
      </c>
      <c r="E17" s="228">
        <v>31.936455095097052</v>
      </c>
      <c r="F17" s="227">
        <v>29.397849966039772</v>
      </c>
      <c r="G17" s="227">
        <v>25.048923679060664</v>
      </c>
      <c r="H17" s="227">
        <v>20.651605123654811</v>
      </c>
      <c r="I17" s="228">
        <v>18.087382969237627</v>
      </c>
      <c r="J17" s="227">
        <v>14.952275149069308</v>
      </c>
      <c r="K17" s="227">
        <v>13.312629399585921</v>
      </c>
      <c r="L17" s="207">
        <v>11.69150267318849</v>
      </c>
      <c r="M17" s="306">
        <f t="shared" si="1"/>
        <v>-19.558497326811512</v>
      </c>
    </row>
    <row r="18" spans="1:13" ht="12.75" customHeight="1">
      <c r="A18" s="261" t="s">
        <v>72</v>
      </c>
      <c r="B18" s="217">
        <v>26.291646547561566</v>
      </c>
      <c r="C18" s="217">
        <v>18.574609020696478</v>
      </c>
      <c r="D18" s="217">
        <v>16.340731543276942</v>
      </c>
      <c r="E18" s="217">
        <v>13.675862237779354</v>
      </c>
      <c r="F18" s="217">
        <v>10.155280230461157</v>
      </c>
      <c r="G18" s="217">
        <v>7.7955565787959014</v>
      </c>
      <c r="H18" s="217">
        <v>6.8368484517552837</v>
      </c>
      <c r="I18" s="217">
        <v>5.4413731609451625</v>
      </c>
      <c r="J18" s="217">
        <v>4.9515949849230285</v>
      </c>
      <c r="K18" s="217">
        <v>3.7865194386933516</v>
      </c>
      <c r="L18" s="219">
        <v>3.6150608576953704</v>
      </c>
      <c r="M18" s="307">
        <f t="shared" si="1"/>
        <v>-22.676585689866194</v>
      </c>
    </row>
    <row r="19" spans="1:13" ht="12.75" customHeight="1">
      <c r="A19" s="535" t="s">
        <v>241</v>
      </c>
      <c r="B19" s="535"/>
      <c r="C19" s="535"/>
      <c r="D19" s="535"/>
      <c r="E19" s="535"/>
      <c r="F19" s="535"/>
      <c r="G19" s="535"/>
      <c r="H19" s="535"/>
      <c r="I19" s="535"/>
      <c r="J19" s="535"/>
      <c r="K19" s="535"/>
      <c r="L19" s="535"/>
    </row>
  </sheetData>
  <mergeCells count="17">
    <mergeCell ref="M3:M4"/>
    <mergeCell ref="A2:L2"/>
    <mergeCell ref="B3:B4"/>
    <mergeCell ref="C3:C4"/>
    <mergeCell ref="D3:D4"/>
    <mergeCell ref="E3:E4"/>
    <mergeCell ref="F3:F4"/>
    <mergeCell ref="G3:G4"/>
    <mergeCell ref="H3:H4"/>
    <mergeCell ref="I3:I4"/>
    <mergeCell ref="A3:A5"/>
    <mergeCell ref="B5:M5"/>
    <mergeCell ref="A19:L19"/>
    <mergeCell ref="A12:L12"/>
    <mergeCell ref="J3:J4"/>
    <mergeCell ref="K3:K4"/>
    <mergeCell ref="L3:L4"/>
  </mergeCells>
  <hyperlinks>
    <hyperlink ref="A1" location="Inhalt!A1" display="Zurück zum Inhalt"/>
  </hyperlinks>
  <pageMargins left="0.7" right="0.7" top="0.78740157499999996" bottom="0.78740157499999996"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showGridLines="0" workbookViewId="0"/>
  </sheetViews>
  <sheetFormatPr baseColWidth="10" defaultColWidth="14.28515625" defaultRowHeight="12.75" customHeight="1"/>
  <cols>
    <col min="1" max="1" width="28.5703125" style="213" customWidth="1"/>
    <col min="2" max="16384" width="14.28515625" style="213"/>
  </cols>
  <sheetData>
    <row r="1" spans="1:11" s="500" customFormat="1" ht="25.5" customHeight="1">
      <c r="A1" s="442" t="s">
        <v>175</v>
      </c>
      <c r="K1" s="501"/>
    </row>
    <row r="2" spans="1:11" ht="12.75" customHeight="1">
      <c r="A2" s="555" t="s">
        <v>221</v>
      </c>
      <c r="B2" s="555"/>
      <c r="C2" s="555"/>
      <c r="D2" s="555"/>
      <c r="E2" s="555"/>
      <c r="F2" s="555"/>
    </row>
    <row r="3" spans="1:11" ht="38.25" customHeight="1">
      <c r="A3" s="556" t="s">
        <v>8</v>
      </c>
      <c r="B3" s="559" t="s">
        <v>31</v>
      </c>
      <c r="C3" s="560"/>
      <c r="D3" s="559" t="s">
        <v>32</v>
      </c>
      <c r="E3" s="561"/>
      <c r="F3" s="561"/>
    </row>
    <row r="4" spans="1:11" ht="18.75" customHeight="1">
      <c r="A4" s="557"/>
      <c r="B4" s="562" t="s">
        <v>33</v>
      </c>
      <c r="C4" s="564" t="s">
        <v>34</v>
      </c>
      <c r="D4" s="562" t="s">
        <v>35</v>
      </c>
      <c r="E4" s="566" t="s">
        <v>36</v>
      </c>
      <c r="F4" s="565"/>
    </row>
    <row r="5" spans="1:11" ht="51" customHeight="1">
      <c r="A5" s="557"/>
      <c r="B5" s="563"/>
      <c r="C5" s="565"/>
      <c r="D5" s="563"/>
      <c r="E5" s="424" t="s">
        <v>37</v>
      </c>
      <c r="F5" s="424" t="s">
        <v>38</v>
      </c>
    </row>
    <row r="6" spans="1:11" ht="12.75" customHeight="1">
      <c r="A6" s="558"/>
      <c r="B6" s="567" t="s">
        <v>39</v>
      </c>
      <c r="C6" s="568"/>
      <c r="D6" s="568"/>
      <c r="E6" s="568"/>
      <c r="F6" s="568"/>
    </row>
    <row r="7" spans="1:11" ht="12.75" customHeight="1">
      <c r="A7" s="425" t="s">
        <v>10</v>
      </c>
      <c r="B7" s="426">
        <v>4</v>
      </c>
      <c r="C7" s="427">
        <v>4.0999999999999996</v>
      </c>
      <c r="D7" s="428">
        <v>6.1</v>
      </c>
      <c r="E7" s="429">
        <v>7.8</v>
      </c>
      <c r="F7" s="430">
        <v>7.2</v>
      </c>
    </row>
    <row r="8" spans="1:11" ht="12.75" customHeight="1">
      <c r="A8" s="353" t="s">
        <v>11</v>
      </c>
      <c r="B8" s="26">
        <v>3.4</v>
      </c>
      <c r="C8" s="26">
        <v>3.7</v>
      </c>
      <c r="D8" s="27">
        <v>5.5</v>
      </c>
      <c r="E8" s="26">
        <v>7.6</v>
      </c>
      <c r="F8" s="16">
        <v>7</v>
      </c>
    </row>
    <row r="9" spans="1:11" ht="12.75" customHeight="1">
      <c r="A9" s="235" t="s">
        <v>12</v>
      </c>
      <c r="B9" s="30">
        <v>5.6</v>
      </c>
      <c r="C9" s="30">
        <v>6.7</v>
      </c>
      <c r="D9" s="31">
        <v>8.5</v>
      </c>
      <c r="E9" s="32">
        <v>10.3</v>
      </c>
      <c r="F9" s="33">
        <v>9.4</v>
      </c>
    </row>
    <row r="10" spans="1:11" ht="12.75" customHeight="1">
      <c r="A10" s="355" t="s">
        <v>13</v>
      </c>
      <c r="B10" s="34">
        <v>3</v>
      </c>
      <c r="C10" s="35">
        <v>3.1</v>
      </c>
      <c r="D10" s="27">
        <v>5</v>
      </c>
      <c r="E10" s="28">
        <v>6.9</v>
      </c>
      <c r="F10" s="29">
        <v>6.2</v>
      </c>
    </row>
    <row r="11" spans="1:11" ht="12.75" customHeight="1">
      <c r="A11" s="356" t="s">
        <v>14</v>
      </c>
      <c r="B11" s="36">
        <v>3.6</v>
      </c>
      <c r="C11" s="37">
        <v>3.7</v>
      </c>
      <c r="D11" s="38">
        <v>5.5</v>
      </c>
      <c r="E11" s="39">
        <v>8</v>
      </c>
      <c r="F11" s="40">
        <v>7.7</v>
      </c>
    </row>
    <row r="12" spans="1:11" ht="12.75" customHeight="1">
      <c r="A12" s="357" t="s">
        <v>15</v>
      </c>
      <c r="B12" s="34">
        <v>5.5</v>
      </c>
      <c r="C12" s="35">
        <v>5.9</v>
      </c>
      <c r="D12" s="27">
        <v>7.4</v>
      </c>
      <c r="E12" s="28">
        <v>8</v>
      </c>
      <c r="F12" s="29">
        <v>8.1</v>
      </c>
    </row>
    <row r="13" spans="1:11" ht="12.75" customHeight="1">
      <c r="A13" s="356" t="s">
        <v>16</v>
      </c>
      <c r="B13" s="36">
        <v>5.5</v>
      </c>
      <c r="C13" s="37">
        <v>6.4</v>
      </c>
      <c r="D13" s="38">
        <v>8.1999999999999993</v>
      </c>
      <c r="E13" s="39">
        <v>9.8000000000000007</v>
      </c>
      <c r="F13" s="40">
        <v>9.3000000000000007</v>
      </c>
    </row>
    <row r="14" spans="1:11" ht="12.75" customHeight="1">
      <c r="A14" s="357" t="s">
        <v>17</v>
      </c>
      <c r="B14" s="34">
        <v>3.1</v>
      </c>
      <c r="C14" s="35">
        <v>3.2</v>
      </c>
      <c r="D14" s="27">
        <v>4.8</v>
      </c>
      <c r="E14" s="28">
        <v>7</v>
      </c>
      <c r="F14" s="41">
        <v>6.1</v>
      </c>
    </row>
    <row r="15" spans="1:11" ht="12.75" customHeight="1">
      <c r="A15" s="356" t="s">
        <v>18</v>
      </c>
      <c r="B15" s="42">
        <v>4.7</v>
      </c>
      <c r="C15" s="43">
        <v>4.7</v>
      </c>
      <c r="D15" s="38">
        <v>6.3</v>
      </c>
      <c r="E15" s="32">
        <v>7.5</v>
      </c>
      <c r="F15" s="33">
        <v>7.2</v>
      </c>
    </row>
    <row r="16" spans="1:11" ht="12.75" customHeight="1">
      <c r="A16" s="357" t="s">
        <v>19</v>
      </c>
      <c r="B16" s="34">
        <v>3.6</v>
      </c>
      <c r="C16" s="35">
        <v>3.9</v>
      </c>
      <c r="D16" s="27">
        <v>6.4</v>
      </c>
      <c r="E16" s="28">
        <v>8.8000000000000007</v>
      </c>
      <c r="F16" s="29">
        <v>7.8</v>
      </c>
    </row>
    <row r="17" spans="1:6" ht="12.75" customHeight="1">
      <c r="A17" s="358" t="s">
        <v>20</v>
      </c>
      <c r="B17" s="36">
        <v>5.7</v>
      </c>
      <c r="C17" s="37">
        <v>7</v>
      </c>
      <c r="D17" s="38">
        <v>10.4</v>
      </c>
      <c r="E17" s="39">
        <v>12.1</v>
      </c>
      <c r="F17" s="40">
        <v>11</v>
      </c>
    </row>
    <row r="18" spans="1:6" ht="12.75" customHeight="1">
      <c r="A18" s="357" t="s">
        <v>21</v>
      </c>
      <c r="B18" s="44">
        <v>3.6</v>
      </c>
      <c r="C18" s="35">
        <v>3.8</v>
      </c>
      <c r="D18" s="27">
        <v>5.4</v>
      </c>
      <c r="E18" s="28">
        <v>7.6</v>
      </c>
      <c r="F18" s="29">
        <v>6.8</v>
      </c>
    </row>
    <row r="19" spans="1:6" ht="12.75" customHeight="1">
      <c r="A19" s="358" t="s">
        <v>22</v>
      </c>
      <c r="B19" s="45">
        <v>3.4</v>
      </c>
      <c r="C19" s="46">
        <v>3.6</v>
      </c>
      <c r="D19" s="31">
        <v>5.6</v>
      </c>
      <c r="E19" s="39">
        <v>7.3</v>
      </c>
      <c r="F19" s="40">
        <v>7</v>
      </c>
    </row>
    <row r="20" spans="1:6" ht="12.75" customHeight="1">
      <c r="A20" s="355" t="s">
        <v>23</v>
      </c>
      <c r="B20" s="34">
        <v>3.3</v>
      </c>
      <c r="C20" s="35">
        <v>4.4000000000000004</v>
      </c>
      <c r="D20" s="27">
        <v>5.8</v>
      </c>
      <c r="E20" s="28">
        <v>7.9</v>
      </c>
      <c r="F20" s="29">
        <v>7.2</v>
      </c>
    </row>
    <row r="21" spans="1:6" ht="12.75" customHeight="1">
      <c r="A21" s="356" t="s">
        <v>24</v>
      </c>
      <c r="B21" s="36">
        <v>3.6</v>
      </c>
      <c r="C21" s="37">
        <v>3.7</v>
      </c>
      <c r="D21" s="38">
        <v>5.9</v>
      </c>
      <c r="E21" s="39">
        <v>9.1</v>
      </c>
      <c r="F21" s="40">
        <v>6.7</v>
      </c>
    </row>
    <row r="22" spans="1:6" ht="12.75" customHeight="1">
      <c r="A22" s="357" t="s">
        <v>25</v>
      </c>
      <c r="B22" s="34">
        <v>5.9</v>
      </c>
      <c r="C22" s="35">
        <v>7.1</v>
      </c>
      <c r="D22" s="27">
        <v>9.6</v>
      </c>
      <c r="E22" s="28">
        <v>11.3</v>
      </c>
      <c r="F22" s="29">
        <v>9.8000000000000007</v>
      </c>
    </row>
    <row r="23" spans="1:6" ht="12.75" customHeight="1">
      <c r="A23" s="358" t="s">
        <v>26</v>
      </c>
      <c r="B23" s="36">
        <v>5.6</v>
      </c>
      <c r="C23" s="37">
        <v>6.5</v>
      </c>
      <c r="D23" s="38">
        <v>8.3000000000000007</v>
      </c>
      <c r="E23" s="39">
        <v>10.199999999999999</v>
      </c>
      <c r="F23" s="40">
        <v>9.1999999999999993</v>
      </c>
    </row>
    <row r="24" spans="1:6" ht="12.75" customHeight="1">
      <c r="A24" s="357" t="s">
        <v>27</v>
      </c>
      <c r="B24" s="44">
        <v>3.4</v>
      </c>
      <c r="C24" s="47">
        <v>3.6</v>
      </c>
      <c r="D24" s="27">
        <v>5.2</v>
      </c>
      <c r="E24" s="28">
        <v>7.9</v>
      </c>
      <c r="F24" s="29">
        <v>6.2</v>
      </c>
    </row>
    <row r="25" spans="1:6" ht="12.75" customHeight="1">
      <c r="A25" s="359" t="s">
        <v>28</v>
      </c>
      <c r="B25" s="48">
        <v>5.0999999999999996</v>
      </c>
      <c r="C25" s="49">
        <v>6.9</v>
      </c>
      <c r="D25" s="50">
        <v>9</v>
      </c>
      <c r="E25" s="51">
        <v>9.9</v>
      </c>
      <c r="F25" s="52">
        <v>9.3000000000000007</v>
      </c>
    </row>
    <row r="26" spans="1:6" ht="25.5" customHeight="1">
      <c r="A26" s="549" t="s">
        <v>219</v>
      </c>
      <c r="B26" s="550"/>
      <c r="C26" s="550"/>
      <c r="D26" s="550"/>
      <c r="E26" s="550"/>
      <c r="F26" s="550"/>
    </row>
    <row r="27" spans="1:6" ht="25.5" customHeight="1">
      <c r="A27" s="547" t="s">
        <v>220</v>
      </c>
      <c r="B27" s="548"/>
      <c r="C27" s="548"/>
      <c r="D27" s="548"/>
      <c r="E27" s="548"/>
      <c r="F27" s="548"/>
    </row>
    <row r="28" spans="1:6" ht="25.5" customHeight="1">
      <c r="A28" s="551" t="s">
        <v>236</v>
      </c>
      <c r="B28" s="552"/>
      <c r="C28" s="552"/>
      <c r="D28" s="552"/>
      <c r="E28" s="552"/>
      <c r="F28" s="552"/>
    </row>
    <row r="29" spans="1:6" ht="25.5" customHeight="1">
      <c r="A29" s="553" t="s">
        <v>231</v>
      </c>
      <c r="B29" s="554"/>
      <c r="C29" s="554"/>
      <c r="D29" s="554"/>
      <c r="E29" s="554"/>
      <c r="F29" s="554"/>
    </row>
  </sheetData>
  <mergeCells count="13">
    <mergeCell ref="A27:F27"/>
    <mergeCell ref="A26:F26"/>
    <mergeCell ref="A28:F28"/>
    <mergeCell ref="A29:F29"/>
    <mergeCell ref="A2:F2"/>
    <mergeCell ref="A3:A6"/>
    <mergeCell ref="B3:C3"/>
    <mergeCell ref="D3:F3"/>
    <mergeCell ref="B4:B5"/>
    <mergeCell ref="C4:C5"/>
    <mergeCell ref="D4:D5"/>
    <mergeCell ref="E4:F4"/>
    <mergeCell ref="B6:F6"/>
  </mergeCells>
  <hyperlinks>
    <hyperlink ref="A1" location="Inhalt!A1" display="Zurück zum Inhalt"/>
  </hyperlink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T195"/>
  <sheetViews>
    <sheetView showGridLines="0" workbookViewId="0"/>
  </sheetViews>
  <sheetFormatPr baseColWidth="10" defaultRowHeight="12.75" customHeight="1"/>
  <cols>
    <col min="1" max="1" width="25.7109375" customWidth="1"/>
    <col min="4" max="4" width="11.42578125" customWidth="1"/>
    <col min="6" max="6" width="11.42578125" customWidth="1"/>
    <col min="8" max="8" width="11.42578125" customWidth="1"/>
    <col min="10" max="10" width="11.42578125" customWidth="1"/>
    <col min="12" max="12" width="11.42578125" customWidth="1"/>
    <col min="14" max="14" width="11.42578125" customWidth="1"/>
    <col min="16" max="16" width="11.42578125" customWidth="1"/>
    <col min="18" max="18" width="11.42578125" customWidth="1"/>
    <col min="20" max="20" width="11.42578125" customWidth="1"/>
  </cols>
  <sheetData>
    <row r="1" spans="1:20" s="500" customFormat="1" ht="25.5" customHeight="1">
      <c r="A1" s="442" t="s">
        <v>175</v>
      </c>
      <c r="K1" s="501"/>
    </row>
    <row r="2" spans="1:20" ht="12.75" customHeight="1">
      <c r="A2" s="528" t="s">
        <v>262</v>
      </c>
      <c r="B2" s="528"/>
      <c r="C2" s="528"/>
      <c r="D2" s="528"/>
      <c r="E2" s="528"/>
      <c r="F2" s="528"/>
      <c r="G2" s="528"/>
      <c r="H2" s="528"/>
      <c r="I2" s="528"/>
      <c r="J2" s="528"/>
      <c r="K2" s="528"/>
      <c r="L2" s="528"/>
      <c r="M2" s="528"/>
      <c r="N2" s="528"/>
      <c r="O2" s="528"/>
      <c r="P2" s="528"/>
      <c r="Q2" s="528"/>
      <c r="R2" s="528"/>
      <c r="S2" s="528"/>
      <c r="T2" s="528"/>
    </row>
    <row r="3" spans="1:20" ht="13.5" customHeight="1">
      <c r="A3" s="584" t="s">
        <v>8</v>
      </c>
      <c r="B3" s="569" t="s">
        <v>1</v>
      </c>
      <c r="C3" s="571" t="s">
        <v>2</v>
      </c>
      <c r="D3" s="572"/>
      <c r="E3" s="572"/>
      <c r="F3" s="572"/>
      <c r="G3" s="572"/>
      <c r="H3" s="572"/>
      <c r="I3" s="572"/>
      <c r="J3" s="572"/>
      <c r="K3" s="572"/>
      <c r="L3" s="572"/>
      <c r="M3" s="572"/>
      <c r="N3" s="572"/>
      <c r="O3" s="572"/>
      <c r="P3" s="572"/>
      <c r="Q3" s="572"/>
      <c r="R3" s="572"/>
      <c r="S3" s="572"/>
      <c r="T3" s="572"/>
    </row>
    <row r="4" spans="1:20" ht="51" customHeight="1">
      <c r="A4" s="530"/>
      <c r="B4" s="570"/>
      <c r="C4" s="577" t="s">
        <v>91</v>
      </c>
      <c r="D4" s="577"/>
      <c r="E4" s="573" t="s">
        <v>190</v>
      </c>
      <c r="F4" s="574"/>
      <c r="G4" s="573" t="s">
        <v>86</v>
      </c>
      <c r="H4" s="574"/>
      <c r="I4" s="573" t="s">
        <v>162</v>
      </c>
      <c r="J4" s="574"/>
      <c r="K4" s="573" t="s">
        <v>92</v>
      </c>
      <c r="L4" s="574"/>
      <c r="M4" s="573" t="s">
        <v>163</v>
      </c>
      <c r="N4" s="574"/>
      <c r="O4" s="573" t="s">
        <v>90</v>
      </c>
      <c r="P4" s="574"/>
      <c r="Q4" s="573" t="s">
        <v>77</v>
      </c>
      <c r="R4" s="574"/>
      <c r="S4" s="575" t="s">
        <v>78</v>
      </c>
      <c r="T4" s="576"/>
    </row>
    <row r="5" spans="1:20" ht="12.75" customHeight="1">
      <c r="A5" s="531"/>
      <c r="B5" s="578" t="s">
        <v>5</v>
      </c>
      <c r="C5" s="579"/>
      <c r="D5" s="116" t="s">
        <v>6</v>
      </c>
      <c r="E5" s="115" t="s">
        <v>5</v>
      </c>
      <c r="F5" s="116" t="s">
        <v>6</v>
      </c>
      <c r="G5" s="115" t="s">
        <v>5</v>
      </c>
      <c r="H5" s="116" t="s">
        <v>6</v>
      </c>
      <c r="I5" s="115" t="s">
        <v>5</v>
      </c>
      <c r="J5" s="116" t="s">
        <v>6</v>
      </c>
      <c r="K5" s="115" t="s">
        <v>5</v>
      </c>
      <c r="L5" s="116" t="s">
        <v>6</v>
      </c>
      <c r="M5" s="115" t="s">
        <v>5</v>
      </c>
      <c r="N5" s="116" t="s">
        <v>6</v>
      </c>
      <c r="O5" s="115" t="s">
        <v>5</v>
      </c>
      <c r="P5" s="116" t="s">
        <v>6</v>
      </c>
      <c r="Q5" s="115" t="s">
        <v>5</v>
      </c>
      <c r="R5" s="116" t="s">
        <v>6</v>
      </c>
      <c r="S5" s="115" t="s">
        <v>5</v>
      </c>
      <c r="T5" s="116" t="s">
        <v>6</v>
      </c>
    </row>
    <row r="6" spans="1:20" ht="12.75" customHeight="1">
      <c r="A6" s="581">
        <v>2017</v>
      </c>
      <c r="B6" s="581"/>
      <c r="C6" s="581"/>
      <c r="D6" s="581"/>
      <c r="E6" s="581"/>
      <c r="F6" s="581"/>
      <c r="G6" s="581"/>
      <c r="H6" s="581"/>
      <c r="I6" s="581"/>
      <c r="J6" s="581"/>
      <c r="K6" s="581"/>
      <c r="L6" s="581"/>
      <c r="M6" s="581"/>
      <c r="N6" s="581"/>
      <c r="O6" s="581"/>
      <c r="P6" s="581"/>
      <c r="Q6" s="581"/>
      <c r="R6" s="581"/>
      <c r="S6" s="581"/>
      <c r="T6" s="581"/>
    </row>
    <row r="7" spans="1:20" ht="12.75" customHeight="1">
      <c r="A7" s="113" t="s">
        <v>10</v>
      </c>
      <c r="B7" s="114">
        <v>556198</v>
      </c>
      <c r="C7" s="114">
        <v>23754</v>
      </c>
      <c r="D7" s="117">
        <v>4.3</v>
      </c>
      <c r="E7" s="114">
        <v>5244</v>
      </c>
      <c r="F7" s="117">
        <v>0.9</v>
      </c>
      <c r="G7" s="114">
        <v>390883</v>
      </c>
      <c r="H7" s="117">
        <v>70.3</v>
      </c>
      <c r="I7" s="114">
        <v>73195</v>
      </c>
      <c r="J7" s="117">
        <v>13.2</v>
      </c>
      <c r="K7" s="114">
        <v>2817</v>
      </c>
      <c r="L7" s="117">
        <v>0.5</v>
      </c>
      <c r="M7" s="114">
        <v>6044</v>
      </c>
      <c r="N7" s="117">
        <v>1.1000000000000001</v>
      </c>
      <c r="O7" s="114">
        <v>14114</v>
      </c>
      <c r="P7" s="117">
        <v>2.5</v>
      </c>
      <c r="Q7" s="114">
        <v>27405</v>
      </c>
      <c r="R7" s="117">
        <v>4.9000000000000004</v>
      </c>
      <c r="S7" s="114">
        <v>12742</v>
      </c>
      <c r="T7" s="117">
        <v>2.2999999999999998</v>
      </c>
    </row>
    <row r="8" spans="1:20" ht="12.75" customHeight="1">
      <c r="A8" s="233" t="s">
        <v>11</v>
      </c>
      <c r="B8" s="112">
        <v>445626</v>
      </c>
      <c r="C8" s="112">
        <v>18387</v>
      </c>
      <c r="D8" s="111">
        <v>4.0999999999999996</v>
      </c>
      <c r="E8" s="112">
        <v>3762</v>
      </c>
      <c r="F8" s="111">
        <v>0.8</v>
      </c>
      <c r="G8" s="112">
        <v>298009</v>
      </c>
      <c r="H8" s="111">
        <v>66.900000000000006</v>
      </c>
      <c r="I8" s="112">
        <v>71564</v>
      </c>
      <c r="J8" s="111">
        <v>16.100000000000001</v>
      </c>
      <c r="K8" s="112">
        <v>2394</v>
      </c>
      <c r="L8" s="111">
        <v>0.5</v>
      </c>
      <c r="M8" s="112">
        <v>5457</v>
      </c>
      <c r="N8" s="111">
        <v>1.2</v>
      </c>
      <c r="O8" s="112">
        <v>11764</v>
      </c>
      <c r="P8" s="111">
        <v>2.6</v>
      </c>
      <c r="Q8" s="112">
        <v>23232</v>
      </c>
      <c r="R8" s="111">
        <v>5.2</v>
      </c>
      <c r="S8" s="112">
        <v>11057</v>
      </c>
      <c r="T8" s="111">
        <v>2.5</v>
      </c>
    </row>
    <row r="9" spans="1:20" ht="12.75" customHeight="1">
      <c r="A9" s="186" t="s">
        <v>12</v>
      </c>
      <c r="B9" s="114">
        <v>110572</v>
      </c>
      <c r="C9" s="114">
        <v>5367</v>
      </c>
      <c r="D9" s="117">
        <v>4.9000000000000004</v>
      </c>
      <c r="E9" s="114">
        <v>1482</v>
      </c>
      <c r="F9" s="117">
        <v>1.3</v>
      </c>
      <c r="G9" s="114">
        <v>92874</v>
      </c>
      <c r="H9" s="117">
        <v>84</v>
      </c>
      <c r="I9" s="114">
        <v>1631</v>
      </c>
      <c r="J9" s="117">
        <v>1.5</v>
      </c>
      <c r="K9" s="114">
        <v>423</v>
      </c>
      <c r="L9" s="117">
        <v>0.4</v>
      </c>
      <c r="M9" s="114">
        <v>587</v>
      </c>
      <c r="N9" s="117">
        <v>0.5</v>
      </c>
      <c r="O9" s="114">
        <v>2350</v>
      </c>
      <c r="P9" s="117">
        <v>2.1</v>
      </c>
      <c r="Q9" s="114">
        <v>4173</v>
      </c>
      <c r="R9" s="117">
        <v>3.8</v>
      </c>
      <c r="S9" s="114">
        <v>1685</v>
      </c>
      <c r="T9" s="117">
        <v>1.5</v>
      </c>
    </row>
    <row r="10" spans="1:20" ht="12.75" customHeight="1">
      <c r="A10" s="269" t="s">
        <v>13</v>
      </c>
      <c r="B10" s="112">
        <v>84728</v>
      </c>
      <c r="C10" s="112">
        <v>2678</v>
      </c>
      <c r="D10" s="111">
        <v>3.2</v>
      </c>
      <c r="E10" s="112">
        <v>1194</v>
      </c>
      <c r="F10" s="111">
        <v>1.4</v>
      </c>
      <c r="G10" s="112">
        <v>59872</v>
      </c>
      <c r="H10" s="111">
        <v>70.7</v>
      </c>
      <c r="I10" s="112">
        <v>8003</v>
      </c>
      <c r="J10" s="111">
        <v>9.4</v>
      </c>
      <c r="K10" s="112">
        <v>521</v>
      </c>
      <c r="L10" s="111">
        <v>0.6</v>
      </c>
      <c r="M10" s="112">
        <v>1098</v>
      </c>
      <c r="N10" s="111">
        <v>1.3</v>
      </c>
      <c r="O10" s="112">
        <v>3916</v>
      </c>
      <c r="P10" s="111">
        <v>4.5999999999999996</v>
      </c>
      <c r="Q10" s="112">
        <v>5822</v>
      </c>
      <c r="R10" s="111">
        <v>6.9</v>
      </c>
      <c r="S10" s="112">
        <v>1624</v>
      </c>
      <c r="T10" s="111">
        <v>1.9</v>
      </c>
    </row>
    <row r="11" spans="1:20" ht="12.75" customHeight="1">
      <c r="A11" s="268" t="s">
        <v>14</v>
      </c>
      <c r="B11" s="114">
        <v>83048</v>
      </c>
      <c r="C11" s="114">
        <v>2788</v>
      </c>
      <c r="D11" s="117">
        <v>3.4</v>
      </c>
      <c r="E11" s="114">
        <v>452</v>
      </c>
      <c r="F11" s="117">
        <v>0.5</v>
      </c>
      <c r="G11" s="114">
        <v>40786</v>
      </c>
      <c r="H11" s="117">
        <v>49.1</v>
      </c>
      <c r="I11" s="114">
        <v>31012</v>
      </c>
      <c r="J11" s="117">
        <v>37.299999999999997</v>
      </c>
      <c r="K11" s="114">
        <v>206</v>
      </c>
      <c r="L11" s="117">
        <v>0.2</v>
      </c>
      <c r="M11" s="114">
        <v>562</v>
      </c>
      <c r="N11" s="117">
        <v>0.7</v>
      </c>
      <c r="O11" s="114">
        <v>1588</v>
      </c>
      <c r="P11" s="117">
        <v>1.9</v>
      </c>
      <c r="Q11" s="114">
        <v>4340</v>
      </c>
      <c r="R11" s="117">
        <v>5.2</v>
      </c>
      <c r="S11" s="114">
        <v>1314</v>
      </c>
      <c r="T11" s="117">
        <v>1.6</v>
      </c>
    </row>
    <row r="12" spans="1:20" ht="12.75" customHeight="1">
      <c r="A12" s="269" t="s">
        <v>15</v>
      </c>
      <c r="B12" s="112">
        <v>28843</v>
      </c>
      <c r="C12" s="112">
        <v>1536</v>
      </c>
      <c r="D12" s="111">
        <v>5.3</v>
      </c>
      <c r="E12" s="112">
        <v>415</v>
      </c>
      <c r="F12" s="111">
        <v>1.4</v>
      </c>
      <c r="G12" s="112">
        <v>21800</v>
      </c>
      <c r="H12" s="111">
        <v>75.599999999999994</v>
      </c>
      <c r="I12" s="112">
        <v>399</v>
      </c>
      <c r="J12" s="111">
        <v>1.4</v>
      </c>
      <c r="K12" s="112">
        <v>196</v>
      </c>
      <c r="L12" s="111">
        <v>0.7</v>
      </c>
      <c r="M12" s="112">
        <v>176</v>
      </c>
      <c r="N12" s="111">
        <v>0.6</v>
      </c>
      <c r="O12" s="112">
        <v>1109</v>
      </c>
      <c r="P12" s="111">
        <v>3.8</v>
      </c>
      <c r="Q12" s="112">
        <v>2538</v>
      </c>
      <c r="R12" s="111">
        <v>8.8000000000000007</v>
      </c>
      <c r="S12" s="112">
        <v>674</v>
      </c>
      <c r="T12" s="111">
        <v>2.2999999999999998</v>
      </c>
    </row>
    <row r="13" spans="1:20" ht="12.75" customHeight="1">
      <c r="A13" s="268" t="s">
        <v>16</v>
      </c>
      <c r="B13" s="114">
        <v>15657</v>
      </c>
      <c r="C13" s="114">
        <v>340</v>
      </c>
      <c r="D13" s="117">
        <v>2.2000000000000002</v>
      </c>
      <c r="E13" s="114">
        <v>87</v>
      </c>
      <c r="F13" s="117">
        <v>0.6</v>
      </c>
      <c r="G13" s="114">
        <v>13906</v>
      </c>
      <c r="H13" s="117">
        <v>88.8</v>
      </c>
      <c r="I13" s="114">
        <v>105</v>
      </c>
      <c r="J13" s="117">
        <v>0.7</v>
      </c>
      <c r="K13" s="114">
        <v>44</v>
      </c>
      <c r="L13" s="117">
        <v>0.3</v>
      </c>
      <c r="M13" s="114">
        <v>72</v>
      </c>
      <c r="N13" s="117">
        <v>0.5</v>
      </c>
      <c r="O13" s="114">
        <v>318</v>
      </c>
      <c r="P13" s="117">
        <v>2</v>
      </c>
      <c r="Q13" s="114">
        <v>617</v>
      </c>
      <c r="R13" s="117">
        <v>3.9</v>
      </c>
      <c r="S13" s="114">
        <v>168</v>
      </c>
      <c r="T13" s="117">
        <v>1.1000000000000001</v>
      </c>
    </row>
    <row r="14" spans="1:20" ht="12.75" customHeight="1">
      <c r="A14" s="269" t="s">
        <v>17</v>
      </c>
      <c r="B14" s="112">
        <v>4570</v>
      </c>
      <c r="C14" s="112">
        <v>304</v>
      </c>
      <c r="D14" s="111">
        <v>6.7</v>
      </c>
      <c r="E14" s="112">
        <v>38</v>
      </c>
      <c r="F14" s="111">
        <v>0.8</v>
      </c>
      <c r="G14" s="112">
        <v>3193</v>
      </c>
      <c r="H14" s="111">
        <v>69.900000000000006</v>
      </c>
      <c r="I14" s="112">
        <v>532</v>
      </c>
      <c r="J14" s="111">
        <v>11.6</v>
      </c>
      <c r="K14" s="112">
        <v>30</v>
      </c>
      <c r="L14" s="111">
        <v>0.7</v>
      </c>
      <c r="M14" s="112">
        <v>41</v>
      </c>
      <c r="N14" s="111">
        <v>0.9</v>
      </c>
      <c r="O14" s="112">
        <v>125</v>
      </c>
      <c r="P14" s="111">
        <v>2.7</v>
      </c>
      <c r="Q14" s="112">
        <v>165</v>
      </c>
      <c r="R14" s="111">
        <v>3.6</v>
      </c>
      <c r="S14" s="112">
        <v>142</v>
      </c>
      <c r="T14" s="111">
        <v>3.1</v>
      </c>
    </row>
    <row r="15" spans="1:20" ht="12.75" customHeight="1">
      <c r="A15" s="268" t="s">
        <v>18</v>
      </c>
      <c r="B15" s="114">
        <v>13890</v>
      </c>
      <c r="C15" s="114">
        <v>1085</v>
      </c>
      <c r="D15" s="117">
        <v>7.8</v>
      </c>
      <c r="E15" s="114">
        <v>196</v>
      </c>
      <c r="F15" s="117">
        <v>1.4</v>
      </c>
      <c r="G15" s="114">
        <v>7931</v>
      </c>
      <c r="H15" s="117">
        <v>57.1</v>
      </c>
      <c r="I15" s="114">
        <v>2598</v>
      </c>
      <c r="J15" s="117">
        <v>18.7</v>
      </c>
      <c r="K15" s="114">
        <v>130</v>
      </c>
      <c r="L15" s="117">
        <v>0.9</v>
      </c>
      <c r="M15" s="114">
        <v>213</v>
      </c>
      <c r="N15" s="117">
        <v>1.5</v>
      </c>
      <c r="O15" s="114">
        <v>478</v>
      </c>
      <c r="P15" s="117">
        <v>3.4</v>
      </c>
      <c r="Q15" s="114">
        <v>343</v>
      </c>
      <c r="R15" s="117">
        <v>2.5</v>
      </c>
      <c r="S15" s="114">
        <v>916</v>
      </c>
      <c r="T15" s="117">
        <v>6.6</v>
      </c>
    </row>
    <row r="16" spans="1:20" ht="12.75" customHeight="1">
      <c r="A16" s="269" t="s">
        <v>19</v>
      </c>
      <c r="B16" s="112">
        <v>45975</v>
      </c>
      <c r="C16" s="112">
        <v>3582</v>
      </c>
      <c r="D16" s="111">
        <v>7.8</v>
      </c>
      <c r="E16" s="112">
        <v>533</v>
      </c>
      <c r="F16" s="111">
        <v>1.2</v>
      </c>
      <c r="G16" s="112">
        <v>31765</v>
      </c>
      <c r="H16" s="111">
        <v>69.099999999999994</v>
      </c>
      <c r="I16" s="112">
        <v>1961</v>
      </c>
      <c r="J16" s="111">
        <v>4.3</v>
      </c>
      <c r="K16" s="112">
        <v>230</v>
      </c>
      <c r="L16" s="111">
        <v>0.5</v>
      </c>
      <c r="M16" s="112">
        <v>278</v>
      </c>
      <c r="N16" s="111">
        <v>0.6</v>
      </c>
      <c r="O16" s="112">
        <v>1988</v>
      </c>
      <c r="P16" s="111">
        <v>4.3</v>
      </c>
      <c r="Q16" s="112">
        <v>4039</v>
      </c>
      <c r="R16" s="111">
        <v>8.8000000000000007</v>
      </c>
      <c r="S16" s="112">
        <v>1599</v>
      </c>
      <c r="T16" s="111">
        <v>3.5</v>
      </c>
    </row>
    <row r="17" spans="1:20" ht="12.75" customHeight="1">
      <c r="A17" s="268" t="s">
        <v>20</v>
      </c>
      <c r="B17" s="114">
        <v>10105</v>
      </c>
      <c r="C17" s="114">
        <v>238</v>
      </c>
      <c r="D17" s="117">
        <v>2.4</v>
      </c>
      <c r="E17" s="114">
        <v>136</v>
      </c>
      <c r="F17" s="117">
        <v>1.3</v>
      </c>
      <c r="G17" s="114">
        <v>9131</v>
      </c>
      <c r="H17" s="117">
        <v>90.4</v>
      </c>
      <c r="I17" s="114">
        <v>188</v>
      </c>
      <c r="J17" s="117">
        <v>1.9</v>
      </c>
      <c r="K17" s="114">
        <v>23</v>
      </c>
      <c r="L17" s="117">
        <v>0.2</v>
      </c>
      <c r="M17" s="114">
        <v>27</v>
      </c>
      <c r="N17" s="117">
        <v>0.3</v>
      </c>
      <c r="O17" s="114">
        <v>121</v>
      </c>
      <c r="P17" s="117">
        <v>1.2</v>
      </c>
      <c r="Q17" s="114">
        <v>85</v>
      </c>
      <c r="R17" s="117">
        <v>0.8</v>
      </c>
      <c r="S17" s="114">
        <v>156</v>
      </c>
      <c r="T17" s="117">
        <v>1.5</v>
      </c>
    </row>
    <row r="18" spans="1:20" ht="12.75" customHeight="1">
      <c r="A18" s="269" t="s">
        <v>21</v>
      </c>
      <c r="B18" s="112">
        <v>48890</v>
      </c>
      <c r="C18" s="112">
        <v>1673</v>
      </c>
      <c r="D18" s="111">
        <v>3.4</v>
      </c>
      <c r="E18" s="112">
        <v>220</v>
      </c>
      <c r="F18" s="111">
        <v>0.4</v>
      </c>
      <c r="G18" s="112">
        <v>35220</v>
      </c>
      <c r="H18" s="111">
        <v>72</v>
      </c>
      <c r="I18" s="112">
        <v>8381</v>
      </c>
      <c r="J18" s="111">
        <v>17.100000000000001</v>
      </c>
      <c r="K18" s="112">
        <v>331</v>
      </c>
      <c r="L18" s="111">
        <v>0.7</v>
      </c>
      <c r="M18" s="112">
        <v>613</v>
      </c>
      <c r="N18" s="111">
        <v>1.3</v>
      </c>
      <c r="O18" s="112">
        <v>572</v>
      </c>
      <c r="P18" s="111">
        <v>1.2</v>
      </c>
      <c r="Q18" s="112">
        <v>484</v>
      </c>
      <c r="R18" s="111">
        <v>1</v>
      </c>
      <c r="S18" s="112">
        <v>1396</v>
      </c>
      <c r="T18" s="111">
        <v>2.9</v>
      </c>
    </row>
    <row r="19" spans="1:20" ht="12.75" customHeight="1">
      <c r="A19" s="278" t="s">
        <v>22</v>
      </c>
      <c r="B19" s="118">
        <v>110145</v>
      </c>
      <c r="C19" s="118">
        <v>4264</v>
      </c>
      <c r="D19" s="119">
        <v>3.9</v>
      </c>
      <c r="E19" s="118">
        <v>783</v>
      </c>
      <c r="F19" s="119">
        <v>0.7</v>
      </c>
      <c r="G19" s="118">
        <v>81720</v>
      </c>
      <c r="H19" s="119">
        <v>74.2</v>
      </c>
      <c r="I19" s="118">
        <v>10784</v>
      </c>
      <c r="J19" s="119">
        <v>9.8000000000000007</v>
      </c>
      <c r="K19" s="118">
        <v>351</v>
      </c>
      <c r="L19" s="119">
        <v>0.3</v>
      </c>
      <c r="M19" s="118">
        <v>1959</v>
      </c>
      <c r="N19" s="119">
        <v>1.8</v>
      </c>
      <c r="O19" s="118">
        <v>2119</v>
      </c>
      <c r="P19" s="119">
        <v>1.9</v>
      </c>
      <c r="Q19" s="118">
        <v>5775</v>
      </c>
      <c r="R19" s="119">
        <v>5.2</v>
      </c>
      <c r="S19" s="118">
        <v>2390</v>
      </c>
      <c r="T19" s="119">
        <v>2.2000000000000002</v>
      </c>
    </row>
    <row r="20" spans="1:20" ht="12.75" customHeight="1">
      <c r="A20" s="269" t="s">
        <v>23</v>
      </c>
      <c r="B20" s="112">
        <v>29924</v>
      </c>
      <c r="C20" s="112">
        <v>1021</v>
      </c>
      <c r="D20" s="111">
        <v>3.4</v>
      </c>
      <c r="E20" s="112">
        <v>187</v>
      </c>
      <c r="F20" s="111">
        <v>0.6</v>
      </c>
      <c r="G20" s="112">
        <v>21973</v>
      </c>
      <c r="H20" s="111">
        <v>73.400000000000006</v>
      </c>
      <c r="I20" s="112">
        <v>2687</v>
      </c>
      <c r="J20" s="111">
        <v>9</v>
      </c>
      <c r="K20" s="112">
        <v>194</v>
      </c>
      <c r="L20" s="111">
        <v>0.6</v>
      </c>
      <c r="M20" s="112">
        <v>560</v>
      </c>
      <c r="N20" s="111">
        <v>1.9</v>
      </c>
      <c r="O20" s="112">
        <v>602</v>
      </c>
      <c r="P20" s="111">
        <v>2</v>
      </c>
      <c r="Q20" s="112">
        <v>1756</v>
      </c>
      <c r="R20" s="111">
        <v>5.9</v>
      </c>
      <c r="S20" s="112">
        <v>944</v>
      </c>
      <c r="T20" s="111">
        <v>3.2</v>
      </c>
    </row>
    <row r="21" spans="1:20" ht="12.75" customHeight="1">
      <c r="A21" s="268" t="s">
        <v>24</v>
      </c>
      <c r="B21" s="114">
        <v>6213</v>
      </c>
      <c r="C21" s="114">
        <v>127</v>
      </c>
      <c r="D21" s="117">
        <v>2</v>
      </c>
      <c r="E21" s="114">
        <v>34</v>
      </c>
      <c r="F21" s="117">
        <v>0.5</v>
      </c>
      <c r="G21" s="114">
        <v>4276</v>
      </c>
      <c r="H21" s="117">
        <v>68.8</v>
      </c>
      <c r="I21" s="114">
        <v>1116</v>
      </c>
      <c r="J21" s="117">
        <v>18</v>
      </c>
      <c r="K21" s="114">
        <v>31</v>
      </c>
      <c r="L21" s="117">
        <v>0.5</v>
      </c>
      <c r="M21" s="114">
        <v>73</v>
      </c>
      <c r="N21" s="117">
        <v>1.2</v>
      </c>
      <c r="O21" s="114">
        <v>84</v>
      </c>
      <c r="P21" s="117">
        <v>1.4</v>
      </c>
      <c r="Q21" s="114">
        <v>373</v>
      </c>
      <c r="R21" s="117">
        <v>6</v>
      </c>
      <c r="S21" s="114">
        <v>99</v>
      </c>
      <c r="T21" s="117">
        <v>1.6</v>
      </c>
    </row>
    <row r="22" spans="1:20" ht="12.75" customHeight="1">
      <c r="A22" s="269" t="s">
        <v>25</v>
      </c>
      <c r="B22" s="112">
        <v>26003</v>
      </c>
      <c r="C22" s="112">
        <v>2045</v>
      </c>
      <c r="D22" s="111">
        <v>7.9</v>
      </c>
      <c r="E22" s="112">
        <v>407</v>
      </c>
      <c r="F22" s="111">
        <v>1.6</v>
      </c>
      <c r="G22" s="112">
        <v>21825</v>
      </c>
      <c r="H22" s="111">
        <v>83.9</v>
      </c>
      <c r="I22" s="112">
        <v>137</v>
      </c>
      <c r="J22" s="111">
        <v>0.5</v>
      </c>
      <c r="K22" s="112">
        <v>81</v>
      </c>
      <c r="L22" s="111">
        <v>0.3</v>
      </c>
      <c r="M22" s="112">
        <v>133</v>
      </c>
      <c r="N22" s="111">
        <v>0.5</v>
      </c>
      <c r="O22" s="112">
        <v>470</v>
      </c>
      <c r="P22" s="111">
        <v>1.8</v>
      </c>
      <c r="Q22" s="112">
        <v>525</v>
      </c>
      <c r="R22" s="111">
        <v>2</v>
      </c>
      <c r="S22" s="112">
        <v>380</v>
      </c>
      <c r="T22" s="111">
        <v>1.5</v>
      </c>
    </row>
    <row r="23" spans="1:20" ht="12.75" customHeight="1">
      <c r="A23" s="268" t="s">
        <v>26</v>
      </c>
      <c r="B23" s="114">
        <v>15124</v>
      </c>
      <c r="C23" s="114">
        <v>398</v>
      </c>
      <c r="D23" s="117">
        <v>2.6</v>
      </c>
      <c r="E23" s="114">
        <v>171</v>
      </c>
      <c r="F23" s="117">
        <v>1.1000000000000001</v>
      </c>
      <c r="G23" s="114">
        <v>13102</v>
      </c>
      <c r="H23" s="117">
        <v>86.6</v>
      </c>
      <c r="I23" s="114">
        <v>528</v>
      </c>
      <c r="J23" s="117">
        <v>3.5</v>
      </c>
      <c r="K23" s="114">
        <v>65</v>
      </c>
      <c r="L23" s="117">
        <v>0.4</v>
      </c>
      <c r="M23" s="114">
        <v>126</v>
      </c>
      <c r="N23" s="117">
        <v>0.8</v>
      </c>
      <c r="O23" s="114">
        <v>180</v>
      </c>
      <c r="P23" s="117">
        <v>1.2</v>
      </c>
      <c r="Q23" s="114">
        <v>381</v>
      </c>
      <c r="R23" s="117">
        <v>2.5</v>
      </c>
      <c r="S23" s="114">
        <v>173</v>
      </c>
      <c r="T23" s="117">
        <v>1.1000000000000001</v>
      </c>
    </row>
    <row r="24" spans="1:20" ht="12.75" customHeight="1">
      <c r="A24" s="269" t="s">
        <v>27</v>
      </c>
      <c r="B24" s="112">
        <v>18243</v>
      </c>
      <c r="C24" s="112">
        <v>865</v>
      </c>
      <c r="D24" s="111">
        <v>4.7</v>
      </c>
      <c r="E24" s="112">
        <v>125</v>
      </c>
      <c r="F24" s="111">
        <v>0.7</v>
      </c>
      <c r="G24" s="112">
        <v>11273</v>
      </c>
      <c r="H24" s="111">
        <v>61.8</v>
      </c>
      <c r="I24" s="112">
        <v>4490</v>
      </c>
      <c r="J24" s="111">
        <v>24.6</v>
      </c>
      <c r="K24" s="112">
        <v>370</v>
      </c>
      <c r="L24" s="111">
        <v>2</v>
      </c>
      <c r="M24" s="112">
        <v>60</v>
      </c>
      <c r="N24" s="111">
        <v>0.3</v>
      </c>
      <c r="O24" s="112">
        <v>292</v>
      </c>
      <c r="P24" s="111">
        <v>1.6</v>
      </c>
      <c r="Q24" s="112">
        <v>135</v>
      </c>
      <c r="R24" s="111">
        <v>0.7</v>
      </c>
      <c r="S24" s="112">
        <v>633</v>
      </c>
      <c r="T24" s="111">
        <v>3.5</v>
      </c>
    </row>
    <row r="25" spans="1:20" ht="12.75" customHeight="1">
      <c r="A25" s="268" t="s">
        <v>28</v>
      </c>
      <c r="B25" s="114">
        <v>14840</v>
      </c>
      <c r="C25" s="114">
        <v>810</v>
      </c>
      <c r="D25" s="117">
        <v>5.5</v>
      </c>
      <c r="E25" s="114">
        <v>266</v>
      </c>
      <c r="F25" s="117">
        <v>1.8</v>
      </c>
      <c r="G25" s="114">
        <v>13110</v>
      </c>
      <c r="H25" s="117">
        <v>88.3</v>
      </c>
      <c r="I25" s="114">
        <v>274</v>
      </c>
      <c r="J25" s="117">
        <v>1.8</v>
      </c>
      <c r="K25" s="114">
        <v>14</v>
      </c>
      <c r="L25" s="117">
        <v>0.1</v>
      </c>
      <c r="M25" s="114">
        <v>53</v>
      </c>
      <c r="N25" s="117">
        <v>0.4</v>
      </c>
      <c r="O25" s="114">
        <v>152</v>
      </c>
      <c r="P25" s="117">
        <v>1</v>
      </c>
      <c r="Q25" s="114">
        <v>27</v>
      </c>
      <c r="R25" s="117">
        <v>0.2</v>
      </c>
      <c r="S25" s="114">
        <v>134</v>
      </c>
      <c r="T25" s="117">
        <v>0.9</v>
      </c>
    </row>
    <row r="26" spans="1:20" ht="12.75" customHeight="1">
      <c r="A26" s="581">
        <v>2016</v>
      </c>
      <c r="B26" s="581"/>
      <c r="C26" s="581"/>
      <c r="D26" s="581"/>
      <c r="E26" s="581"/>
      <c r="F26" s="581"/>
      <c r="G26" s="581"/>
      <c r="H26" s="581"/>
      <c r="I26" s="581"/>
      <c r="J26" s="581"/>
      <c r="K26" s="581"/>
      <c r="L26" s="581"/>
      <c r="M26" s="581"/>
      <c r="N26" s="581"/>
      <c r="O26" s="581"/>
      <c r="P26" s="581"/>
      <c r="Q26" s="581"/>
      <c r="R26" s="581"/>
      <c r="S26" s="581"/>
      <c r="T26" s="581"/>
    </row>
    <row r="27" spans="1:20" ht="12.75" customHeight="1">
      <c r="A27" s="113" t="s">
        <v>10</v>
      </c>
      <c r="B27" s="114">
        <v>534202</v>
      </c>
      <c r="C27" s="114">
        <v>22877</v>
      </c>
      <c r="D27" s="117">
        <v>4.3</v>
      </c>
      <c r="E27" s="114">
        <v>4310</v>
      </c>
      <c r="F27" s="117">
        <v>0.8</v>
      </c>
      <c r="G27" s="114">
        <v>375125</v>
      </c>
      <c r="H27" s="117">
        <v>70.2</v>
      </c>
      <c r="I27" s="114">
        <v>70048</v>
      </c>
      <c r="J27" s="117">
        <v>13.1</v>
      </c>
      <c r="K27" s="114">
        <v>2821</v>
      </c>
      <c r="L27" s="117">
        <v>0.5</v>
      </c>
      <c r="M27" s="114">
        <v>6082</v>
      </c>
      <c r="N27" s="117">
        <v>1.1000000000000001</v>
      </c>
      <c r="O27" s="114">
        <v>13467</v>
      </c>
      <c r="P27" s="117">
        <v>2.5</v>
      </c>
      <c r="Q27" s="114">
        <v>26812</v>
      </c>
      <c r="R27" s="117">
        <v>5</v>
      </c>
      <c r="S27" s="114">
        <v>12660</v>
      </c>
      <c r="T27" s="117">
        <v>2.4</v>
      </c>
    </row>
    <row r="28" spans="1:20" ht="12.75" customHeight="1">
      <c r="A28" s="233" t="s">
        <v>11</v>
      </c>
      <c r="B28" s="112">
        <v>428189</v>
      </c>
      <c r="C28" s="112">
        <v>17933</v>
      </c>
      <c r="D28" s="111">
        <v>4.2</v>
      </c>
      <c r="E28" s="112">
        <v>3083</v>
      </c>
      <c r="F28" s="111">
        <v>0.7</v>
      </c>
      <c r="G28" s="112">
        <v>284787</v>
      </c>
      <c r="H28" s="111">
        <v>66.5</v>
      </c>
      <c r="I28" s="112">
        <v>68578</v>
      </c>
      <c r="J28" s="111">
        <v>16</v>
      </c>
      <c r="K28" s="112">
        <v>2481</v>
      </c>
      <c r="L28" s="111">
        <v>0.6</v>
      </c>
      <c r="M28" s="112">
        <v>5537</v>
      </c>
      <c r="N28" s="111">
        <v>1.3</v>
      </c>
      <c r="O28" s="112">
        <v>11393</v>
      </c>
      <c r="P28" s="111">
        <v>2.7</v>
      </c>
      <c r="Q28" s="112">
        <v>23222</v>
      </c>
      <c r="R28" s="111">
        <v>5.4</v>
      </c>
      <c r="S28" s="112">
        <v>11175</v>
      </c>
      <c r="T28" s="111">
        <v>2.6</v>
      </c>
    </row>
    <row r="29" spans="1:20" ht="12.75" customHeight="1">
      <c r="A29" s="186" t="s">
        <v>12</v>
      </c>
      <c r="B29" s="114">
        <v>106013</v>
      </c>
      <c r="C29" s="114">
        <v>4944</v>
      </c>
      <c r="D29" s="117">
        <v>4.7</v>
      </c>
      <c r="E29" s="114">
        <v>1227</v>
      </c>
      <c r="F29" s="117">
        <v>1.2</v>
      </c>
      <c r="G29" s="114">
        <v>90338</v>
      </c>
      <c r="H29" s="117">
        <v>85.2</v>
      </c>
      <c r="I29" s="114">
        <v>1470</v>
      </c>
      <c r="J29" s="117">
        <v>1.4</v>
      </c>
      <c r="K29" s="114">
        <v>340</v>
      </c>
      <c r="L29" s="117">
        <v>0.3</v>
      </c>
      <c r="M29" s="114">
        <v>545</v>
      </c>
      <c r="N29" s="117">
        <v>0.5</v>
      </c>
      <c r="O29" s="114">
        <v>2074</v>
      </c>
      <c r="P29" s="117">
        <v>2</v>
      </c>
      <c r="Q29" s="114">
        <v>3590</v>
      </c>
      <c r="R29" s="117">
        <v>3.4</v>
      </c>
      <c r="S29" s="114">
        <v>1485</v>
      </c>
      <c r="T29" s="117">
        <v>1.4</v>
      </c>
    </row>
    <row r="30" spans="1:20" ht="12.75" customHeight="1">
      <c r="A30" s="269" t="s">
        <v>13</v>
      </c>
      <c r="B30" s="112">
        <v>81891</v>
      </c>
      <c r="C30" s="112">
        <v>2653</v>
      </c>
      <c r="D30" s="111">
        <v>3.2</v>
      </c>
      <c r="E30" s="112">
        <v>951</v>
      </c>
      <c r="F30" s="111">
        <v>1.2</v>
      </c>
      <c r="G30" s="112">
        <v>56058</v>
      </c>
      <c r="H30" s="111">
        <v>68.5</v>
      </c>
      <c r="I30" s="112">
        <v>7667</v>
      </c>
      <c r="J30" s="111">
        <v>9.4</v>
      </c>
      <c r="K30" s="112">
        <v>653</v>
      </c>
      <c r="L30" s="111">
        <v>0.8</v>
      </c>
      <c r="M30" s="112">
        <v>1064</v>
      </c>
      <c r="N30" s="111">
        <v>1.3</v>
      </c>
      <c r="O30" s="112">
        <v>3730</v>
      </c>
      <c r="P30" s="111">
        <v>4.5999999999999996</v>
      </c>
      <c r="Q30" s="112">
        <v>6935</v>
      </c>
      <c r="R30" s="111">
        <v>8.5</v>
      </c>
      <c r="S30" s="112">
        <v>2180</v>
      </c>
      <c r="T30" s="111">
        <v>2.7</v>
      </c>
    </row>
    <row r="31" spans="1:20" ht="12.75" customHeight="1">
      <c r="A31" s="268" t="s">
        <v>14</v>
      </c>
      <c r="B31" s="114">
        <v>79354</v>
      </c>
      <c r="C31" s="114">
        <v>2741</v>
      </c>
      <c r="D31" s="117">
        <v>3.5</v>
      </c>
      <c r="E31" s="114">
        <v>356</v>
      </c>
      <c r="F31" s="117">
        <v>0.4</v>
      </c>
      <c r="G31" s="114">
        <v>39178</v>
      </c>
      <c r="H31" s="117">
        <v>49.4</v>
      </c>
      <c r="I31" s="114">
        <v>29591</v>
      </c>
      <c r="J31" s="117">
        <v>37.299999999999997</v>
      </c>
      <c r="K31" s="114">
        <v>189</v>
      </c>
      <c r="L31" s="117">
        <v>0.2</v>
      </c>
      <c r="M31" s="114">
        <v>515</v>
      </c>
      <c r="N31" s="117">
        <v>0.6</v>
      </c>
      <c r="O31" s="114">
        <v>1492</v>
      </c>
      <c r="P31" s="117">
        <v>1.9</v>
      </c>
      <c r="Q31" s="114">
        <v>4020</v>
      </c>
      <c r="R31" s="117">
        <v>5.0999999999999996</v>
      </c>
      <c r="S31" s="114">
        <v>1272</v>
      </c>
      <c r="T31" s="117">
        <v>1.6</v>
      </c>
    </row>
    <row r="32" spans="1:20" ht="12.75" customHeight="1">
      <c r="A32" s="269" t="s">
        <v>15</v>
      </c>
      <c r="B32" s="112">
        <v>27210</v>
      </c>
      <c r="C32" s="112">
        <v>1269</v>
      </c>
      <c r="D32" s="111">
        <v>4.7</v>
      </c>
      <c r="E32" s="112">
        <v>309</v>
      </c>
      <c r="F32" s="111">
        <v>1.1000000000000001</v>
      </c>
      <c r="G32" s="112">
        <v>21378</v>
      </c>
      <c r="H32" s="111">
        <v>78.599999999999994</v>
      </c>
      <c r="I32" s="112">
        <v>327</v>
      </c>
      <c r="J32" s="111">
        <v>1.2</v>
      </c>
      <c r="K32" s="112">
        <v>114</v>
      </c>
      <c r="L32" s="111">
        <v>0.4</v>
      </c>
      <c r="M32" s="112">
        <v>169</v>
      </c>
      <c r="N32" s="111">
        <v>0.6</v>
      </c>
      <c r="O32" s="112">
        <v>943</v>
      </c>
      <c r="P32" s="111">
        <v>3.5</v>
      </c>
      <c r="Q32" s="112">
        <v>2152</v>
      </c>
      <c r="R32" s="111">
        <v>7.9</v>
      </c>
      <c r="S32" s="112">
        <v>549</v>
      </c>
      <c r="T32" s="111">
        <v>2</v>
      </c>
    </row>
    <row r="33" spans="1:20" ht="12.75" customHeight="1">
      <c r="A33" s="268" t="s">
        <v>16</v>
      </c>
      <c r="B33" s="114">
        <v>14911</v>
      </c>
      <c r="C33" s="114">
        <v>340</v>
      </c>
      <c r="D33" s="117">
        <v>2.2999999999999998</v>
      </c>
      <c r="E33" s="114">
        <v>76</v>
      </c>
      <c r="F33" s="117">
        <v>0.5</v>
      </c>
      <c r="G33" s="114">
        <v>13417</v>
      </c>
      <c r="H33" s="117">
        <v>90</v>
      </c>
      <c r="I33" s="114">
        <v>63</v>
      </c>
      <c r="J33" s="117">
        <v>0.4</v>
      </c>
      <c r="K33" s="114">
        <v>33</v>
      </c>
      <c r="L33" s="117">
        <v>0.2</v>
      </c>
      <c r="M33" s="114">
        <v>53</v>
      </c>
      <c r="N33" s="117">
        <v>0.4</v>
      </c>
      <c r="O33" s="114">
        <v>289</v>
      </c>
      <c r="P33" s="117">
        <v>1.9</v>
      </c>
      <c r="Q33" s="114">
        <v>476</v>
      </c>
      <c r="R33" s="117">
        <v>3.2</v>
      </c>
      <c r="S33" s="114">
        <v>164</v>
      </c>
      <c r="T33" s="117">
        <v>1.1000000000000001</v>
      </c>
    </row>
    <row r="34" spans="1:20" ht="12.75" customHeight="1">
      <c r="A34" s="269" t="s">
        <v>17</v>
      </c>
      <c r="B34" s="112">
        <v>4501</v>
      </c>
      <c r="C34" s="112">
        <v>321</v>
      </c>
      <c r="D34" s="111">
        <v>7.1</v>
      </c>
      <c r="E34" s="112">
        <v>31</v>
      </c>
      <c r="F34" s="111">
        <v>0.7</v>
      </c>
      <c r="G34" s="112">
        <v>3020</v>
      </c>
      <c r="H34" s="111">
        <v>67.099999999999994</v>
      </c>
      <c r="I34" s="112">
        <v>527</v>
      </c>
      <c r="J34" s="111">
        <v>11.7</v>
      </c>
      <c r="K34" s="112">
        <v>26</v>
      </c>
      <c r="L34" s="111">
        <v>0.6</v>
      </c>
      <c r="M34" s="112">
        <v>33</v>
      </c>
      <c r="N34" s="111">
        <v>0.7</v>
      </c>
      <c r="O34" s="112">
        <v>137</v>
      </c>
      <c r="P34" s="111">
        <v>3</v>
      </c>
      <c r="Q34" s="112">
        <v>200</v>
      </c>
      <c r="R34" s="111">
        <v>4.4000000000000004</v>
      </c>
      <c r="S34" s="112">
        <v>206</v>
      </c>
      <c r="T34" s="111">
        <v>4.5999999999999996</v>
      </c>
    </row>
    <row r="35" spans="1:20" ht="12.75" customHeight="1">
      <c r="A35" s="268" t="s">
        <v>18</v>
      </c>
      <c r="B35" s="114">
        <v>13140</v>
      </c>
      <c r="C35" s="114">
        <v>939</v>
      </c>
      <c r="D35" s="117">
        <v>7.1</v>
      </c>
      <c r="E35" s="114">
        <v>137</v>
      </c>
      <c r="F35" s="117">
        <v>1</v>
      </c>
      <c r="G35" s="114">
        <v>7613</v>
      </c>
      <c r="H35" s="117">
        <v>57.9</v>
      </c>
      <c r="I35" s="114">
        <v>2546</v>
      </c>
      <c r="J35" s="117">
        <v>19.399999999999999</v>
      </c>
      <c r="K35" s="114">
        <v>101</v>
      </c>
      <c r="L35" s="117">
        <v>0.8</v>
      </c>
      <c r="M35" s="114">
        <v>187</v>
      </c>
      <c r="N35" s="117">
        <v>1.4</v>
      </c>
      <c r="O35" s="114">
        <v>477</v>
      </c>
      <c r="P35" s="117">
        <v>3.6</v>
      </c>
      <c r="Q35" s="114">
        <v>352</v>
      </c>
      <c r="R35" s="117">
        <v>2.7</v>
      </c>
      <c r="S35" s="114">
        <v>788</v>
      </c>
      <c r="T35" s="117">
        <v>6</v>
      </c>
    </row>
    <row r="36" spans="1:20" ht="12.75" customHeight="1">
      <c r="A36" s="269" t="s">
        <v>19</v>
      </c>
      <c r="B36" s="112">
        <v>44459</v>
      </c>
      <c r="C36" s="112">
        <v>3503</v>
      </c>
      <c r="D36" s="111">
        <v>7.9</v>
      </c>
      <c r="E36" s="112">
        <v>485</v>
      </c>
      <c r="F36" s="111">
        <v>1.1000000000000001</v>
      </c>
      <c r="G36" s="112">
        <v>30641</v>
      </c>
      <c r="H36" s="111">
        <v>68.900000000000006</v>
      </c>
      <c r="I36" s="112">
        <v>2068</v>
      </c>
      <c r="J36" s="111">
        <v>4.7</v>
      </c>
      <c r="K36" s="112">
        <v>260</v>
      </c>
      <c r="L36" s="111">
        <v>0.6</v>
      </c>
      <c r="M36" s="112">
        <v>248</v>
      </c>
      <c r="N36" s="111">
        <v>0.6</v>
      </c>
      <c r="O36" s="112">
        <v>1940</v>
      </c>
      <c r="P36" s="111">
        <v>4.4000000000000004</v>
      </c>
      <c r="Q36" s="112">
        <v>3755</v>
      </c>
      <c r="R36" s="111">
        <v>8.4</v>
      </c>
      <c r="S36" s="112">
        <v>1559</v>
      </c>
      <c r="T36" s="111">
        <v>3.5</v>
      </c>
    </row>
    <row r="37" spans="1:20" ht="12.75" customHeight="1">
      <c r="A37" s="268" t="s">
        <v>20</v>
      </c>
      <c r="B37" s="114">
        <v>9700</v>
      </c>
      <c r="C37" s="114">
        <v>209</v>
      </c>
      <c r="D37" s="117">
        <v>2.2000000000000002</v>
      </c>
      <c r="E37" s="114">
        <v>123</v>
      </c>
      <c r="F37" s="117">
        <v>1.3</v>
      </c>
      <c r="G37" s="114">
        <v>8920</v>
      </c>
      <c r="H37" s="117">
        <v>92</v>
      </c>
      <c r="I37" s="114">
        <v>151</v>
      </c>
      <c r="J37" s="117">
        <v>1.6</v>
      </c>
      <c r="K37" s="114">
        <v>18</v>
      </c>
      <c r="L37" s="117">
        <v>0.2</v>
      </c>
      <c r="M37" s="114">
        <v>24</v>
      </c>
      <c r="N37" s="117">
        <v>0.2</v>
      </c>
      <c r="O37" s="114">
        <v>84</v>
      </c>
      <c r="P37" s="117">
        <v>0.9</v>
      </c>
      <c r="Q37" s="114">
        <v>47</v>
      </c>
      <c r="R37" s="117">
        <v>0.5</v>
      </c>
      <c r="S37" s="114">
        <v>124</v>
      </c>
      <c r="T37" s="117">
        <v>1.3</v>
      </c>
    </row>
    <row r="38" spans="1:20" ht="12.75" customHeight="1">
      <c r="A38" s="269" t="s">
        <v>21</v>
      </c>
      <c r="B38" s="112">
        <v>46253</v>
      </c>
      <c r="C38" s="112">
        <v>1643</v>
      </c>
      <c r="D38" s="111">
        <v>3.6</v>
      </c>
      <c r="E38" s="112">
        <v>164</v>
      </c>
      <c r="F38" s="111">
        <v>0.4</v>
      </c>
      <c r="G38" s="112">
        <v>33471</v>
      </c>
      <c r="H38" s="111">
        <v>72.400000000000006</v>
      </c>
      <c r="I38" s="112">
        <v>7636</v>
      </c>
      <c r="J38" s="111">
        <v>16.5</v>
      </c>
      <c r="K38" s="112">
        <v>362</v>
      </c>
      <c r="L38" s="111">
        <v>0.8</v>
      </c>
      <c r="M38" s="112">
        <v>627</v>
      </c>
      <c r="N38" s="111">
        <v>1.4</v>
      </c>
      <c r="O38" s="112">
        <v>606</v>
      </c>
      <c r="P38" s="111">
        <v>1.3</v>
      </c>
      <c r="Q38" s="112">
        <v>364</v>
      </c>
      <c r="R38" s="111">
        <v>0.8</v>
      </c>
      <c r="S38" s="112">
        <v>1380</v>
      </c>
      <c r="T38" s="111">
        <v>3</v>
      </c>
    </row>
    <row r="39" spans="1:20" ht="12.75" customHeight="1">
      <c r="A39" s="278" t="s">
        <v>22</v>
      </c>
      <c r="B39" s="118">
        <v>106525</v>
      </c>
      <c r="C39" s="118">
        <v>4207</v>
      </c>
      <c r="D39" s="119">
        <v>3.9</v>
      </c>
      <c r="E39" s="118">
        <v>657</v>
      </c>
      <c r="F39" s="119">
        <v>0.6</v>
      </c>
      <c r="G39" s="118">
        <v>78940</v>
      </c>
      <c r="H39" s="119">
        <v>74.099999999999994</v>
      </c>
      <c r="I39" s="118">
        <v>10479</v>
      </c>
      <c r="J39" s="119">
        <v>9.8000000000000007</v>
      </c>
      <c r="K39" s="118">
        <v>324</v>
      </c>
      <c r="L39" s="119">
        <v>0.3</v>
      </c>
      <c r="M39" s="118">
        <v>2163</v>
      </c>
      <c r="N39" s="119">
        <v>2</v>
      </c>
      <c r="O39" s="118">
        <v>2096</v>
      </c>
      <c r="P39" s="119">
        <v>2</v>
      </c>
      <c r="Q39" s="118">
        <v>5456</v>
      </c>
      <c r="R39" s="119">
        <v>5.0999999999999996</v>
      </c>
      <c r="S39" s="118">
        <v>2203</v>
      </c>
      <c r="T39" s="119">
        <v>2.1</v>
      </c>
    </row>
    <row r="40" spans="1:20" ht="12.75" customHeight="1">
      <c r="A40" s="269" t="s">
        <v>23</v>
      </c>
      <c r="B40" s="112">
        <v>28861</v>
      </c>
      <c r="C40" s="112">
        <v>972</v>
      </c>
      <c r="D40" s="111">
        <v>3.4</v>
      </c>
      <c r="E40" s="112">
        <v>174</v>
      </c>
      <c r="F40" s="111">
        <v>0.6</v>
      </c>
      <c r="G40" s="112">
        <v>21050</v>
      </c>
      <c r="H40" s="111">
        <v>72.900000000000006</v>
      </c>
      <c r="I40" s="112">
        <v>2757</v>
      </c>
      <c r="J40" s="111">
        <v>9.6</v>
      </c>
      <c r="K40" s="112">
        <v>196</v>
      </c>
      <c r="L40" s="111">
        <v>0.7</v>
      </c>
      <c r="M40" s="112">
        <v>557</v>
      </c>
      <c r="N40" s="111">
        <v>1.9</v>
      </c>
      <c r="O40" s="112">
        <v>562</v>
      </c>
      <c r="P40" s="111">
        <v>1.9</v>
      </c>
      <c r="Q40" s="112">
        <v>1676</v>
      </c>
      <c r="R40" s="111">
        <v>5.8</v>
      </c>
      <c r="S40" s="112">
        <v>917</v>
      </c>
      <c r="T40" s="111">
        <v>3.2</v>
      </c>
    </row>
    <row r="41" spans="1:20" ht="12.75" customHeight="1">
      <c r="A41" s="268" t="s">
        <v>24</v>
      </c>
      <c r="B41" s="114">
        <v>6007</v>
      </c>
      <c r="C41" s="114">
        <v>132</v>
      </c>
      <c r="D41" s="117">
        <v>2.2000000000000002</v>
      </c>
      <c r="E41" s="114">
        <v>26</v>
      </c>
      <c r="F41" s="117">
        <v>0.4</v>
      </c>
      <c r="G41" s="114">
        <v>4129</v>
      </c>
      <c r="H41" s="117">
        <v>68.7</v>
      </c>
      <c r="I41" s="114">
        <v>1121</v>
      </c>
      <c r="J41" s="117">
        <v>18.7</v>
      </c>
      <c r="K41" s="114">
        <v>26</v>
      </c>
      <c r="L41" s="117">
        <v>0.4</v>
      </c>
      <c r="M41" s="114">
        <v>72</v>
      </c>
      <c r="N41" s="117">
        <v>1.2</v>
      </c>
      <c r="O41" s="114">
        <v>72</v>
      </c>
      <c r="P41" s="117">
        <v>1.2</v>
      </c>
      <c r="Q41" s="114">
        <v>324</v>
      </c>
      <c r="R41" s="117">
        <v>5.4</v>
      </c>
      <c r="S41" s="114">
        <v>105</v>
      </c>
      <c r="T41" s="117">
        <v>1.7</v>
      </c>
    </row>
    <row r="42" spans="1:20" ht="12.75" customHeight="1">
      <c r="A42" s="269" t="s">
        <v>25</v>
      </c>
      <c r="B42" s="112">
        <v>24994</v>
      </c>
      <c r="C42" s="112">
        <v>1931</v>
      </c>
      <c r="D42" s="111">
        <v>7.7</v>
      </c>
      <c r="E42" s="112">
        <v>326</v>
      </c>
      <c r="F42" s="111">
        <v>1.3</v>
      </c>
      <c r="G42" s="112">
        <v>21040</v>
      </c>
      <c r="H42" s="111">
        <v>84.2</v>
      </c>
      <c r="I42" s="112">
        <v>116</v>
      </c>
      <c r="J42" s="111">
        <v>0.5</v>
      </c>
      <c r="K42" s="112">
        <v>81</v>
      </c>
      <c r="L42" s="111">
        <v>0.3</v>
      </c>
      <c r="M42" s="112">
        <v>133</v>
      </c>
      <c r="N42" s="111">
        <v>0.5</v>
      </c>
      <c r="O42" s="112">
        <v>418</v>
      </c>
      <c r="P42" s="111">
        <v>1.7</v>
      </c>
      <c r="Q42" s="112">
        <v>572</v>
      </c>
      <c r="R42" s="111">
        <v>2.2999999999999998</v>
      </c>
      <c r="S42" s="112">
        <v>377</v>
      </c>
      <c r="T42" s="111">
        <v>1.5</v>
      </c>
    </row>
    <row r="43" spans="1:20" ht="12.75" customHeight="1">
      <c r="A43" s="268" t="s">
        <v>26</v>
      </c>
      <c r="B43" s="114">
        <v>14685</v>
      </c>
      <c r="C43" s="114">
        <v>420</v>
      </c>
      <c r="D43" s="117">
        <v>2.9</v>
      </c>
      <c r="E43" s="114">
        <v>165</v>
      </c>
      <c r="F43" s="117">
        <v>1.1000000000000001</v>
      </c>
      <c r="G43" s="114">
        <v>12768</v>
      </c>
      <c r="H43" s="117">
        <v>86.9</v>
      </c>
      <c r="I43" s="114">
        <v>494</v>
      </c>
      <c r="J43" s="117">
        <v>3.4</v>
      </c>
      <c r="K43" s="114">
        <v>71</v>
      </c>
      <c r="L43" s="117">
        <v>0.5</v>
      </c>
      <c r="M43" s="114">
        <v>116</v>
      </c>
      <c r="N43" s="117">
        <v>0.8</v>
      </c>
      <c r="O43" s="114">
        <v>163</v>
      </c>
      <c r="P43" s="117">
        <v>1.1000000000000001</v>
      </c>
      <c r="Q43" s="114">
        <v>332</v>
      </c>
      <c r="R43" s="117">
        <v>2.2999999999999998</v>
      </c>
      <c r="S43" s="114">
        <v>156</v>
      </c>
      <c r="T43" s="117">
        <v>1.1000000000000001</v>
      </c>
    </row>
    <row r="44" spans="1:20" ht="12.75" customHeight="1">
      <c r="A44" s="269" t="s">
        <v>27</v>
      </c>
      <c r="B44" s="112">
        <v>17198</v>
      </c>
      <c r="C44" s="112">
        <v>822</v>
      </c>
      <c r="D44" s="111">
        <v>4.8</v>
      </c>
      <c r="E44" s="112">
        <v>102</v>
      </c>
      <c r="F44" s="111">
        <v>0.6</v>
      </c>
      <c r="G44" s="112">
        <v>10687</v>
      </c>
      <c r="H44" s="111">
        <v>62.1</v>
      </c>
      <c r="I44" s="112">
        <v>4186</v>
      </c>
      <c r="J44" s="111">
        <v>24.3</v>
      </c>
      <c r="K44" s="112">
        <v>344</v>
      </c>
      <c r="L44" s="111">
        <v>2</v>
      </c>
      <c r="M44" s="112">
        <v>71</v>
      </c>
      <c r="N44" s="111">
        <v>0.4</v>
      </c>
      <c r="O44" s="112">
        <v>281</v>
      </c>
      <c r="P44" s="111">
        <v>1.6</v>
      </c>
      <c r="Q44" s="112">
        <v>140</v>
      </c>
      <c r="R44" s="111">
        <v>0.8</v>
      </c>
      <c r="S44" s="112">
        <v>565</v>
      </c>
      <c r="T44" s="111">
        <v>3.3</v>
      </c>
    </row>
    <row r="45" spans="1:20" ht="12.75" customHeight="1">
      <c r="A45" s="268" t="s">
        <v>28</v>
      </c>
      <c r="B45" s="114">
        <v>14513</v>
      </c>
      <c r="C45" s="114">
        <v>775</v>
      </c>
      <c r="D45" s="117">
        <v>5.3</v>
      </c>
      <c r="E45" s="114">
        <v>228</v>
      </c>
      <c r="F45" s="117">
        <v>1.6</v>
      </c>
      <c r="G45" s="114">
        <v>12815</v>
      </c>
      <c r="H45" s="117">
        <v>88.3</v>
      </c>
      <c r="I45" s="114">
        <v>319</v>
      </c>
      <c r="J45" s="117">
        <v>2.2000000000000002</v>
      </c>
      <c r="K45" s="114">
        <v>23</v>
      </c>
      <c r="L45" s="117">
        <v>0.2</v>
      </c>
      <c r="M45" s="114">
        <v>50</v>
      </c>
      <c r="N45" s="117">
        <v>0.3</v>
      </c>
      <c r="O45" s="114">
        <v>177</v>
      </c>
      <c r="P45" s="117">
        <v>1.2</v>
      </c>
      <c r="Q45" s="114">
        <v>11</v>
      </c>
      <c r="R45" s="117">
        <v>0.1</v>
      </c>
      <c r="S45" s="114">
        <v>115</v>
      </c>
      <c r="T45" s="117">
        <v>0.8</v>
      </c>
    </row>
    <row r="46" spans="1:20" ht="12.75" customHeight="1">
      <c r="A46" s="581">
        <v>2015</v>
      </c>
      <c r="B46" s="581"/>
      <c r="C46" s="581"/>
      <c r="D46" s="581"/>
      <c r="E46" s="581"/>
      <c r="F46" s="581"/>
      <c r="G46" s="581"/>
      <c r="H46" s="581"/>
      <c r="I46" s="581"/>
      <c r="J46" s="581"/>
      <c r="K46" s="581"/>
      <c r="L46" s="581"/>
      <c r="M46" s="581"/>
      <c r="N46" s="581"/>
      <c r="O46" s="581"/>
      <c r="P46" s="581"/>
      <c r="Q46" s="581"/>
      <c r="R46" s="581"/>
      <c r="S46" s="581"/>
      <c r="T46" s="581"/>
    </row>
    <row r="47" spans="1:20" ht="12.75" customHeight="1">
      <c r="A47" s="113" t="s">
        <v>10</v>
      </c>
      <c r="B47" s="114">
        <v>514206</v>
      </c>
      <c r="C47" s="114">
        <v>22787</v>
      </c>
      <c r="D47" s="117">
        <v>4.4314924368832722</v>
      </c>
      <c r="E47" s="114">
        <v>3663</v>
      </c>
      <c r="F47" s="117">
        <v>0.71236041586445897</v>
      </c>
      <c r="G47" s="114">
        <v>361315</v>
      </c>
      <c r="H47" s="117">
        <v>70.266585765238062</v>
      </c>
      <c r="I47" s="114">
        <v>67590</v>
      </c>
      <c r="J47" s="117">
        <v>13.144537403297511</v>
      </c>
      <c r="K47" s="114">
        <v>2920</v>
      </c>
      <c r="L47" s="117">
        <v>0.56786579697630912</v>
      </c>
      <c r="M47" s="114">
        <v>6145</v>
      </c>
      <c r="N47" s="117">
        <v>1.1950463432943217</v>
      </c>
      <c r="O47" s="114">
        <v>13141</v>
      </c>
      <c r="P47" s="117">
        <v>2.5555905609813965</v>
      </c>
      <c r="Q47" s="114">
        <v>24453</v>
      </c>
      <c r="R47" s="117">
        <v>4.7554871005005772</v>
      </c>
      <c r="S47" s="114">
        <v>12192</v>
      </c>
      <c r="T47" s="117">
        <v>2.3710341769640961</v>
      </c>
    </row>
    <row r="48" spans="1:20" ht="12.75" customHeight="1">
      <c r="A48" s="233" t="s">
        <v>11</v>
      </c>
      <c r="B48" s="112">
        <v>411906</v>
      </c>
      <c r="C48" s="112">
        <v>18033</v>
      </c>
      <c r="D48" s="111">
        <v>4.3779405980976245</v>
      </c>
      <c r="E48" s="112">
        <v>2590</v>
      </c>
      <c r="F48" s="111">
        <v>0.6287842371803275</v>
      </c>
      <c r="G48" s="112">
        <v>273993</v>
      </c>
      <c r="H48" s="111">
        <v>66.518331852412928</v>
      </c>
      <c r="I48" s="112">
        <v>66220</v>
      </c>
      <c r="J48" s="111">
        <v>16.076483469529457</v>
      </c>
      <c r="K48" s="112">
        <v>2540</v>
      </c>
      <c r="L48" s="111">
        <v>0.61664554534286953</v>
      </c>
      <c r="M48" s="112">
        <v>5534</v>
      </c>
      <c r="N48" s="111">
        <v>1.3435104125698583</v>
      </c>
      <c r="O48" s="112">
        <v>11031</v>
      </c>
      <c r="P48" s="111">
        <v>2.6780381931799973</v>
      </c>
      <c r="Q48" s="112">
        <v>21194</v>
      </c>
      <c r="R48" s="111">
        <v>5.1453486960617232</v>
      </c>
      <c r="S48" s="112">
        <v>10771</v>
      </c>
      <c r="T48" s="111">
        <v>2.6149169956252156</v>
      </c>
    </row>
    <row r="49" spans="1:20" ht="12.75" customHeight="1">
      <c r="A49" s="186" t="s">
        <v>12</v>
      </c>
      <c r="B49" s="114">
        <v>102300</v>
      </c>
      <c r="C49" s="114">
        <v>4754</v>
      </c>
      <c r="D49" s="117">
        <v>4.6471163245356797</v>
      </c>
      <c r="E49" s="114">
        <v>1073</v>
      </c>
      <c r="F49" s="117">
        <v>1.0488758553274682</v>
      </c>
      <c r="G49" s="114">
        <v>87322</v>
      </c>
      <c r="H49" s="117">
        <v>85.358748778103617</v>
      </c>
      <c r="I49" s="114">
        <v>1370</v>
      </c>
      <c r="J49" s="117">
        <v>1.3391984359726294</v>
      </c>
      <c r="K49" s="114">
        <v>380</v>
      </c>
      <c r="L49" s="117">
        <v>0.37145650048875856</v>
      </c>
      <c r="M49" s="114">
        <v>611</v>
      </c>
      <c r="N49" s="117">
        <v>0.5972629521016618</v>
      </c>
      <c r="O49" s="114">
        <v>2110</v>
      </c>
      <c r="P49" s="117">
        <v>2.0625610948191593</v>
      </c>
      <c r="Q49" s="114">
        <v>3259</v>
      </c>
      <c r="R49" s="117">
        <v>3.1857282502443791</v>
      </c>
      <c r="S49" s="114">
        <v>1421</v>
      </c>
      <c r="T49" s="117">
        <v>1.3890518084066472</v>
      </c>
    </row>
    <row r="50" spans="1:20" ht="12.75" customHeight="1">
      <c r="A50" s="269" t="s">
        <v>13</v>
      </c>
      <c r="B50" s="112">
        <v>78192</v>
      </c>
      <c r="C50" s="112">
        <v>2619</v>
      </c>
      <c r="D50" s="111">
        <v>3.3494475138121547</v>
      </c>
      <c r="E50" s="112">
        <v>787</v>
      </c>
      <c r="F50" s="111">
        <v>1.0064968283200328</v>
      </c>
      <c r="G50" s="112">
        <v>53902</v>
      </c>
      <c r="H50" s="111">
        <v>68.935440965827709</v>
      </c>
      <c r="I50" s="112">
        <v>7540</v>
      </c>
      <c r="J50" s="111">
        <v>9.6429302230407199</v>
      </c>
      <c r="K50" s="112">
        <v>566</v>
      </c>
      <c r="L50" s="111">
        <v>0.7238592183343564</v>
      </c>
      <c r="M50" s="112">
        <v>996</v>
      </c>
      <c r="N50" s="111">
        <v>1.2737875997544506</v>
      </c>
      <c r="O50" s="112">
        <v>3550</v>
      </c>
      <c r="P50" s="111">
        <v>4.5401064047472888</v>
      </c>
      <c r="Q50" s="112">
        <v>6198</v>
      </c>
      <c r="R50" s="111">
        <v>7.926642111724985</v>
      </c>
      <c r="S50" s="112">
        <v>2034</v>
      </c>
      <c r="T50" s="111">
        <v>2.6012891344383058</v>
      </c>
    </row>
    <row r="51" spans="1:20" ht="12.75" customHeight="1">
      <c r="A51" s="268" t="s">
        <v>14</v>
      </c>
      <c r="B51" s="114">
        <v>75617</v>
      </c>
      <c r="C51" s="114">
        <v>2715</v>
      </c>
      <c r="D51" s="117">
        <v>3.5904624621447558</v>
      </c>
      <c r="E51" s="114">
        <v>354</v>
      </c>
      <c r="F51" s="117">
        <v>0.46814869672163667</v>
      </c>
      <c r="G51" s="114">
        <v>37411</v>
      </c>
      <c r="H51" s="117">
        <v>49.474324556647318</v>
      </c>
      <c r="I51" s="114">
        <v>28480</v>
      </c>
      <c r="J51" s="117">
        <v>37.66348836901755</v>
      </c>
      <c r="K51" s="114">
        <v>170</v>
      </c>
      <c r="L51" s="117">
        <v>0.22481717074202892</v>
      </c>
      <c r="M51" s="114">
        <v>474</v>
      </c>
      <c r="N51" s="117">
        <v>0.6268431701865983</v>
      </c>
      <c r="O51" s="114">
        <v>1192</v>
      </c>
      <c r="P51" s="117">
        <v>1.576365103085285</v>
      </c>
      <c r="Q51" s="114">
        <v>3599</v>
      </c>
      <c r="R51" s="117">
        <v>4.7595117500033064</v>
      </c>
      <c r="S51" s="114">
        <v>1222</v>
      </c>
      <c r="T51" s="117">
        <v>1.6160387214515255</v>
      </c>
    </row>
    <row r="52" spans="1:20" ht="12.75" customHeight="1">
      <c r="A52" s="269" t="s">
        <v>15</v>
      </c>
      <c r="B52" s="112">
        <v>26306</v>
      </c>
      <c r="C52" s="112">
        <v>1236</v>
      </c>
      <c r="D52" s="111">
        <v>4.6985478598038473</v>
      </c>
      <c r="E52" s="112">
        <v>323</v>
      </c>
      <c r="F52" s="111">
        <v>1.2278567627157302</v>
      </c>
      <c r="G52" s="112">
        <v>20673</v>
      </c>
      <c r="H52" s="111">
        <v>78.586634227932791</v>
      </c>
      <c r="I52" s="112">
        <v>291</v>
      </c>
      <c r="J52" s="111">
        <v>1.1062115106819737</v>
      </c>
      <c r="K52" s="112">
        <v>150</v>
      </c>
      <c r="L52" s="111">
        <v>0.57021211890823387</v>
      </c>
      <c r="M52" s="112">
        <v>190</v>
      </c>
      <c r="N52" s="111">
        <v>0.72226868395042954</v>
      </c>
      <c r="O52" s="112">
        <v>954</v>
      </c>
      <c r="P52" s="111">
        <v>3.6265490762563672</v>
      </c>
      <c r="Q52" s="112">
        <v>1965</v>
      </c>
      <c r="R52" s="111">
        <v>7.4697787576978634</v>
      </c>
      <c r="S52" s="112">
        <v>524</v>
      </c>
      <c r="T52" s="111">
        <v>1.9919410020527637</v>
      </c>
    </row>
    <row r="53" spans="1:20" ht="12.75" customHeight="1">
      <c r="A53" s="268" t="s">
        <v>16</v>
      </c>
      <c r="B53" s="114">
        <v>14270</v>
      </c>
      <c r="C53" s="114">
        <v>311</v>
      </c>
      <c r="D53" s="117">
        <v>2.1793973370707778</v>
      </c>
      <c r="E53" s="114">
        <v>65</v>
      </c>
      <c r="F53" s="117">
        <v>0.45550105115627187</v>
      </c>
      <c r="G53" s="114">
        <v>12866</v>
      </c>
      <c r="H53" s="117">
        <v>90.16117729502453</v>
      </c>
      <c r="I53" s="114">
        <v>63</v>
      </c>
      <c r="J53" s="117">
        <v>0.44148563419761738</v>
      </c>
      <c r="K53" s="114">
        <v>43</v>
      </c>
      <c r="L53" s="117">
        <v>0.30133146461107219</v>
      </c>
      <c r="M53" s="114">
        <v>74</v>
      </c>
      <c r="N53" s="117">
        <v>0.5185704274702172</v>
      </c>
      <c r="O53" s="114">
        <v>247</v>
      </c>
      <c r="P53" s="117">
        <v>1.7309039943938331</v>
      </c>
      <c r="Q53" s="114">
        <v>443</v>
      </c>
      <c r="R53" s="117">
        <v>3.1044148563419762</v>
      </c>
      <c r="S53" s="114">
        <v>158</v>
      </c>
      <c r="T53" s="117">
        <v>1.107217939733707</v>
      </c>
    </row>
    <row r="54" spans="1:20" ht="12.75" customHeight="1">
      <c r="A54" s="269" t="s">
        <v>17</v>
      </c>
      <c r="B54" s="112">
        <v>4220</v>
      </c>
      <c r="C54" s="112">
        <v>341</v>
      </c>
      <c r="D54" s="111">
        <v>8.0805687203791461</v>
      </c>
      <c r="E54" s="112">
        <v>20</v>
      </c>
      <c r="F54" s="111">
        <v>0.47393364928909953</v>
      </c>
      <c r="G54" s="112">
        <v>2774</v>
      </c>
      <c r="H54" s="111">
        <v>65.73459715639811</v>
      </c>
      <c r="I54" s="112">
        <v>487</v>
      </c>
      <c r="J54" s="111">
        <v>11.540284360189574</v>
      </c>
      <c r="K54" s="112">
        <v>23</v>
      </c>
      <c r="L54" s="111">
        <v>0.54502369668246442</v>
      </c>
      <c r="M54" s="112">
        <v>57</v>
      </c>
      <c r="N54" s="111">
        <v>1.3507109004739337</v>
      </c>
      <c r="O54" s="112">
        <v>129</v>
      </c>
      <c r="P54" s="111">
        <v>3.0568720379146921</v>
      </c>
      <c r="Q54" s="112">
        <v>221</v>
      </c>
      <c r="R54" s="111">
        <v>5.2369668246445498</v>
      </c>
      <c r="S54" s="112">
        <v>168</v>
      </c>
      <c r="T54" s="111">
        <v>3.9810426540284358</v>
      </c>
    </row>
    <row r="55" spans="1:20" ht="12.75" customHeight="1">
      <c r="A55" s="268" t="s">
        <v>18</v>
      </c>
      <c r="B55" s="114">
        <v>12559</v>
      </c>
      <c r="C55" s="114">
        <v>979</v>
      </c>
      <c r="D55" s="117">
        <v>7.7952066247312688</v>
      </c>
      <c r="E55" s="114">
        <v>136</v>
      </c>
      <c r="F55" s="117">
        <v>1.0828887650290628</v>
      </c>
      <c r="G55" s="114">
        <v>7285</v>
      </c>
      <c r="H55" s="117">
        <v>58.006210685564135</v>
      </c>
      <c r="I55" s="114">
        <v>2495</v>
      </c>
      <c r="J55" s="117">
        <v>19.86623138784935</v>
      </c>
      <c r="K55" s="114">
        <v>103</v>
      </c>
      <c r="L55" s="117">
        <v>0.82012899116171667</v>
      </c>
      <c r="M55" s="114">
        <v>196</v>
      </c>
      <c r="N55" s="117">
        <v>1.5606338084242375</v>
      </c>
      <c r="O55" s="114">
        <v>417</v>
      </c>
      <c r="P55" s="117">
        <v>3.3203280515964648</v>
      </c>
      <c r="Q55" s="114">
        <v>325</v>
      </c>
      <c r="R55" s="117">
        <v>2.5877856517238635</v>
      </c>
      <c r="S55" s="114">
        <v>623</v>
      </c>
      <c r="T55" s="117">
        <v>4.9605860339198982</v>
      </c>
    </row>
    <row r="56" spans="1:20" ht="12.75" customHeight="1">
      <c r="A56" s="269" t="s">
        <v>19</v>
      </c>
      <c r="B56" s="112">
        <v>42929</v>
      </c>
      <c r="C56" s="112">
        <v>3465</v>
      </c>
      <c r="D56" s="111">
        <v>8.0714668405972656</v>
      </c>
      <c r="E56" s="112">
        <v>437</v>
      </c>
      <c r="F56" s="111">
        <v>1.0179598872557012</v>
      </c>
      <c r="G56" s="112">
        <v>29508</v>
      </c>
      <c r="H56" s="111">
        <v>68.736751380185893</v>
      </c>
      <c r="I56" s="112">
        <v>2078</v>
      </c>
      <c r="J56" s="111">
        <v>4.8405506766987347</v>
      </c>
      <c r="K56" s="112">
        <v>297</v>
      </c>
      <c r="L56" s="111">
        <v>0.69184001490833702</v>
      </c>
      <c r="M56" s="112">
        <v>253</v>
      </c>
      <c r="N56" s="111">
        <v>0.58934519788487971</v>
      </c>
      <c r="O56" s="112">
        <v>2105</v>
      </c>
      <c r="P56" s="111">
        <v>4.9034452235085837</v>
      </c>
      <c r="Q56" s="112">
        <v>3265</v>
      </c>
      <c r="R56" s="111">
        <v>7.6055813086724591</v>
      </c>
      <c r="S56" s="112">
        <v>1521</v>
      </c>
      <c r="T56" s="111">
        <v>3.5430594702881502</v>
      </c>
    </row>
    <row r="57" spans="1:20" ht="12.75" customHeight="1">
      <c r="A57" s="268" t="s">
        <v>20</v>
      </c>
      <c r="B57" s="114">
        <v>9435</v>
      </c>
      <c r="C57" s="114">
        <v>188</v>
      </c>
      <c r="D57" s="117">
        <v>1.9925808161102279</v>
      </c>
      <c r="E57" s="114">
        <v>90</v>
      </c>
      <c r="F57" s="117">
        <v>0.95389507154213038</v>
      </c>
      <c r="G57" s="114">
        <v>8746</v>
      </c>
      <c r="H57" s="117">
        <v>92.697403285638586</v>
      </c>
      <c r="I57" s="114">
        <v>118</v>
      </c>
      <c r="J57" s="117">
        <v>1.2506624271330153</v>
      </c>
      <c r="K57" s="114">
        <v>31</v>
      </c>
      <c r="L57" s="117">
        <v>0.32856385797562271</v>
      </c>
      <c r="M57" s="114">
        <v>24</v>
      </c>
      <c r="N57" s="117">
        <v>0.25437201907790141</v>
      </c>
      <c r="O57" s="114">
        <v>58</v>
      </c>
      <c r="P57" s="117">
        <v>0.61473237943826176</v>
      </c>
      <c r="Q57" s="114">
        <v>36</v>
      </c>
      <c r="R57" s="117">
        <v>0.38155802861685217</v>
      </c>
      <c r="S57" s="114">
        <v>144</v>
      </c>
      <c r="T57" s="117">
        <v>1.5262321144674087</v>
      </c>
    </row>
    <row r="58" spans="1:20" ht="12.75" customHeight="1">
      <c r="A58" s="269" t="s">
        <v>21</v>
      </c>
      <c r="B58" s="112">
        <v>44092</v>
      </c>
      <c r="C58" s="112">
        <v>1698</v>
      </c>
      <c r="D58" s="111">
        <v>3.8510387371858839</v>
      </c>
      <c r="E58" s="112">
        <v>150</v>
      </c>
      <c r="F58" s="111">
        <v>0.34019776830263992</v>
      </c>
      <c r="G58" s="112">
        <v>31814</v>
      </c>
      <c r="H58" s="111">
        <v>72.153678671867908</v>
      </c>
      <c r="I58" s="112">
        <v>6980</v>
      </c>
      <c r="J58" s="111">
        <v>15.830536151682844</v>
      </c>
      <c r="K58" s="112">
        <v>390</v>
      </c>
      <c r="L58" s="111">
        <v>0.88451419758686378</v>
      </c>
      <c r="M58" s="112">
        <v>626</v>
      </c>
      <c r="N58" s="111">
        <v>1.4197586863830174</v>
      </c>
      <c r="O58" s="112">
        <v>590</v>
      </c>
      <c r="P58" s="111">
        <v>1.3381112219903837</v>
      </c>
      <c r="Q58" s="112">
        <v>405</v>
      </c>
      <c r="R58" s="111">
        <v>0.91853397441712781</v>
      </c>
      <c r="S58" s="112">
        <v>1439</v>
      </c>
      <c r="T58" s="111">
        <v>3.2636305905833258</v>
      </c>
    </row>
    <row r="59" spans="1:20" ht="12.75" customHeight="1">
      <c r="A59" s="278" t="s">
        <v>22</v>
      </c>
      <c r="B59" s="118">
        <v>103754</v>
      </c>
      <c r="C59" s="118">
        <v>4304</v>
      </c>
      <c r="D59" s="119">
        <v>4.1482738014919907</v>
      </c>
      <c r="E59" s="118">
        <v>493</v>
      </c>
      <c r="F59" s="119">
        <v>0.47516240337721921</v>
      </c>
      <c r="G59" s="118">
        <v>76430</v>
      </c>
      <c r="H59" s="119">
        <v>73.664629797405397</v>
      </c>
      <c r="I59" s="118">
        <v>10341</v>
      </c>
      <c r="J59" s="119">
        <v>9.9668446517724618</v>
      </c>
      <c r="K59" s="118">
        <v>370</v>
      </c>
      <c r="L59" s="119">
        <v>0.35661275709852153</v>
      </c>
      <c r="M59" s="118">
        <v>2279</v>
      </c>
      <c r="N59" s="119">
        <v>2.1965418200744069</v>
      </c>
      <c r="O59" s="118">
        <v>2107</v>
      </c>
      <c r="P59" s="119">
        <v>2.0307650789367155</v>
      </c>
      <c r="Q59" s="118">
        <v>5140</v>
      </c>
      <c r="R59" s="119">
        <v>4.9540258688821632</v>
      </c>
      <c r="S59" s="118">
        <v>2290</v>
      </c>
      <c r="T59" s="119">
        <v>2.2071438209611194</v>
      </c>
    </row>
    <row r="60" spans="1:20" ht="12.75" customHeight="1">
      <c r="A60" s="269" t="s">
        <v>23</v>
      </c>
      <c r="B60" s="112">
        <v>27906</v>
      </c>
      <c r="C60" s="112">
        <v>961</v>
      </c>
      <c r="D60" s="111">
        <v>3.4437038629685373</v>
      </c>
      <c r="E60" s="112">
        <v>112</v>
      </c>
      <c r="F60" s="111">
        <v>0.40134738049165053</v>
      </c>
      <c r="G60" s="112">
        <v>20452</v>
      </c>
      <c r="H60" s="111">
        <v>73.288898444778894</v>
      </c>
      <c r="I60" s="112">
        <v>2696</v>
      </c>
      <c r="J60" s="111">
        <v>9.6610048018347303</v>
      </c>
      <c r="K60" s="112">
        <v>234</v>
      </c>
      <c r="L60" s="111">
        <v>0.8385293485271984</v>
      </c>
      <c r="M60" s="112">
        <v>518</v>
      </c>
      <c r="N60" s="111">
        <v>1.8562316347738836</v>
      </c>
      <c r="O60" s="112">
        <v>533</v>
      </c>
      <c r="P60" s="111">
        <v>1.9099835160897298</v>
      </c>
      <c r="Q60" s="112">
        <v>1571</v>
      </c>
      <c r="R60" s="111">
        <v>5.6296137031462772</v>
      </c>
      <c r="S60" s="112">
        <v>829</v>
      </c>
      <c r="T60" s="111">
        <v>2.9706873073890918</v>
      </c>
    </row>
    <row r="61" spans="1:20" ht="12.75" customHeight="1">
      <c r="A61" s="268" t="s">
        <v>24</v>
      </c>
      <c r="B61" s="114">
        <v>5915</v>
      </c>
      <c r="C61" s="114">
        <v>130</v>
      </c>
      <c r="D61" s="117">
        <v>2.197802197802198</v>
      </c>
      <c r="E61" s="114">
        <v>19</v>
      </c>
      <c r="F61" s="117">
        <v>0.32121724429416737</v>
      </c>
      <c r="G61" s="114">
        <v>4031</v>
      </c>
      <c r="H61" s="117">
        <v>68.148774302620453</v>
      </c>
      <c r="I61" s="114">
        <v>1116</v>
      </c>
      <c r="J61" s="117">
        <v>18.867286559594252</v>
      </c>
      <c r="K61" s="114">
        <v>24</v>
      </c>
      <c r="L61" s="117">
        <v>0.40574809805579037</v>
      </c>
      <c r="M61" s="114">
        <v>68</v>
      </c>
      <c r="N61" s="117">
        <v>1.1496196111580728</v>
      </c>
      <c r="O61" s="114">
        <v>86</v>
      </c>
      <c r="P61" s="117">
        <v>1.4539306846999154</v>
      </c>
      <c r="Q61" s="114">
        <v>325</v>
      </c>
      <c r="R61" s="117">
        <v>5.4945054945054945</v>
      </c>
      <c r="S61" s="114">
        <v>116</v>
      </c>
      <c r="T61" s="117">
        <v>1.9611158072696535</v>
      </c>
    </row>
    <row r="62" spans="1:20" ht="12.75" customHeight="1">
      <c r="A62" s="269" t="s">
        <v>25</v>
      </c>
      <c r="B62" s="112">
        <v>24065</v>
      </c>
      <c r="C62" s="112">
        <v>1785</v>
      </c>
      <c r="D62" s="111">
        <v>7.4174111780594227</v>
      </c>
      <c r="E62" s="112">
        <v>229</v>
      </c>
      <c r="F62" s="111">
        <v>0.95158944525244127</v>
      </c>
      <c r="G62" s="112">
        <v>20401</v>
      </c>
      <c r="H62" s="111">
        <v>84.774568875960938</v>
      </c>
      <c r="I62" s="112">
        <v>122</v>
      </c>
      <c r="J62" s="111">
        <v>0.50696031581134426</v>
      </c>
      <c r="K62" s="112">
        <v>75</v>
      </c>
      <c r="L62" s="111">
        <v>0.31165593185123625</v>
      </c>
      <c r="M62" s="112">
        <v>156</v>
      </c>
      <c r="N62" s="111">
        <v>0.64824433825057137</v>
      </c>
      <c r="O62" s="112">
        <v>446</v>
      </c>
      <c r="P62" s="111">
        <v>1.8533139414086848</v>
      </c>
      <c r="Q62" s="112">
        <v>522</v>
      </c>
      <c r="R62" s="111">
        <v>2.1691252856846042</v>
      </c>
      <c r="S62" s="112">
        <v>329</v>
      </c>
      <c r="T62" s="111">
        <v>1.3671306877207563</v>
      </c>
    </row>
    <row r="63" spans="1:20" ht="12.75" customHeight="1">
      <c r="A63" s="268" t="s">
        <v>26</v>
      </c>
      <c r="B63" s="114">
        <v>13953</v>
      </c>
      <c r="C63" s="114">
        <v>458</v>
      </c>
      <c r="D63" s="117">
        <v>3.2824482190209991</v>
      </c>
      <c r="E63" s="114">
        <v>143</v>
      </c>
      <c r="F63" s="117">
        <v>1.0248692037554648</v>
      </c>
      <c r="G63" s="114">
        <v>12151</v>
      </c>
      <c r="H63" s="117">
        <v>87.085214649179392</v>
      </c>
      <c r="I63" s="114">
        <v>427</v>
      </c>
      <c r="J63" s="117">
        <v>3.0602737762488355</v>
      </c>
      <c r="K63" s="114">
        <v>56</v>
      </c>
      <c r="L63" s="117">
        <v>0.40134738049165053</v>
      </c>
      <c r="M63" s="114">
        <v>110</v>
      </c>
      <c r="N63" s="117">
        <v>0.78836092596574214</v>
      </c>
      <c r="O63" s="114">
        <v>180</v>
      </c>
      <c r="P63" s="117">
        <v>1.2900451515803053</v>
      </c>
      <c r="Q63" s="114">
        <v>291</v>
      </c>
      <c r="R63" s="117">
        <v>2.085572995054827</v>
      </c>
      <c r="S63" s="114">
        <v>137</v>
      </c>
      <c r="T63" s="117">
        <v>0.98186769870278789</v>
      </c>
    </row>
    <row r="64" spans="1:20" ht="12.75" customHeight="1">
      <c r="A64" s="269" t="s">
        <v>27</v>
      </c>
      <c r="B64" s="112">
        <v>16722</v>
      </c>
      <c r="C64" s="112">
        <v>821</v>
      </c>
      <c r="D64" s="111">
        <v>4.9096997966750386</v>
      </c>
      <c r="E64" s="112">
        <v>82</v>
      </c>
      <c r="F64" s="111">
        <v>0.49037196507594788</v>
      </c>
      <c r="G64" s="112">
        <v>10386</v>
      </c>
      <c r="H64" s="111">
        <v>62.109795479009691</v>
      </c>
      <c r="I64" s="112">
        <v>4007</v>
      </c>
      <c r="J64" s="111">
        <v>23.962444683650283</v>
      </c>
      <c r="K64" s="112">
        <v>363</v>
      </c>
      <c r="L64" s="111">
        <v>2.1707929673484032</v>
      </c>
      <c r="M64" s="112">
        <v>67</v>
      </c>
      <c r="N64" s="111">
        <v>0.40066977634254275</v>
      </c>
      <c r="O64" s="112">
        <v>322</v>
      </c>
      <c r="P64" s="111">
        <v>1.9256069848104294</v>
      </c>
      <c r="Q64" s="112">
        <v>145</v>
      </c>
      <c r="R64" s="111">
        <v>0.86712115775624921</v>
      </c>
      <c r="S64" s="112">
        <v>529</v>
      </c>
      <c r="T64" s="111">
        <v>3.1634971893314199</v>
      </c>
    </row>
    <row r="65" spans="1:20" ht="12.75" customHeight="1">
      <c r="A65" s="268" t="s">
        <v>28</v>
      </c>
      <c r="B65" s="114">
        <v>14271</v>
      </c>
      <c r="C65" s="114">
        <v>776</v>
      </c>
      <c r="D65" s="117">
        <v>5.4376007287506134</v>
      </c>
      <c r="E65" s="114">
        <v>223</v>
      </c>
      <c r="F65" s="117">
        <v>1.5626094877724055</v>
      </c>
      <c r="G65" s="114">
        <v>12485</v>
      </c>
      <c r="H65" s="117">
        <v>87.485109662952837</v>
      </c>
      <c r="I65" s="114">
        <v>349</v>
      </c>
      <c r="J65" s="117">
        <v>2.4455188844509843</v>
      </c>
      <c r="K65" s="114">
        <v>25</v>
      </c>
      <c r="L65" s="117">
        <v>0.1751804358489244</v>
      </c>
      <c r="M65" s="114">
        <v>57</v>
      </c>
      <c r="N65" s="117">
        <v>0.39941139373554763</v>
      </c>
      <c r="O65" s="114">
        <v>225</v>
      </c>
      <c r="P65" s="117">
        <v>1.5766239226403196</v>
      </c>
      <c r="Q65" s="114">
        <v>2</v>
      </c>
      <c r="R65" s="117">
        <v>1.4014434867913952E-2</v>
      </c>
      <c r="S65" s="114">
        <v>129</v>
      </c>
      <c r="T65" s="117">
        <v>0.90393104898044985</v>
      </c>
    </row>
    <row r="66" spans="1:20" ht="12.75" customHeight="1">
      <c r="A66" s="581">
        <v>2013</v>
      </c>
      <c r="B66" s="581"/>
      <c r="C66" s="581"/>
      <c r="D66" s="581"/>
      <c r="E66" s="581"/>
      <c r="F66" s="581"/>
      <c r="G66" s="581"/>
      <c r="H66" s="581"/>
      <c r="I66" s="581"/>
      <c r="J66" s="581"/>
      <c r="K66" s="581"/>
      <c r="L66" s="581"/>
      <c r="M66" s="581"/>
      <c r="N66" s="581"/>
      <c r="O66" s="581"/>
      <c r="P66" s="581"/>
      <c r="Q66" s="581"/>
      <c r="R66" s="581"/>
      <c r="S66" s="581"/>
      <c r="T66" s="581"/>
    </row>
    <row r="67" spans="1:20" ht="12.75" customHeight="1">
      <c r="A67" s="113" t="s">
        <v>10</v>
      </c>
      <c r="B67" s="114">
        <v>457867</v>
      </c>
      <c r="C67" s="114">
        <v>19506</v>
      </c>
      <c r="D67" s="117">
        <v>4.2601890942129481</v>
      </c>
      <c r="E67" s="114">
        <v>1572</v>
      </c>
      <c r="F67" s="117">
        <v>0.34333114201285525</v>
      </c>
      <c r="G67" s="114">
        <v>326774</v>
      </c>
      <c r="H67" s="117">
        <v>71.368759923733307</v>
      </c>
      <c r="I67" s="114">
        <v>60144</v>
      </c>
      <c r="J67" s="117">
        <v>13.135692242507103</v>
      </c>
      <c r="K67" s="114">
        <v>2750</v>
      </c>
      <c r="L67" s="117">
        <v>0.60061109448813743</v>
      </c>
      <c r="M67" s="114">
        <v>5753</v>
      </c>
      <c r="N67" s="117">
        <v>1.2564784096691834</v>
      </c>
      <c r="O67" s="114">
        <v>12020</v>
      </c>
      <c r="P67" s="117">
        <v>2.6252164929990585</v>
      </c>
      <c r="Q67" s="114">
        <v>18341</v>
      </c>
      <c r="R67" s="117">
        <v>4.0057483941843373</v>
      </c>
      <c r="S67" s="114">
        <v>11007</v>
      </c>
      <c r="T67" s="117">
        <v>2.403973206193065</v>
      </c>
    </row>
    <row r="68" spans="1:20" ht="12.75" customHeight="1">
      <c r="A68" s="233" t="s">
        <v>11</v>
      </c>
      <c r="B68" s="112">
        <v>363290</v>
      </c>
      <c r="C68" s="112">
        <v>15147</v>
      </c>
      <c r="D68" s="111">
        <v>4.1693963500233977</v>
      </c>
      <c r="E68" s="112">
        <v>1099</v>
      </c>
      <c r="F68" s="111">
        <v>0.30251314376944038</v>
      </c>
      <c r="G68" s="112">
        <v>246088</v>
      </c>
      <c r="H68" s="111">
        <v>67.738721131878108</v>
      </c>
      <c r="I68" s="112">
        <v>58776</v>
      </c>
      <c r="J68" s="111">
        <v>16.178810316826777</v>
      </c>
      <c r="K68" s="112">
        <v>2386</v>
      </c>
      <c r="L68" s="111">
        <v>0.6567755787387487</v>
      </c>
      <c r="M68" s="112">
        <v>5112</v>
      </c>
      <c r="N68" s="111">
        <v>1.4071403011368329</v>
      </c>
      <c r="O68" s="112">
        <v>9250</v>
      </c>
      <c r="P68" s="111">
        <v>2.5461752319083928</v>
      </c>
      <c r="Q68" s="112">
        <v>15911</v>
      </c>
      <c r="R68" s="111">
        <v>4.3796966610696693</v>
      </c>
      <c r="S68" s="112">
        <v>9521</v>
      </c>
      <c r="T68" s="111">
        <v>2.6207712846486277</v>
      </c>
    </row>
    <row r="69" spans="1:20" ht="12.75" customHeight="1">
      <c r="A69" s="186" t="s">
        <v>12</v>
      </c>
      <c r="B69" s="114">
        <v>94577</v>
      </c>
      <c r="C69" s="114">
        <v>4359</v>
      </c>
      <c r="D69" s="117">
        <v>4.608942977679563</v>
      </c>
      <c r="E69" s="114">
        <v>473</v>
      </c>
      <c r="F69" s="117">
        <v>0.50012159404506384</v>
      </c>
      <c r="G69" s="114">
        <v>80686</v>
      </c>
      <c r="H69" s="117">
        <v>85.312496695813991</v>
      </c>
      <c r="I69" s="114">
        <v>1368</v>
      </c>
      <c r="J69" s="117">
        <v>1.4464404664981971</v>
      </c>
      <c r="K69" s="114">
        <v>364</v>
      </c>
      <c r="L69" s="117">
        <v>0.38487158611501737</v>
      </c>
      <c r="M69" s="114">
        <v>641</v>
      </c>
      <c r="N69" s="117">
        <v>0.67775463379045642</v>
      </c>
      <c r="O69" s="114">
        <v>2770</v>
      </c>
      <c r="P69" s="117">
        <v>2.9288304767543907</v>
      </c>
      <c r="Q69" s="114">
        <v>2430</v>
      </c>
      <c r="R69" s="117">
        <v>2.5693350391744292</v>
      </c>
      <c r="S69" s="114">
        <v>1486</v>
      </c>
      <c r="T69" s="117">
        <v>1.5712065301288898</v>
      </c>
    </row>
    <row r="70" spans="1:20" ht="12.75" customHeight="1">
      <c r="A70" s="269" t="s">
        <v>13</v>
      </c>
      <c r="B70" s="112">
        <v>65905</v>
      </c>
      <c r="C70" s="112">
        <v>1903</v>
      </c>
      <c r="D70" s="111">
        <v>2.8874895683180335</v>
      </c>
      <c r="E70" s="112">
        <v>332</v>
      </c>
      <c r="F70" s="111">
        <v>0.50375540550792808</v>
      </c>
      <c r="G70" s="112">
        <v>48215</v>
      </c>
      <c r="H70" s="111">
        <v>73.15833396555648</v>
      </c>
      <c r="I70" s="112">
        <v>6787</v>
      </c>
      <c r="J70" s="111">
        <v>10.298156437296107</v>
      </c>
      <c r="K70" s="112">
        <v>442</v>
      </c>
      <c r="L70" s="111">
        <v>0.67066231697139822</v>
      </c>
      <c r="M70" s="112">
        <v>607</v>
      </c>
      <c r="N70" s="111">
        <v>0.92102268416660349</v>
      </c>
      <c r="O70" s="112">
        <v>2201</v>
      </c>
      <c r="P70" s="111">
        <v>3.3396555648281616</v>
      </c>
      <c r="Q70" s="112">
        <v>3713</v>
      </c>
      <c r="R70" s="111">
        <v>5.6338669296714965</v>
      </c>
      <c r="S70" s="112">
        <v>1705</v>
      </c>
      <c r="T70" s="111">
        <v>2.5870571276837873</v>
      </c>
    </row>
    <row r="71" spans="1:20" ht="12.75" customHeight="1">
      <c r="A71" s="268" t="s">
        <v>14</v>
      </c>
      <c r="B71" s="114">
        <v>65013</v>
      </c>
      <c r="C71" s="114">
        <v>2314</v>
      </c>
      <c r="D71" s="117">
        <v>3.5592881423715257</v>
      </c>
      <c r="E71" s="114">
        <v>169</v>
      </c>
      <c r="F71" s="117">
        <v>0.25994801039792043</v>
      </c>
      <c r="G71" s="114">
        <v>32770</v>
      </c>
      <c r="H71" s="117">
        <v>50.405303554673679</v>
      </c>
      <c r="I71" s="114">
        <v>24785</v>
      </c>
      <c r="J71" s="117">
        <v>38.123144601848864</v>
      </c>
      <c r="K71" s="114">
        <v>99</v>
      </c>
      <c r="L71" s="117">
        <v>0.15227723686032024</v>
      </c>
      <c r="M71" s="114">
        <v>345</v>
      </c>
      <c r="N71" s="117">
        <v>0.53066309814960089</v>
      </c>
      <c r="O71" s="114">
        <v>713</v>
      </c>
      <c r="P71" s="117">
        <v>1.0967037361758418</v>
      </c>
      <c r="Q71" s="114">
        <v>2897</v>
      </c>
      <c r="R71" s="117">
        <v>4.4560318705489674</v>
      </c>
      <c r="S71" s="114">
        <v>921</v>
      </c>
      <c r="T71" s="117">
        <v>1.4166397489732823</v>
      </c>
    </row>
    <row r="72" spans="1:20" ht="12.75" customHeight="1">
      <c r="A72" s="269" t="s">
        <v>15</v>
      </c>
      <c r="B72" s="112">
        <v>23574</v>
      </c>
      <c r="C72" s="112">
        <v>1229</v>
      </c>
      <c r="D72" s="111">
        <v>5.2133706625943841</v>
      </c>
      <c r="E72" s="112">
        <v>123</v>
      </c>
      <c r="F72" s="111">
        <v>0.52176126240773735</v>
      </c>
      <c r="G72" s="112">
        <v>18517</v>
      </c>
      <c r="H72" s="111">
        <v>78.548400780520907</v>
      </c>
      <c r="I72" s="112">
        <v>286</v>
      </c>
      <c r="J72" s="111">
        <v>1.2132009841350642</v>
      </c>
      <c r="K72" s="112">
        <v>149</v>
      </c>
      <c r="L72" s="111">
        <v>0.6320522609654704</v>
      </c>
      <c r="M72" s="112">
        <v>186</v>
      </c>
      <c r="N72" s="111">
        <v>0.7890048358360906</v>
      </c>
      <c r="O72" s="112">
        <v>1192</v>
      </c>
      <c r="P72" s="111">
        <v>5.0564180877237632</v>
      </c>
      <c r="Q72" s="112">
        <v>1312</v>
      </c>
      <c r="R72" s="111">
        <v>5.5654534656825314</v>
      </c>
      <c r="S72" s="112">
        <v>580</v>
      </c>
      <c r="T72" s="111">
        <v>2.4603376601340461</v>
      </c>
    </row>
    <row r="73" spans="1:20" ht="12.75" customHeight="1">
      <c r="A73" s="268" t="s">
        <v>16</v>
      </c>
      <c r="B73" s="114">
        <v>13331</v>
      </c>
      <c r="C73" s="114">
        <v>305</v>
      </c>
      <c r="D73" s="117">
        <v>2.2879003825669493</v>
      </c>
      <c r="E73" s="114">
        <v>26</v>
      </c>
      <c r="F73" s="117">
        <v>0.19503413097292027</v>
      </c>
      <c r="G73" s="114">
        <v>11864</v>
      </c>
      <c r="H73" s="117">
        <v>88.995574225489463</v>
      </c>
      <c r="I73" s="114">
        <v>79</v>
      </c>
      <c r="J73" s="117">
        <v>0.59260370564848852</v>
      </c>
      <c r="K73" s="114">
        <v>68</v>
      </c>
      <c r="L73" s="117">
        <v>0.51008926562148371</v>
      </c>
      <c r="M73" s="114">
        <v>64</v>
      </c>
      <c r="N73" s="117">
        <v>0.48008401470257295</v>
      </c>
      <c r="O73" s="114">
        <v>405</v>
      </c>
      <c r="P73" s="117">
        <v>3.0380316555397195</v>
      </c>
      <c r="Q73" s="114">
        <v>367</v>
      </c>
      <c r="R73" s="117">
        <v>2.7529817718100666</v>
      </c>
      <c r="S73" s="114">
        <v>153</v>
      </c>
      <c r="T73" s="117">
        <v>1.1477008476483384</v>
      </c>
    </row>
    <row r="74" spans="1:20" ht="12.75" customHeight="1">
      <c r="A74" s="269" t="s">
        <v>17</v>
      </c>
      <c r="B74" s="112">
        <v>3987</v>
      </c>
      <c r="C74" s="112">
        <v>399</v>
      </c>
      <c r="D74" s="111">
        <v>10.00752445447705</v>
      </c>
      <c r="E74" s="112">
        <v>10</v>
      </c>
      <c r="F74" s="111">
        <v>0.2508151492350138</v>
      </c>
      <c r="G74" s="112">
        <v>2518</v>
      </c>
      <c r="H74" s="111">
        <v>63.155254577376475</v>
      </c>
      <c r="I74" s="112">
        <v>394</v>
      </c>
      <c r="J74" s="111">
        <v>9.8821168798595433</v>
      </c>
      <c r="K74" s="112">
        <v>13</v>
      </c>
      <c r="L74" s="111">
        <v>0.32605969400551793</v>
      </c>
      <c r="M74" s="112">
        <v>53</v>
      </c>
      <c r="N74" s="111">
        <v>1.329320290945573</v>
      </c>
      <c r="O74" s="112">
        <v>128</v>
      </c>
      <c r="P74" s="111">
        <v>3.2104339102081765</v>
      </c>
      <c r="Q74" s="112">
        <v>268</v>
      </c>
      <c r="R74" s="111">
        <v>6.7218459994983695</v>
      </c>
      <c r="S74" s="112">
        <v>204</v>
      </c>
      <c r="T74" s="111">
        <v>5.1166290443942817</v>
      </c>
    </row>
    <row r="75" spans="1:20" ht="12.75" customHeight="1">
      <c r="A75" s="268" t="s">
        <v>18</v>
      </c>
      <c r="B75" s="114">
        <v>11418</v>
      </c>
      <c r="C75" s="114">
        <v>921</v>
      </c>
      <c r="D75" s="117">
        <v>8.0662112454019965</v>
      </c>
      <c r="E75" s="114">
        <v>38</v>
      </c>
      <c r="F75" s="117">
        <v>0.33280784725871432</v>
      </c>
      <c r="G75" s="114">
        <v>6673</v>
      </c>
      <c r="H75" s="117">
        <v>58.442809598878966</v>
      </c>
      <c r="I75" s="114">
        <v>2187</v>
      </c>
      <c r="J75" s="117">
        <v>19.153967419863374</v>
      </c>
      <c r="K75" s="114">
        <v>54</v>
      </c>
      <c r="L75" s="117">
        <v>0.47293746715712032</v>
      </c>
      <c r="M75" s="114">
        <v>189</v>
      </c>
      <c r="N75" s="117">
        <v>1.6552811350499212</v>
      </c>
      <c r="O75" s="114">
        <v>535</v>
      </c>
      <c r="P75" s="117">
        <v>4.6855841653529513</v>
      </c>
      <c r="Q75" s="114">
        <v>273</v>
      </c>
      <c r="R75" s="117">
        <v>2.3909616395165529</v>
      </c>
      <c r="S75" s="114">
        <v>548</v>
      </c>
      <c r="T75" s="117">
        <v>4.7994394815204062</v>
      </c>
    </row>
    <row r="76" spans="1:20" ht="12.75" customHeight="1">
      <c r="A76" s="269" t="s">
        <v>19</v>
      </c>
      <c r="B76" s="112">
        <v>38855</v>
      </c>
      <c r="C76" s="112">
        <v>2989</v>
      </c>
      <c r="D76" s="111">
        <v>7.6927036417449495</v>
      </c>
      <c r="E76" s="112">
        <v>197</v>
      </c>
      <c r="F76" s="111">
        <v>0.50701325440741218</v>
      </c>
      <c r="G76" s="112">
        <v>27119</v>
      </c>
      <c r="H76" s="111">
        <v>69.795393128297519</v>
      </c>
      <c r="I76" s="112">
        <v>2037</v>
      </c>
      <c r="J76" s="111">
        <v>5.242568523999485</v>
      </c>
      <c r="K76" s="112">
        <v>356</v>
      </c>
      <c r="L76" s="111">
        <v>0.91622699781237937</v>
      </c>
      <c r="M76" s="112">
        <v>274</v>
      </c>
      <c r="N76" s="111">
        <v>0.70518594775447174</v>
      </c>
      <c r="O76" s="112">
        <v>1979</v>
      </c>
      <c r="P76" s="111">
        <v>5.0932955861536477</v>
      </c>
      <c r="Q76" s="112">
        <v>2521</v>
      </c>
      <c r="R76" s="111">
        <v>6.4882254536095738</v>
      </c>
      <c r="S76" s="112">
        <v>1383</v>
      </c>
      <c r="T76" s="111">
        <v>3.5593874662205636</v>
      </c>
    </row>
    <row r="77" spans="1:20" ht="12.75" customHeight="1">
      <c r="A77" s="268" t="s">
        <v>20</v>
      </c>
      <c r="B77" s="114">
        <v>8769</v>
      </c>
      <c r="C77" s="114">
        <v>204</v>
      </c>
      <c r="D77" s="117">
        <v>2.3263770099213139</v>
      </c>
      <c r="E77" s="114">
        <v>38</v>
      </c>
      <c r="F77" s="117">
        <v>0.4333447371422055</v>
      </c>
      <c r="G77" s="114">
        <v>8085</v>
      </c>
      <c r="H77" s="117">
        <v>92.199794731440306</v>
      </c>
      <c r="I77" s="114">
        <v>121</v>
      </c>
      <c r="J77" s="117">
        <v>1.3798608735317597</v>
      </c>
      <c r="K77" s="114">
        <v>14</v>
      </c>
      <c r="L77" s="117">
        <v>0.15965332421028625</v>
      </c>
      <c r="M77" s="114">
        <v>34</v>
      </c>
      <c r="N77" s="117">
        <v>0.3877295016535523</v>
      </c>
      <c r="O77" s="114">
        <v>103</v>
      </c>
      <c r="P77" s="117">
        <v>1.1745923138328203</v>
      </c>
      <c r="Q77" s="114">
        <v>60</v>
      </c>
      <c r="R77" s="117">
        <v>0.68422853232979819</v>
      </c>
      <c r="S77" s="114">
        <v>110</v>
      </c>
      <c r="T77" s="117">
        <v>1.2544189759379634</v>
      </c>
    </row>
    <row r="78" spans="1:20" ht="12.75" customHeight="1">
      <c r="A78" s="269" t="s">
        <v>21</v>
      </c>
      <c r="B78" s="112">
        <v>39569</v>
      </c>
      <c r="C78" s="112">
        <v>1675</v>
      </c>
      <c r="D78" s="111">
        <v>4.233111779423286</v>
      </c>
      <c r="E78" s="112">
        <v>98</v>
      </c>
      <c r="F78" s="111">
        <v>0.24766862948267584</v>
      </c>
      <c r="G78" s="112">
        <v>28453</v>
      </c>
      <c r="H78" s="111">
        <v>71.907301170107914</v>
      </c>
      <c r="I78" s="112">
        <v>5915</v>
      </c>
      <c r="J78" s="111">
        <v>14.948570850918648</v>
      </c>
      <c r="K78" s="112">
        <v>429</v>
      </c>
      <c r="L78" s="111">
        <v>1.0841820617149789</v>
      </c>
      <c r="M78" s="112">
        <v>631</v>
      </c>
      <c r="N78" s="111">
        <v>1.5946827061588618</v>
      </c>
      <c r="O78" s="112">
        <v>608</v>
      </c>
      <c r="P78" s="111">
        <v>1.5365563951578256</v>
      </c>
      <c r="Q78" s="112">
        <v>482</v>
      </c>
      <c r="R78" s="111">
        <v>1.2181253001086709</v>
      </c>
      <c r="S78" s="112">
        <v>1278</v>
      </c>
      <c r="T78" s="111">
        <v>3.2298011069271397</v>
      </c>
    </row>
    <row r="79" spans="1:20" ht="12.75" customHeight="1">
      <c r="A79" s="268" t="s">
        <v>22</v>
      </c>
      <c r="B79" s="114">
        <v>93018</v>
      </c>
      <c r="C79" s="114">
        <v>3385</v>
      </c>
      <c r="D79" s="117">
        <v>3.6390806080543552</v>
      </c>
      <c r="E79" s="114">
        <v>168</v>
      </c>
      <c r="F79" s="117">
        <v>0.18061020447655293</v>
      </c>
      <c r="G79" s="114">
        <v>68363</v>
      </c>
      <c r="H79" s="117">
        <v>73.494377432324924</v>
      </c>
      <c r="I79" s="114">
        <v>9818</v>
      </c>
      <c r="J79" s="117">
        <v>10.554946354469028</v>
      </c>
      <c r="K79" s="114">
        <v>353</v>
      </c>
      <c r="L79" s="117">
        <v>0.37949644154894752</v>
      </c>
      <c r="M79" s="114">
        <v>2359</v>
      </c>
      <c r="N79" s="117">
        <v>2.5360682878582641</v>
      </c>
      <c r="O79" s="114">
        <v>2162</v>
      </c>
      <c r="P79" s="117">
        <v>2.3242813218946869</v>
      </c>
      <c r="Q79" s="114">
        <v>4276</v>
      </c>
      <c r="R79" s="117">
        <v>4.596959728224645</v>
      </c>
      <c r="S79" s="114">
        <v>2134</v>
      </c>
      <c r="T79" s="117">
        <v>2.294179621148595</v>
      </c>
    </row>
    <row r="80" spans="1:20" ht="12.75" customHeight="1">
      <c r="A80" s="269" t="s">
        <v>23</v>
      </c>
      <c r="B80" s="112">
        <v>25262</v>
      </c>
      <c r="C80" s="112">
        <v>760</v>
      </c>
      <c r="D80" s="111">
        <v>3.0084712215976563</v>
      </c>
      <c r="E80" s="112">
        <v>46</v>
      </c>
      <c r="F80" s="111">
        <v>0.18209167920196342</v>
      </c>
      <c r="G80" s="112">
        <v>18861</v>
      </c>
      <c r="H80" s="111">
        <v>74.661546987570262</v>
      </c>
      <c r="I80" s="112">
        <v>2501</v>
      </c>
      <c r="J80" s="111">
        <v>9.9002454279154453</v>
      </c>
      <c r="K80" s="112">
        <v>228</v>
      </c>
      <c r="L80" s="111">
        <v>0.90254136647929695</v>
      </c>
      <c r="M80" s="112">
        <v>505</v>
      </c>
      <c r="N80" s="111">
        <v>1.9990499564563375</v>
      </c>
      <c r="O80" s="112">
        <v>512</v>
      </c>
      <c r="P80" s="111">
        <v>2.0267595598131583</v>
      </c>
      <c r="Q80" s="112">
        <v>1118</v>
      </c>
      <c r="R80" s="111">
        <v>4.4256195075607634</v>
      </c>
      <c r="S80" s="112">
        <v>731</v>
      </c>
      <c r="T80" s="111">
        <v>2.8936742934051143</v>
      </c>
    </row>
    <row r="81" spans="1:20" ht="12.75" customHeight="1">
      <c r="A81" s="268" t="s">
        <v>24</v>
      </c>
      <c r="B81" s="114">
        <v>5289</v>
      </c>
      <c r="C81" s="114">
        <v>87</v>
      </c>
      <c r="D81" s="117">
        <v>1.6449234259784458</v>
      </c>
      <c r="E81" s="114">
        <v>10</v>
      </c>
      <c r="F81" s="117">
        <v>0.18907165815844204</v>
      </c>
      <c r="G81" s="114">
        <v>3648</v>
      </c>
      <c r="H81" s="117">
        <v>68.973340896199659</v>
      </c>
      <c r="I81" s="114">
        <v>1016</v>
      </c>
      <c r="J81" s="117">
        <v>19.209680468897712</v>
      </c>
      <c r="K81" s="114">
        <v>57</v>
      </c>
      <c r="L81" s="117">
        <v>1.0777084515031197</v>
      </c>
      <c r="M81" s="114">
        <v>62</v>
      </c>
      <c r="N81" s="117">
        <v>1.1722442805823408</v>
      </c>
      <c r="O81" s="114">
        <v>75</v>
      </c>
      <c r="P81" s="117">
        <v>1.4180374361883155</v>
      </c>
      <c r="Q81" s="114">
        <v>235</v>
      </c>
      <c r="R81" s="117">
        <v>4.4431839667233879</v>
      </c>
      <c r="S81" s="114">
        <v>99</v>
      </c>
      <c r="T81" s="117">
        <v>1.8718094157685763</v>
      </c>
    </row>
    <row r="82" spans="1:20" ht="12.75" customHeight="1">
      <c r="A82" s="269" t="s">
        <v>25</v>
      </c>
      <c r="B82" s="112">
        <v>22534</v>
      </c>
      <c r="C82" s="112">
        <v>1570</v>
      </c>
      <c r="D82" s="111">
        <v>6.9672494896600696</v>
      </c>
      <c r="E82" s="112">
        <v>82</v>
      </c>
      <c r="F82" s="111">
        <v>0.36389455933256415</v>
      </c>
      <c r="G82" s="112">
        <v>18882</v>
      </c>
      <c r="H82" s="111">
        <v>83.793378894115563</v>
      </c>
      <c r="I82" s="112">
        <v>179</v>
      </c>
      <c r="J82" s="111">
        <v>0.79435519659181686</v>
      </c>
      <c r="K82" s="112">
        <v>83</v>
      </c>
      <c r="L82" s="111">
        <v>0.36833229786101002</v>
      </c>
      <c r="M82" s="112">
        <v>180</v>
      </c>
      <c r="N82" s="111">
        <v>0.79879293512026273</v>
      </c>
      <c r="O82" s="112">
        <v>622</v>
      </c>
      <c r="P82" s="111">
        <v>2.7602733646933522</v>
      </c>
      <c r="Q82" s="112">
        <v>571</v>
      </c>
      <c r="R82" s="111">
        <v>2.5339486997426111</v>
      </c>
      <c r="S82" s="112">
        <v>365</v>
      </c>
      <c r="T82" s="111">
        <v>1.6197745628827549</v>
      </c>
    </row>
    <row r="83" spans="1:20" ht="12.75" customHeight="1">
      <c r="A83" s="268" t="s">
        <v>26</v>
      </c>
      <c r="B83" s="114">
        <v>12670</v>
      </c>
      <c r="C83" s="114">
        <v>353</v>
      </c>
      <c r="D83" s="117">
        <v>2.7861089187056036</v>
      </c>
      <c r="E83" s="114">
        <v>55</v>
      </c>
      <c r="F83" s="117">
        <v>0.43409629044988163</v>
      </c>
      <c r="G83" s="114">
        <v>11358</v>
      </c>
      <c r="H83" s="117">
        <v>89.644830307813734</v>
      </c>
      <c r="I83" s="114">
        <v>317</v>
      </c>
      <c r="J83" s="117">
        <v>2.5019731649565902</v>
      </c>
      <c r="K83" s="114">
        <v>22</v>
      </c>
      <c r="L83" s="117">
        <v>0.17363851617995266</v>
      </c>
      <c r="M83" s="114">
        <v>91</v>
      </c>
      <c r="N83" s="117">
        <v>0.71823204419889508</v>
      </c>
      <c r="O83" s="114">
        <v>220</v>
      </c>
      <c r="P83" s="117">
        <v>1.7363851617995265</v>
      </c>
      <c r="Q83" s="114">
        <v>111</v>
      </c>
      <c r="R83" s="117">
        <v>0.8760852407261247</v>
      </c>
      <c r="S83" s="114">
        <v>143</v>
      </c>
      <c r="T83" s="117">
        <v>1.1286503551696923</v>
      </c>
    </row>
    <row r="84" spans="1:20" ht="12.75" customHeight="1">
      <c r="A84" s="269" t="s">
        <v>27</v>
      </c>
      <c r="B84" s="112">
        <v>14974</v>
      </c>
      <c r="C84" s="112">
        <v>714</v>
      </c>
      <c r="D84" s="111">
        <v>4.7682649926539336</v>
      </c>
      <c r="E84" s="112">
        <v>31</v>
      </c>
      <c r="F84" s="111">
        <v>0.20702551088553492</v>
      </c>
      <c r="G84" s="112">
        <v>9468</v>
      </c>
      <c r="H84" s="111">
        <v>63.229597969814343</v>
      </c>
      <c r="I84" s="112">
        <v>3336</v>
      </c>
      <c r="J84" s="111">
        <v>22.27861626819821</v>
      </c>
      <c r="K84" s="112">
        <v>355</v>
      </c>
      <c r="L84" s="111">
        <v>2.3707760117537062</v>
      </c>
      <c r="M84" s="112">
        <v>87</v>
      </c>
      <c r="N84" s="111">
        <v>0.5810070789368238</v>
      </c>
      <c r="O84" s="112">
        <v>337</v>
      </c>
      <c r="P84" s="111">
        <v>2.2505676505943635</v>
      </c>
      <c r="Q84" s="112">
        <v>128</v>
      </c>
      <c r="R84" s="111">
        <v>0.85481501268866034</v>
      </c>
      <c r="S84" s="112">
        <v>518</v>
      </c>
      <c r="T84" s="111">
        <v>3.4593295044744221</v>
      </c>
    </row>
    <row r="85" spans="1:20" ht="12.75" customHeight="1">
      <c r="A85" s="268" t="s">
        <v>28</v>
      </c>
      <c r="B85" s="114">
        <v>13699</v>
      </c>
      <c r="C85" s="114">
        <v>698</v>
      </c>
      <c r="D85" s="117">
        <v>5.0952624279144461</v>
      </c>
      <c r="E85" s="114">
        <v>149</v>
      </c>
      <c r="F85" s="117">
        <v>1.087670632892912</v>
      </c>
      <c r="G85" s="114">
        <v>11980</v>
      </c>
      <c r="H85" s="117">
        <v>87.451638805752239</v>
      </c>
      <c r="I85" s="114">
        <v>386</v>
      </c>
      <c r="J85" s="117">
        <v>2.8177239214541205</v>
      </c>
      <c r="K85" s="114">
        <v>28</v>
      </c>
      <c r="L85" s="117">
        <v>0.20439448134900357</v>
      </c>
      <c r="M85" s="114">
        <v>86</v>
      </c>
      <c r="N85" s="117">
        <v>0.62778304985765387</v>
      </c>
      <c r="O85" s="114">
        <v>228</v>
      </c>
      <c r="P85" s="117">
        <v>1.6643550624133148</v>
      </c>
      <c r="Q85" s="114">
        <v>9</v>
      </c>
      <c r="R85" s="117">
        <v>6.5698226147894001E-2</v>
      </c>
      <c r="S85" s="114">
        <v>135</v>
      </c>
      <c r="T85" s="117">
        <v>0.98547339221841013</v>
      </c>
    </row>
    <row r="86" spans="1:20" s="213" customFormat="1" ht="12.75" customHeight="1">
      <c r="A86" s="581">
        <v>2011</v>
      </c>
      <c r="B86" s="581"/>
      <c r="C86" s="581"/>
      <c r="D86" s="581"/>
      <c r="E86" s="581"/>
      <c r="F86" s="581"/>
      <c r="G86" s="581"/>
      <c r="H86" s="581"/>
      <c r="I86" s="581"/>
      <c r="J86" s="581"/>
      <c r="K86" s="581"/>
      <c r="L86" s="581"/>
      <c r="M86" s="581"/>
      <c r="N86" s="581"/>
      <c r="O86" s="581"/>
      <c r="P86" s="581"/>
      <c r="Q86" s="581"/>
      <c r="R86" s="581"/>
      <c r="S86" s="581"/>
      <c r="T86" s="581"/>
    </row>
    <row r="87" spans="1:20" ht="12.75" customHeight="1">
      <c r="A87" s="127" t="s">
        <v>10</v>
      </c>
      <c r="B87" s="144">
        <v>393558</v>
      </c>
      <c r="C87" s="144">
        <v>12406</v>
      </c>
      <c r="D87" s="117">
        <v>3.2</v>
      </c>
      <c r="E87" s="286" t="s">
        <v>147</v>
      </c>
      <c r="F87" s="286" t="s">
        <v>147</v>
      </c>
      <c r="G87" s="144">
        <v>281006</v>
      </c>
      <c r="H87" s="117">
        <v>71.400000000000006</v>
      </c>
      <c r="I87" s="144">
        <v>54703</v>
      </c>
      <c r="J87" s="117">
        <v>13.9</v>
      </c>
      <c r="K87" s="144">
        <v>7066</v>
      </c>
      <c r="L87" s="117">
        <v>1.8</v>
      </c>
      <c r="M87" s="144">
        <v>4660</v>
      </c>
      <c r="N87" s="117">
        <v>1.2</v>
      </c>
      <c r="O87" s="144">
        <v>9743</v>
      </c>
      <c r="P87" s="117">
        <v>2.5</v>
      </c>
      <c r="Q87" s="144">
        <v>9240</v>
      </c>
      <c r="R87" s="117">
        <v>2.2999999999999998</v>
      </c>
      <c r="S87" s="144">
        <v>14734</v>
      </c>
      <c r="T87" s="117">
        <v>3.7</v>
      </c>
    </row>
    <row r="88" spans="1:20" s="110" customFormat="1" ht="12.75" customHeight="1">
      <c r="A88" s="233" t="s">
        <v>11</v>
      </c>
      <c r="B88" s="216">
        <v>309154</v>
      </c>
      <c r="C88" s="216">
        <v>9617</v>
      </c>
      <c r="D88" s="231">
        <v>3.1</v>
      </c>
      <c r="E88" s="288" t="s">
        <v>147</v>
      </c>
      <c r="F88" s="288" t="s">
        <v>147</v>
      </c>
      <c r="G88" s="216">
        <v>208200</v>
      </c>
      <c r="H88" s="231">
        <v>67.3</v>
      </c>
      <c r="I88" s="216">
        <v>53769</v>
      </c>
      <c r="J88" s="231">
        <v>17.399999999999999</v>
      </c>
      <c r="K88" s="216">
        <v>4593</v>
      </c>
      <c r="L88" s="231">
        <v>1.5</v>
      </c>
      <c r="M88" s="216">
        <v>4040</v>
      </c>
      <c r="N88" s="231">
        <v>1.3</v>
      </c>
      <c r="O88" s="216">
        <v>7786</v>
      </c>
      <c r="P88" s="231">
        <v>2.5</v>
      </c>
      <c r="Q88" s="216">
        <v>9005</v>
      </c>
      <c r="R88" s="231">
        <v>2.9</v>
      </c>
      <c r="S88" s="216">
        <v>12144</v>
      </c>
      <c r="T88" s="231">
        <v>3.9</v>
      </c>
    </row>
    <row r="89" spans="1:20" ht="12.75" customHeight="1">
      <c r="A89" s="186" t="s">
        <v>12</v>
      </c>
      <c r="B89" s="144">
        <v>84404</v>
      </c>
      <c r="C89" s="144">
        <v>2789</v>
      </c>
      <c r="D89" s="117">
        <v>3.3</v>
      </c>
      <c r="E89" s="286" t="s">
        <v>147</v>
      </c>
      <c r="F89" s="286" t="s">
        <v>147</v>
      </c>
      <c r="G89" s="144">
        <v>72806</v>
      </c>
      <c r="H89" s="117">
        <v>86.3</v>
      </c>
      <c r="I89" s="144">
        <v>934</v>
      </c>
      <c r="J89" s="117">
        <v>1.1000000000000001</v>
      </c>
      <c r="K89" s="144">
        <v>2473</v>
      </c>
      <c r="L89" s="117">
        <v>2.9</v>
      </c>
      <c r="M89" s="144">
        <v>620</v>
      </c>
      <c r="N89" s="117">
        <v>0.7</v>
      </c>
      <c r="O89" s="144">
        <v>1957</v>
      </c>
      <c r="P89" s="117">
        <v>2.2999999999999998</v>
      </c>
      <c r="Q89" s="144">
        <v>235</v>
      </c>
      <c r="R89" s="117">
        <v>0.3</v>
      </c>
      <c r="S89" s="144">
        <v>2590</v>
      </c>
      <c r="T89" s="117">
        <v>3.1</v>
      </c>
    </row>
    <row r="90" spans="1:20" ht="12.75" customHeight="1">
      <c r="A90" s="269" t="s">
        <v>13</v>
      </c>
      <c r="B90" s="216">
        <v>54186</v>
      </c>
      <c r="C90" s="216">
        <v>1274</v>
      </c>
      <c r="D90" s="231">
        <v>2.4</v>
      </c>
      <c r="E90" s="288" t="s">
        <v>147</v>
      </c>
      <c r="F90" s="288" t="s">
        <v>147</v>
      </c>
      <c r="G90" s="216">
        <v>40397</v>
      </c>
      <c r="H90" s="231">
        <v>74.599999999999994</v>
      </c>
      <c r="I90" s="216">
        <v>5881</v>
      </c>
      <c r="J90" s="231">
        <v>10.9</v>
      </c>
      <c r="K90" s="216">
        <v>427</v>
      </c>
      <c r="L90" s="231">
        <v>0.8</v>
      </c>
      <c r="M90" s="216">
        <v>389</v>
      </c>
      <c r="N90" s="231">
        <v>0.7</v>
      </c>
      <c r="O90" s="216">
        <v>1618</v>
      </c>
      <c r="P90" s="231">
        <v>3</v>
      </c>
      <c r="Q90" s="216">
        <v>2622</v>
      </c>
      <c r="R90" s="231">
        <v>4.8</v>
      </c>
      <c r="S90" s="216">
        <v>1578</v>
      </c>
      <c r="T90" s="231">
        <v>2.9</v>
      </c>
    </row>
    <row r="91" spans="1:20" ht="12.75" customHeight="1">
      <c r="A91" s="268" t="s">
        <v>14</v>
      </c>
      <c r="B91" s="144">
        <v>56682</v>
      </c>
      <c r="C91" s="144">
        <v>1390</v>
      </c>
      <c r="D91" s="117">
        <v>2.5</v>
      </c>
      <c r="E91" s="286" t="s">
        <v>147</v>
      </c>
      <c r="F91" s="286" t="s">
        <v>147</v>
      </c>
      <c r="G91" s="144">
        <v>28631</v>
      </c>
      <c r="H91" s="117">
        <v>50.5</v>
      </c>
      <c r="I91" s="144">
        <v>22074</v>
      </c>
      <c r="J91" s="117">
        <v>38.9</v>
      </c>
      <c r="K91" s="144">
        <v>374</v>
      </c>
      <c r="L91" s="117">
        <v>0.7</v>
      </c>
      <c r="M91" s="144">
        <v>182</v>
      </c>
      <c r="N91" s="117">
        <v>0.3</v>
      </c>
      <c r="O91" s="144">
        <v>475</v>
      </c>
      <c r="P91" s="117">
        <v>0.8</v>
      </c>
      <c r="Q91" s="144">
        <v>1081</v>
      </c>
      <c r="R91" s="117">
        <v>1.9</v>
      </c>
      <c r="S91" s="144">
        <v>2475</v>
      </c>
      <c r="T91" s="117">
        <v>4.4000000000000004</v>
      </c>
    </row>
    <row r="92" spans="1:20" ht="12.75" customHeight="1">
      <c r="A92" s="269" t="s">
        <v>15</v>
      </c>
      <c r="B92" s="216">
        <v>19672</v>
      </c>
      <c r="C92" s="216">
        <v>722</v>
      </c>
      <c r="D92" s="231">
        <v>3.7</v>
      </c>
      <c r="E92" s="288" t="s">
        <v>147</v>
      </c>
      <c r="F92" s="288" t="s">
        <v>147</v>
      </c>
      <c r="G92" s="216">
        <v>16570</v>
      </c>
      <c r="H92" s="231">
        <v>84.2</v>
      </c>
      <c r="I92" s="216">
        <v>196</v>
      </c>
      <c r="J92" s="231">
        <v>1</v>
      </c>
      <c r="K92" s="216">
        <v>249</v>
      </c>
      <c r="L92" s="231">
        <v>1.3</v>
      </c>
      <c r="M92" s="216">
        <v>198</v>
      </c>
      <c r="N92" s="231">
        <v>1</v>
      </c>
      <c r="O92" s="216">
        <v>723</v>
      </c>
      <c r="P92" s="231">
        <v>3.7</v>
      </c>
      <c r="Q92" s="216">
        <v>31</v>
      </c>
      <c r="R92" s="231">
        <v>0.2</v>
      </c>
      <c r="S92" s="216">
        <v>983</v>
      </c>
      <c r="T92" s="231">
        <v>5</v>
      </c>
    </row>
    <row r="93" spans="1:20" ht="12.75" customHeight="1">
      <c r="A93" s="268" t="s">
        <v>16</v>
      </c>
      <c r="B93" s="144">
        <v>12169</v>
      </c>
      <c r="C93" s="144">
        <v>225</v>
      </c>
      <c r="D93" s="117">
        <v>1.8</v>
      </c>
      <c r="E93" s="286" t="s">
        <v>147</v>
      </c>
      <c r="F93" s="286" t="s">
        <v>147</v>
      </c>
      <c r="G93" s="144">
        <v>10793</v>
      </c>
      <c r="H93" s="117">
        <v>88.7</v>
      </c>
      <c r="I93" s="144">
        <v>96</v>
      </c>
      <c r="J93" s="117">
        <v>0.8</v>
      </c>
      <c r="K93" s="144">
        <v>307</v>
      </c>
      <c r="L93" s="117">
        <v>2.5</v>
      </c>
      <c r="M93" s="144">
        <v>83</v>
      </c>
      <c r="N93" s="117">
        <v>0.7</v>
      </c>
      <c r="O93" s="144">
        <v>351</v>
      </c>
      <c r="P93" s="117">
        <v>2.9</v>
      </c>
      <c r="Q93" s="144">
        <v>43</v>
      </c>
      <c r="R93" s="117">
        <v>0.4</v>
      </c>
      <c r="S93" s="144">
        <v>271</v>
      </c>
      <c r="T93" s="117">
        <v>2.2000000000000002</v>
      </c>
    </row>
    <row r="94" spans="1:20" ht="12.75" customHeight="1">
      <c r="A94" s="269" t="s">
        <v>17</v>
      </c>
      <c r="B94" s="216">
        <v>3542</v>
      </c>
      <c r="C94" s="216">
        <v>268</v>
      </c>
      <c r="D94" s="231">
        <v>7.6</v>
      </c>
      <c r="E94" s="288" t="s">
        <v>147</v>
      </c>
      <c r="F94" s="288" t="s">
        <v>147</v>
      </c>
      <c r="G94" s="216">
        <v>2154</v>
      </c>
      <c r="H94" s="231">
        <v>60.8</v>
      </c>
      <c r="I94" s="216">
        <v>324</v>
      </c>
      <c r="J94" s="231">
        <v>9.1</v>
      </c>
      <c r="K94" s="216">
        <v>15</v>
      </c>
      <c r="L94" s="231">
        <v>0.4</v>
      </c>
      <c r="M94" s="216">
        <v>52</v>
      </c>
      <c r="N94" s="231">
        <v>1.5</v>
      </c>
      <c r="O94" s="216">
        <v>115</v>
      </c>
      <c r="P94" s="231">
        <v>3.2</v>
      </c>
      <c r="Q94" s="216">
        <v>212</v>
      </c>
      <c r="R94" s="231">
        <v>6</v>
      </c>
      <c r="S94" s="216">
        <v>402</v>
      </c>
      <c r="T94" s="231">
        <v>11.3</v>
      </c>
    </row>
    <row r="95" spans="1:20" ht="12.75" customHeight="1">
      <c r="A95" s="268" t="s">
        <v>18</v>
      </c>
      <c r="B95" s="144">
        <v>9200</v>
      </c>
      <c r="C95" s="144">
        <v>357</v>
      </c>
      <c r="D95" s="117">
        <v>3.9</v>
      </c>
      <c r="E95" s="286" t="s">
        <v>147</v>
      </c>
      <c r="F95" s="286" t="s">
        <v>147</v>
      </c>
      <c r="G95" s="144">
        <v>5698</v>
      </c>
      <c r="H95" s="117">
        <v>61.9</v>
      </c>
      <c r="I95" s="144">
        <v>1953</v>
      </c>
      <c r="J95" s="117">
        <v>21.2</v>
      </c>
      <c r="K95" s="144">
        <v>284</v>
      </c>
      <c r="L95" s="117">
        <v>3.1</v>
      </c>
      <c r="M95" s="144">
        <v>91</v>
      </c>
      <c r="N95" s="117">
        <v>1</v>
      </c>
      <c r="O95" s="144">
        <v>391</v>
      </c>
      <c r="P95" s="117">
        <v>4.3</v>
      </c>
      <c r="Q95" s="144">
        <v>69</v>
      </c>
      <c r="R95" s="117">
        <v>0.8</v>
      </c>
      <c r="S95" s="144">
        <v>357</v>
      </c>
      <c r="T95" s="117">
        <v>3.9</v>
      </c>
    </row>
    <row r="96" spans="1:20" ht="12.75" customHeight="1">
      <c r="A96" s="269" t="s">
        <v>19</v>
      </c>
      <c r="B96" s="216">
        <v>33252</v>
      </c>
      <c r="C96" s="216">
        <v>2251</v>
      </c>
      <c r="D96" s="231">
        <v>6.8</v>
      </c>
      <c r="E96" s="288" t="s">
        <v>147</v>
      </c>
      <c r="F96" s="288" t="s">
        <v>147</v>
      </c>
      <c r="G96" s="216">
        <v>23529</v>
      </c>
      <c r="H96" s="231">
        <v>70.8</v>
      </c>
      <c r="I96" s="216">
        <v>2054</v>
      </c>
      <c r="J96" s="231">
        <v>6.2</v>
      </c>
      <c r="K96" s="216">
        <v>514</v>
      </c>
      <c r="L96" s="231">
        <v>1.5</v>
      </c>
      <c r="M96" s="216">
        <v>196</v>
      </c>
      <c r="N96" s="231">
        <v>0.6</v>
      </c>
      <c r="O96" s="216">
        <v>1666</v>
      </c>
      <c r="P96" s="231">
        <v>5</v>
      </c>
      <c r="Q96" s="216">
        <v>1242</v>
      </c>
      <c r="R96" s="231">
        <v>3.7</v>
      </c>
      <c r="S96" s="216">
        <v>1800</v>
      </c>
      <c r="T96" s="231">
        <v>5.4</v>
      </c>
    </row>
    <row r="97" spans="1:20" ht="12.75" customHeight="1">
      <c r="A97" s="268" t="s">
        <v>20</v>
      </c>
      <c r="B97" s="144">
        <v>7983</v>
      </c>
      <c r="C97" s="144">
        <v>108</v>
      </c>
      <c r="D97" s="117">
        <v>1.4</v>
      </c>
      <c r="E97" s="286" t="s">
        <v>147</v>
      </c>
      <c r="F97" s="286" t="s">
        <v>147</v>
      </c>
      <c r="G97" s="144">
        <v>7013</v>
      </c>
      <c r="H97" s="117">
        <v>87.8</v>
      </c>
      <c r="I97" s="144">
        <v>122</v>
      </c>
      <c r="J97" s="117">
        <v>1.5</v>
      </c>
      <c r="K97" s="144">
        <v>468</v>
      </c>
      <c r="L97" s="117">
        <v>5.9</v>
      </c>
      <c r="M97" s="144">
        <v>26</v>
      </c>
      <c r="N97" s="117">
        <v>0.3</v>
      </c>
      <c r="O97" s="144">
        <v>93</v>
      </c>
      <c r="P97" s="117">
        <v>1.2</v>
      </c>
      <c r="Q97" s="144">
        <v>20</v>
      </c>
      <c r="R97" s="117">
        <v>0.3</v>
      </c>
      <c r="S97" s="144">
        <v>133</v>
      </c>
      <c r="T97" s="117">
        <v>1.7</v>
      </c>
    </row>
    <row r="98" spans="1:20" ht="12.75" customHeight="1">
      <c r="A98" s="269" t="s">
        <v>21</v>
      </c>
      <c r="B98" s="216">
        <v>34452</v>
      </c>
      <c r="C98" s="216">
        <v>967</v>
      </c>
      <c r="D98" s="231">
        <v>2.8</v>
      </c>
      <c r="E98" s="288" t="s">
        <v>147</v>
      </c>
      <c r="F98" s="288" t="s">
        <v>147</v>
      </c>
      <c r="G98" s="216">
        <v>24381</v>
      </c>
      <c r="H98" s="231">
        <v>70.8</v>
      </c>
      <c r="I98" s="216">
        <v>5414</v>
      </c>
      <c r="J98" s="231">
        <v>15.7</v>
      </c>
      <c r="K98" s="216">
        <v>1160</v>
      </c>
      <c r="L98" s="231">
        <v>3.4</v>
      </c>
      <c r="M98" s="216">
        <v>590</v>
      </c>
      <c r="N98" s="231">
        <v>1.7</v>
      </c>
      <c r="O98" s="216">
        <v>522</v>
      </c>
      <c r="P98" s="231">
        <v>1.5</v>
      </c>
      <c r="Q98" s="216">
        <v>170</v>
      </c>
      <c r="R98" s="231">
        <v>0.5</v>
      </c>
      <c r="S98" s="216">
        <v>1248</v>
      </c>
      <c r="T98" s="231">
        <v>3.6</v>
      </c>
    </row>
    <row r="99" spans="1:20" ht="12.75" customHeight="1">
      <c r="A99" s="268" t="s">
        <v>22</v>
      </c>
      <c r="B99" s="144">
        <v>79252</v>
      </c>
      <c r="C99" s="144">
        <v>2120</v>
      </c>
      <c r="D99" s="117">
        <v>2.7</v>
      </c>
      <c r="E99" s="286" t="s">
        <v>147</v>
      </c>
      <c r="F99" s="286" t="s">
        <v>147</v>
      </c>
      <c r="G99" s="144">
        <v>56270</v>
      </c>
      <c r="H99" s="117">
        <v>71</v>
      </c>
      <c r="I99" s="144">
        <v>9935</v>
      </c>
      <c r="J99" s="117">
        <v>12.5</v>
      </c>
      <c r="K99" s="144">
        <v>863</v>
      </c>
      <c r="L99" s="117">
        <v>1.1000000000000001</v>
      </c>
      <c r="M99" s="144">
        <v>2064</v>
      </c>
      <c r="N99" s="117">
        <v>2.6</v>
      </c>
      <c r="O99" s="144">
        <v>2269</v>
      </c>
      <c r="P99" s="117">
        <v>2.9</v>
      </c>
      <c r="Q99" s="144">
        <v>2897</v>
      </c>
      <c r="R99" s="117">
        <v>3.7</v>
      </c>
      <c r="S99" s="144">
        <v>2834</v>
      </c>
      <c r="T99" s="117">
        <v>3.6</v>
      </c>
    </row>
    <row r="100" spans="1:20" ht="12.75" customHeight="1">
      <c r="A100" s="269" t="s">
        <v>23</v>
      </c>
      <c r="B100" s="216">
        <v>21830</v>
      </c>
      <c r="C100" s="216">
        <v>468</v>
      </c>
      <c r="D100" s="231">
        <v>2.1</v>
      </c>
      <c r="E100" s="288" t="s">
        <v>147</v>
      </c>
      <c r="F100" s="288" t="s">
        <v>147</v>
      </c>
      <c r="G100" s="216">
        <v>16579</v>
      </c>
      <c r="H100" s="231">
        <v>75.900000000000006</v>
      </c>
      <c r="I100" s="216">
        <v>2298</v>
      </c>
      <c r="J100" s="231">
        <v>10.5</v>
      </c>
      <c r="K100" s="216">
        <v>351</v>
      </c>
      <c r="L100" s="231">
        <v>1.6</v>
      </c>
      <c r="M100" s="216">
        <v>395</v>
      </c>
      <c r="N100" s="231">
        <v>1.8</v>
      </c>
      <c r="O100" s="216">
        <v>329</v>
      </c>
      <c r="P100" s="231">
        <v>1.5</v>
      </c>
      <c r="Q100" s="216">
        <v>565</v>
      </c>
      <c r="R100" s="231">
        <v>2.6</v>
      </c>
      <c r="S100" s="216">
        <v>845</v>
      </c>
      <c r="T100" s="231">
        <v>3.9</v>
      </c>
    </row>
    <row r="101" spans="1:20" ht="12.75" customHeight="1">
      <c r="A101" s="268" t="s">
        <v>24</v>
      </c>
      <c r="B101" s="144">
        <v>4365</v>
      </c>
      <c r="C101" s="144">
        <v>32</v>
      </c>
      <c r="D101" s="117">
        <v>0.7</v>
      </c>
      <c r="E101" s="286" t="s">
        <v>147</v>
      </c>
      <c r="F101" s="286" t="s">
        <v>147</v>
      </c>
      <c r="G101" s="144">
        <v>2936</v>
      </c>
      <c r="H101" s="117">
        <v>67.3</v>
      </c>
      <c r="I101" s="144">
        <v>928</v>
      </c>
      <c r="J101" s="117">
        <v>21.3</v>
      </c>
      <c r="K101" s="144">
        <v>62</v>
      </c>
      <c r="L101" s="117">
        <v>1.4</v>
      </c>
      <c r="M101" s="144">
        <v>34</v>
      </c>
      <c r="N101" s="117">
        <v>0.8</v>
      </c>
      <c r="O101" s="144">
        <v>77</v>
      </c>
      <c r="P101" s="117">
        <v>1.8</v>
      </c>
      <c r="Q101" s="144">
        <v>103</v>
      </c>
      <c r="R101" s="117">
        <v>2.4</v>
      </c>
      <c r="S101" s="144">
        <v>193</v>
      </c>
      <c r="T101" s="117">
        <v>4.4000000000000004</v>
      </c>
    </row>
    <row r="102" spans="1:20" ht="12.75" customHeight="1">
      <c r="A102" s="269" t="s">
        <v>25</v>
      </c>
      <c r="B102" s="216">
        <v>20333</v>
      </c>
      <c r="C102" s="216">
        <v>1030</v>
      </c>
      <c r="D102" s="231">
        <v>5.0999999999999996</v>
      </c>
      <c r="E102" s="288" t="s">
        <v>147</v>
      </c>
      <c r="F102" s="288" t="s">
        <v>147</v>
      </c>
      <c r="G102" s="216">
        <v>16920</v>
      </c>
      <c r="H102" s="231">
        <v>83.2</v>
      </c>
      <c r="I102" s="216">
        <v>198</v>
      </c>
      <c r="J102" s="231">
        <v>1</v>
      </c>
      <c r="K102" s="216">
        <v>807</v>
      </c>
      <c r="L102" s="231">
        <v>4</v>
      </c>
      <c r="M102" s="216">
        <v>164</v>
      </c>
      <c r="N102" s="231">
        <v>0.8</v>
      </c>
      <c r="O102" s="216">
        <v>550</v>
      </c>
      <c r="P102" s="231">
        <v>2.7</v>
      </c>
      <c r="Q102" s="216">
        <v>58</v>
      </c>
      <c r="R102" s="231">
        <v>0.3</v>
      </c>
      <c r="S102" s="216">
        <v>606</v>
      </c>
      <c r="T102" s="231">
        <v>3</v>
      </c>
    </row>
    <row r="103" spans="1:20" ht="12.75" customHeight="1">
      <c r="A103" s="268" t="s">
        <v>26</v>
      </c>
      <c r="B103" s="144">
        <v>12189</v>
      </c>
      <c r="C103" s="144">
        <v>260</v>
      </c>
      <c r="D103" s="117">
        <v>2.1</v>
      </c>
      <c r="E103" s="286" t="s">
        <v>147</v>
      </c>
      <c r="F103" s="286" t="s">
        <v>147</v>
      </c>
      <c r="G103" s="144">
        <v>11074</v>
      </c>
      <c r="H103" s="117">
        <v>90.9</v>
      </c>
      <c r="I103" s="144">
        <v>218</v>
      </c>
      <c r="J103" s="117">
        <v>1.8</v>
      </c>
      <c r="K103" s="144">
        <v>188</v>
      </c>
      <c r="L103" s="117">
        <v>1.5</v>
      </c>
      <c r="M103" s="144">
        <v>95</v>
      </c>
      <c r="N103" s="117">
        <v>0.8</v>
      </c>
      <c r="O103" s="144">
        <v>122</v>
      </c>
      <c r="P103" s="117">
        <v>1</v>
      </c>
      <c r="Q103" s="144">
        <v>75</v>
      </c>
      <c r="R103" s="117">
        <v>0.6</v>
      </c>
      <c r="S103" s="144">
        <v>157</v>
      </c>
      <c r="T103" s="117">
        <v>1.3</v>
      </c>
    </row>
    <row r="104" spans="1:20" ht="12.75" customHeight="1">
      <c r="A104" s="269" t="s">
        <v>27</v>
      </c>
      <c r="B104" s="216">
        <v>12393</v>
      </c>
      <c r="C104" s="216">
        <v>490</v>
      </c>
      <c r="D104" s="231">
        <v>4</v>
      </c>
      <c r="E104" s="288" t="s">
        <v>147</v>
      </c>
      <c r="F104" s="288" t="s">
        <v>147</v>
      </c>
      <c r="G104" s="216">
        <v>7625</v>
      </c>
      <c r="H104" s="231">
        <v>61.5</v>
      </c>
      <c r="I104" s="216">
        <v>2908</v>
      </c>
      <c r="J104" s="231">
        <v>23.5</v>
      </c>
      <c r="K104" s="216">
        <v>543</v>
      </c>
      <c r="L104" s="231">
        <v>4.4000000000000004</v>
      </c>
      <c r="M104" s="216">
        <v>47</v>
      </c>
      <c r="N104" s="231">
        <v>0.4</v>
      </c>
      <c r="O104" s="216">
        <v>324</v>
      </c>
      <c r="P104" s="231">
        <v>2.6</v>
      </c>
      <c r="Q104" s="216">
        <v>44</v>
      </c>
      <c r="R104" s="231">
        <v>0.4</v>
      </c>
      <c r="S104" s="216">
        <v>412</v>
      </c>
      <c r="T104" s="231">
        <v>3.3</v>
      </c>
    </row>
    <row r="105" spans="1:20" ht="12.75" customHeight="1">
      <c r="A105" s="268" t="s">
        <v>28</v>
      </c>
      <c r="B105" s="144">
        <v>12058</v>
      </c>
      <c r="C105" s="144">
        <v>444</v>
      </c>
      <c r="D105" s="117">
        <v>3.7</v>
      </c>
      <c r="E105" s="286" t="s">
        <v>147</v>
      </c>
      <c r="F105" s="286" t="s">
        <v>147</v>
      </c>
      <c r="G105" s="144">
        <v>10436</v>
      </c>
      <c r="H105" s="117">
        <v>86.5</v>
      </c>
      <c r="I105" s="144">
        <v>104</v>
      </c>
      <c r="J105" s="117">
        <v>0.9</v>
      </c>
      <c r="K105" s="144">
        <v>454</v>
      </c>
      <c r="L105" s="117">
        <v>3.8</v>
      </c>
      <c r="M105" s="144">
        <v>54</v>
      </c>
      <c r="N105" s="117">
        <v>0.4</v>
      </c>
      <c r="O105" s="144">
        <v>118</v>
      </c>
      <c r="P105" s="117">
        <v>1</v>
      </c>
      <c r="Q105" s="144">
        <v>8</v>
      </c>
      <c r="R105" s="117">
        <v>0.1</v>
      </c>
      <c r="S105" s="144">
        <v>440</v>
      </c>
      <c r="T105" s="117">
        <v>3.6</v>
      </c>
    </row>
    <row r="106" spans="1:20" ht="12.75" customHeight="1">
      <c r="A106" s="581">
        <v>2009</v>
      </c>
      <c r="B106" s="581"/>
      <c r="C106" s="581"/>
      <c r="D106" s="581"/>
      <c r="E106" s="581"/>
      <c r="F106" s="581"/>
      <c r="G106" s="581"/>
      <c r="H106" s="581"/>
      <c r="I106" s="581"/>
      <c r="J106" s="581"/>
      <c r="K106" s="581"/>
      <c r="L106" s="581"/>
      <c r="M106" s="581"/>
      <c r="N106" s="581"/>
      <c r="O106" s="581"/>
      <c r="P106" s="581"/>
      <c r="Q106" s="581"/>
      <c r="R106" s="581"/>
      <c r="S106" s="581"/>
      <c r="T106" s="581"/>
    </row>
    <row r="107" spans="1:20" ht="12.75" customHeight="1">
      <c r="A107" s="127" t="s">
        <v>10</v>
      </c>
      <c r="B107" s="144">
        <v>359454</v>
      </c>
      <c r="C107" s="144">
        <f>SUM(C110:C125)</f>
        <v>9660</v>
      </c>
      <c r="D107" s="117">
        <f>100/B107*C107</f>
        <v>2.6874092373433043</v>
      </c>
      <c r="E107" s="286" t="s">
        <v>147</v>
      </c>
      <c r="F107" s="286" t="s">
        <v>147</v>
      </c>
      <c r="G107" s="144">
        <f>SUM(G110:G125)</f>
        <v>258684</v>
      </c>
      <c r="H107" s="117">
        <f>100/B107*G107</f>
        <v>71.965814819142366</v>
      </c>
      <c r="I107" s="118">
        <f>SUM(I110:I125)</f>
        <v>52217</v>
      </c>
      <c r="J107" s="117">
        <f>100/B107*I107</f>
        <v>14.52675446649641</v>
      </c>
      <c r="K107" s="144">
        <f>SUM(K110:K125)</f>
        <v>4015</v>
      </c>
      <c r="L107" s="117">
        <f>100/B107*K107</f>
        <v>1.1169718517529366</v>
      </c>
      <c r="M107" s="144">
        <f>SUM(M110:M125)</f>
        <v>4214</v>
      </c>
      <c r="N107" s="117">
        <f>100/B107*M107</f>
        <v>1.1723335948410647</v>
      </c>
      <c r="O107" s="144">
        <f>SUM(O110:O125)</f>
        <v>9030</v>
      </c>
      <c r="P107" s="117">
        <f>100/B107*O107</f>
        <v>2.5121434175165671</v>
      </c>
      <c r="Q107" s="144">
        <f>SUM(Q110:Q125)</f>
        <v>8747</v>
      </c>
      <c r="R107" s="117">
        <f>100/B107*Q107</f>
        <v>2.4334128984515404</v>
      </c>
      <c r="S107" s="144">
        <f>SUM(S110:S125)</f>
        <v>12939</v>
      </c>
      <c r="T107" s="117">
        <f>100/B107*S107</f>
        <v>3.5996260995843699</v>
      </c>
    </row>
    <row r="108" spans="1:20" ht="12.75" customHeight="1">
      <c r="A108" s="233" t="s">
        <v>11</v>
      </c>
      <c r="B108" s="216">
        <v>283631</v>
      </c>
      <c r="C108" s="216">
        <f>SUM(C124,C121,C120,C119,C118,C116,C115,C114,C111,C110)</f>
        <v>7769</v>
      </c>
      <c r="D108" s="231">
        <f>100/B108*C108</f>
        <v>2.7391223103257403</v>
      </c>
      <c r="E108" s="288" t="s">
        <v>147</v>
      </c>
      <c r="F108" s="288" t="s">
        <v>147</v>
      </c>
      <c r="G108" s="216">
        <f>SUM(G124,G121,G120,G119,G118,G116,G115,G114,G111,G110)</f>
        <v>191294</v>
      </c>
      <c r="H108" s="231">
        <f t="shared" ref="H108:H109" si="0">100/B108*G108</f>
        <v>67.444672831954193</v>
      </c>
      <c r="I108" s="216">
        <f>I107-I109</f>
        <v>51268</v>
      </c>
      <c r="J108" s="231">
        <f t="shared" ref="J108:J109" si="1">100/B108*I108</f>
        <v>18.075598224453604</v>
      </c>
      <c r="K108" s="216">
        <f>K107-K109</f>
        <v>2463</v>
      </c>
      <c r="L108" s="231">
        <f t="shared" ref="L108:L109" si="2">100/B108*K108</f>
        <v>0.86838180593799696</v>
      </c>
      <c r="M108" s="216">
        <f>M107-M109</f>
        <v>3615</v>
      </c>
      <c r="N108" s="231">
        <f t="shared" ref="N108:N109" si="3">100/B108*M108</f>
        <v>1.2745433327104583</v>
      </c>
      <c r="O108" s="216">
        <f>O107-O109</f>
        <v>7611</v>
      </c>
      <c r="P108" s="231">
        <f t="shared" ref="P108:P109" si="4">100/B108*O108</f>
        <v>2.6834161287024338</v>
      </c>
      <c r="Q108" s="216">
        <f>Q107-Q109</f>
        <v>8425</v>
      </c>
      <c r="R108" s="231">
        <f t="shared" ref="R108:R109" si="5">100/B108*Q108</f>
        <v>2.9704087352933919</v>
      </c>
      <c r="S108" s="216">
        <f>S107-S109</f>
        <v>11230</v>
      </c>
      <c r="T108" s="231">
        <f t="shared" ref="T108:T109" si="6">100/B108*S108</f>
        <v>3.9593697444919633</v>
      </c>
    </row>
    <row r="109" spans="1:20" ht="12.75" customHeight="1">
      <c r="A109" s="186" t="s">
        <v>12</v>
      </c>
      <c r="B109" s="144">
        <v>75823</v>
      </c>
      <c r="C109" s="144">
        <f>C107-C108</f>
        <v>1891</v>
      </c>
      <c r="D109" s="117">
        <f t="shared" ref="D109" si="7">100/B109*C109</f>
        <v>2.4939662107803704</v>
      </c>
      <c r="E109" s="286" t="s">
        <v>147</v>
      </c>
      <c r="F109" s="286" t="s">
        <v>147</v>
      </c>
      <c r="G109" s="144">
        <f>G107-G108</f>
        <v>67390</v>
      </c>
      <c r="H109" s="117">
        <f t="shared" si="0"/>
        <v>88.878044920406737</v>
      </c>
      <c r="I109" s="144">
        <f>SUM(I112,I113,I117,I125,I123,I122)</f>
        <v>949</v>
      </c>
      <c r="J109" s="117">
        <f t="shared" si="1"/>
        <v>1.2515991190008309</v>
      </c>
      <c r="K109" s="144">
        <f>SUM(K112,K113,K117,K125,K123,K122)</f>
        <v>1552</v>
      </c>
      <c r="L109" s="117">
        <f t="shared" si="2"/>
        <v>2.0468723210635296</v>
      </c>
      <c r="M109" s="144">
        <f>SUM(M112,M113,M117,M122,M123,M125)</f>
        <v>599</v>
      </c>
      <c r="N109" s="117">
        <f t="shared" si="3"/>
        <v>0.78999775793624627</v>
      </c>
      <c r="O109" s="144">
        <f>SUM(O112,O113,O117,O122,O123,O125)</f>
        <v>1419</v>
      </c>
      <c r="P109" s="117">
        <f t="shared" si="4"/>
        <v>1.8714638038589875</v>
      </c>
      <c r="Q109" s="144">
        <f>SUM(Q112,Q113,Q117,Q125,Q123,Q122)</f>
        <v>322</v>
      </c>
      <c r="R109" s="117">
        <f t="shared" si="5"/>
        <v>0.42467325217941787</v>
      </c>
      <c r="S109" s="144">
        <f>SUM(S112,S113,S117,S125,S123,S122)</f>
        <v>1709</v>
      </c>
      <c r="T109" s="117">
        <f t="shared" si="6"/>
        <v>2.2539335030267864</v>
      </c>
    </row>
    <row r="110" spans="1:20" ht="12.75" customHeight="1">
      <c r="A110" s="269" t="s">
        <v>13</v>
      </c>
      <c r="B110" s="216">
        <v>48909</v>
      </c>
      <c r="C110" s="216">
        <v>1027</v>
      </c>
      <c r="D110" s="231">
        <v>2.1</v>
      </c>
      <c r="E110" s="288" t="s">
        <v>147</v>
      </c>
      <c r="F110" s="288" t="s">
        <v>147</v>
      </c>
      <c r="G110" s="216">
        <v>36486</v>
      </c>
      <c r="H110" s="231">
        <v>74.599999999999994</v>
      </c>
      <c r="I110" s="216">
        <v>5576</v>
      </c>
      <c r="J110" s="231">
        <v>11.4</v>
      </c>
      <c r="K110" s="216">
        <v>196</v>
      </c>
      <c r="L110" s="231">
        <v>0.4</v>
      </c>
      <c r="M110" s="216">
        <v>293</v>
      </c>
      <c r="N110" s="231">
        <v>0.6</v>
      </c>
      <c r="O110" s="216">
        <v>1369</v>
      </c>
      <c r="P110" s="231">
        <v>2.8</v>
      </c>
      <c r="Q110" s="216">
        <v>2739</v>
      </c>
      <c r="R110" s="231">
        <v>5.6</v>
      </c>
      <c r="S110" s="216">
        <v>1272</v>
      </c>
      <c r="T110" s="231">
        <v>2.6</v>
      </c>
    </row>
    <row r="111" spans="1:20" ht="12.75" customHeight="1">
      <c r="A111" s="268" t="s">
        <v>14</v>
      </c>
      <c r="B111" s="144">
        <v>50832</v>
      </c>
      <c r="C111" s="144">
        <v>1118</v>
      </c>
      <c r="D111" s="117">
        <v>2.2000000000000002</v>
      </c>
      <c r="E111" s="286" t="s">
        <v>147</v>
      </c>
      <c r="F111" s="286" t="s">
        <v>147</v>
      </c>
      <c r="G111" s="144">
        <v>26178</v>
      </c>
      <c r="H111" s="117">
        <v>51.5</v>
      </c>
      <c r="I111" s="144">
        <v>19672</v>
      </c>
      <c r="J111" s="117">
        <v>38.700000000000003</v>
      </c>
      <c r="K111" s="144">
        <v>152</v>
      </c>
      <c r="L111" s="117">
        <v>0.3</v>
      </c>
      <c r="M111" s="144">
        <v>203</v>
      </c>
      <c r="N111" s="117">
        <v>0.4</v>
      </c>
      <c r="O111" s="144">
        <v>407</v>
      </c>
      <c r="P111" s="117">
        <v>0.8</v>
      </c>
      <c r="Q111" s="144">
        <v>1118</v>
      </c>
      <c r="R111" s="117">
        <v>2.2000000000000002</v>
      </c>
      <c r="S111" s="144">
        <v>1982</v>
      </c>
      <c r="T111" s="117">
        <v>3.9</v>
      </c>
    </row>
    <row r="112" spans="1:20" ht="12.75" customHeight="1">
      <c r="A112" s="269" t="s">
        <v>15</v>
      </c>
      <c r="B112" s="216">
        <v>17048</v>
      </c>
      <c r="C112" s="216">
        <v>511</v>
      </c>
      <c r="D112" s="231">
        <v>3</v>
      </c>
      <c r="E112" s="288" t="s">
        <v>147</v>
      </c>
      <c r="F112" s="288" t="s">
        <v>147</v>
      </c>
      <c r="G112" s="216">
        <v>14985</v>
      </c>
      <c r="H112" s="231">
        <v>87.9</v>
      </c>
      <c r="I112" s="216">
        <v>239</v>
      </c>
      <c r="J112" s="231">
        <v>1.4</v>
      </c>
      <c r="K112" s="216">
        <v>68</v>
      </c>
      <c r="L112" s="231">
        <v>0.4</v>
      </c>
      <c r="M112" s="216">
        <v>205</v>
      </c>
      <c r="N112" s="231">
        <v>1.2</v>
      </c>
      <c r="O112" s="216">
        <v>511</v>
      </c>
      <c r="P112" s="231">
        <v>3</v>
      </c>
      <c r="Q112" s="216">
        <v>17</v>
      </c>
      <c r="R112" s="231">
        <v>0.1</v>
      </c>
      <c r="S112" s="216">
        <v>494</v>
      </c>
      <c r="T112" s="231">
        <v>2.9</v>
      </c>
    </row>
    <row r="113" spans="1:20" ht="12.75" customHeight="1">
      <c r="A113" s="268" t="s">
        <v>16</v>
      </c>
      <c r="B113" s="144">
        <v>10957</v>
      </c>
      <c r="C113" s="144">
        <v>175</v>
      </c>
      <c r="D113" s="117">
        <v>1.6</v>
      </c>
      <c r="E113" s="286" t="s">
        <v>147</v>
      </c>
      <c r="F113" s="286" t="s">
        <v>147</v>
      </c>
      <c r="G113" s="144">
        <v>10004</v>
      </c>
      <c r="H113" s="117">
        <v>91.3</v>
      </c>
      <c r="I113" s="144">
        <v>88</v>
      </c>
      <c r="J113" s="117">
        <v>0.8</v>
      </c>
      <c r="K113" s="144">
        <v>186</v>
      </c>
      <c r="L113" s="117">
        <v>1.7</v>
      </c>
      <c r="M113" s="144">
        <v>66</v>
      </c>
      <c r="N113" s="117">
        <v>0.6</v>
      </c>
      <c r="O113" s="144">
        <v>208</v>
      </c>
      <c r="P113" s="117">
        <v>1.9</v>
      </c>
      <c r="Q113" s="144">
        <v>22</v>
      </c>
      <c r="R113" s="117">
        <v>0.2</v>
      </c>
      <c r="S113" s="144">
        <v>197</v>
      </c>
      <c r="T113" s="117">
        <v>1.8</v>
      </c>
    </row>
    <row r="114" spans="1:20" ht="12.75" customHeight="1">
      <c r="A114" s="269" t="s">
        <v>17</v>
      </c>
      <c r="B114" s="216">
        <v>3246</v>
      </c>
      <c r="C114" s="216">
        <v>266</v>
      </c>
      <c r="D114" s="231">
        <v>8.1999999999999993</v>
      </c>
      <c r="E114" s="288" t="s">
        <v>147</v>
      </c>
      <c r="F114" s="288" t="s">
        <v>147</v>
      </c>
      <c r="G114" s="216">
        <v>1915</v>
      </c>
      <c r="H114" s="231">
        <v>59</v>
      </c>
      <c r="I114" s="216">
        <v>279</v>
      </c>
      <c r="J114" s="231">
        <v>8.6</v>
      </c>
      <c r="K114" s="216">
        <v>16</v>
      </c>
      <c r="L114" s="231">
        <v>0.5</v>
      </c>
      <c r="M114" s="216">
        <v>45</v>
      </c>
      <c r="N114" s="231">
        <v>1.4</v>
      </c>
      <c r="O114" s="216">
        <v>120</v>
      </c>
      <c r="P114" s="231">
        <v>3.7</v>
      </c>
      <c r="Q114" s="216">
        <v>182</v>
      </c>
      <c r="R114" s="231">
        <v>5.6</v>
      </c>
      <c r="S114" s="216">
        <v>422</v>
      </c>
      <c r="T114" s="231">
        <v>13</v>
      </c>
    </row>
    <row r="115" spans="1:20" ht="12.75" customHeight="1">
      <c r="A115" s="268" t="s">
        <v>18</v>
      </c>
      <c r="B115" s="144">
        <v>8308</v>
      </c>
      <c r="C115" s="144">
        <v>307</v>
      </c>
      <c r="D115" s="117">
        <v>3.7</v>
      </c>
      <c r="E115" s="286" t="s">
        <v>147</v>
      </c>
      <c r="F115" s="286" t="s">
        <v>147</v>
      </c>
      <c r="G115" s="144">
        <v>5001</v>
      </c>
      <c r="H115" s="117">
        <v>60.2</v>
      </c>
      <c r="I115" s="144">
        <v>1869</v>
      </c>
      <c r="J115" s="117">
        <v>22.5</v>
      </c>
      <c r="K115" s="144">
        <v>191</v>
      </c>
      <c r="L115" s="117">
        <v>2.2999999999999998</v>
      </c>
      <c r="M115" s="144">
        <v>108</v>
      </c>
      <c r="N115" s="117">
        <v>1.3</v>
      </c>
      <c r="O115" s="144">
        <v>407</v>
      </c>
      <c r="P115" s="117">
        <v>4.9000000000000004</v>
      </c>
      <c r="Q115" s="144">
        <v>50</v>
      </c>
      <c r="R115" s="117">
        <v>0.6</v>
      </c>
      <c r="S115" s="144">
        <v>374</v>
      </c>
      <c r="T115" s="117">
        <v>4.5</v>
      </c>
    </row>
    <row r="116" spans="1:20" ht="12.75" customHeight="1">
      <c r="A116" s="269" t="s">
        <v>19</v>
      </c>
      <c r="B116" s="216">
        <v>30552</v>
      </c>
      <c r="C116" s="216">
        <v>1772</v>
      </c>
      <c r="D116" s="231">
        <v>5.8</v>
      </c>
      <c r="E116" s="288" t="s">
        <v>147</v>
      </c>
      <c r="F116" s="288" t="s">
        <v>147</v>
      </c>
      <c r="G116" s="216">
        <v>21997</v>
      </c>
      <c r="H116" s="231">
        <v>72</v>
      </c>
      <c r="I116" s="216">
        <v>2200</v>
      </c>
      <c r="J116" s="231">
        <v>7.2</v>
      </c>
      <c r="K116" s="216">
        <v>153</v>
      </c>
      <c r="L116" s="231">
        <v>0.5</v>
      </c>
      <c r="M116" s="216">
        <v>183</v>
      </c>
      <c r="N116" s="231">
        <v>0.6</v>
      </c>
      <c r="O116" s="216">
        <v>1436</v>
      </c>
      <c r="P116" s="231">
        <v>4.7</v>
      </c>
      <c r="Q116" s="216">
        <v>1161</v>
      </c>
      <c r="R116" s="231">
        <v>3.8</v>
      </c>
      <c r="S116" s="216">
        <v>1650</v>
      </c>
      <c r="T116" s="231">
        <v>5.4</v>
      </c>
    </row>
    <row r="117" spans="1:20" ht="12.75" customHeight="1">
      <c r="A117" s="268" t="s">
        <v>20</v>
      </c>
      <c r="B117" s="144">
        <v>7357</v>
      </c>
      <c r="C117" s="144">
        <v>81</v>
      </c>
      <c r="D117" s="117">
        <v>1.1000000000000001</v>
      </c>
      <c r="E117" s="286" t="s">
        <v>147</v>
      </c>
      <c r="F117" s="286" t="s">
        <v>147</v>
      </c>
      <c r="G117" s="144">
        <v>6445</v>
      </c>
      <c r="H117" s="117">
        <v>87.6</v>
      </c>
      <c r="I117" s="144">
        <v>140</v>
      </c>
      <c r="J117" s="117">
        <v>1.9</v>
      </c>
      <c r="K117" s="144">
        <v>375</v>
      </c>
      <c r="L117" s="117">
        <v>5.0999999999999996</v>
      </c>
      <c r="M117" s="144">
        <v>37</v>
      </c>
      <c r="N117" s="117">
        <v>0.5</v>
      </c>
      <c r="O117" s="144">
        <v>88</v>
      </c>
      <c r="P117" s="117">
        <v>1.2</v>
      </c>
      <c r="Q117" s="144">
        <v>15</v>
      </c>
      <c r="R117" s="117">
        <v>0.2</v>
      </c>
      <c r="S117" s="144">
        <v>177</v>
      </c>
      <c r="T117" s="117">
        <v>2.4</v>
      </c>
    </row>
    <row r="118" spans="1:20" ht="12.75" customHeight="1">
      <c r="A118" s="269" t="s">
        <v>21</v>
      </c>
      <c r="B118" s="216">
        <v>31755</v>
      </c>
      <c r="C118" s="216">
        <v>794</v>
      </c>
      <c r="D118" s="231">
        <v>2.5</v>
      </c>
      <c r="E118" s="288" t="s">
        <v>147</v>
      </c>
      <c r="F118" s="288" t="s">
        <v>147</v>
      </c>
      <c r="G118" s="216">
        <v>22324</v>
      </c>
      <c r="H118" s="231">
        <v>70.3</v>
      </c>
      <c r="I118" s="216">
        <v>5589</v>
      </c>
      <c r="J118" s="231">
        <v>17.600000000000001</v>
      </c>
      <c r="K118" s="216">
        <v>635</v>
      </c>
      <c r="L118" s="231">
        <v>2</v>
      </c>
      <c r="M118" s="216">
        <v>572</v>
      </c>
      <c r="N118" s="231">
        <v>1.8</v>
      </c>
      <c r="O118" s="216">
        <v>508</v>
      </c>
      <c r="P118" s="231">
        <v>1.6</v>
      </c>
      <c r="Q118" s="216">
        <v>127</v>
      </c>
      <c r="R118" s="231">
        <v>0.4</v>
      </c>
      <c r="S118" s="216">
        <v>1207</v>
      </c>
      <c r="T118" s="231">
        <v>3.8</v>
      </c>
    </row>
    <row r="119" spans="1:20" ht="12.75" customHeight="1">
      <c r="A119" s="268" t="s">
        <v>22</v>
      </c>
      <c r="B119" s="144">
        <v>74634</v>
      </c>
      <c r="C119" s="144">
        <v>1717</v>
      </c>
      <c r="D119" s="117">
        <v>2.2999999999999998</v>
      </c>
      <c r="E119" s="286" t="s">
        <v>147</v>
      </c>
      <c r="F119" s="286" t="s">
        <v>147</v>
      </c>
      <c r="G119" s="144">
        <v>52393</v>
      </c>
      <c r="H119" s="117">
        <v>70.2</v>
      </c>
      <c r="I119" s="144">
        <v>10225</v>
      </c>
      <c r="J119" s="117">
        <v>13.7</v>
      </c>
      <c r="K119" s="144">
        <v>597</v>
      </c>
      <c r="L119" s="117">
        <v>0.8</v>
      </c>
      <c r="M119" s="144">
        <v>1791</v>
      </c>
      <c r="N119" s="117">
        <v>2.4</v>
      </c>
      <c r="O119" s="144">
        <v>2612</v>
      </c>
      <c r="P119" s="117">
        <v>3.5</v>
      </c>
      <c r="Q119" s="144">
        <v>2314</v>
      </c>
      <c r="R119" s="117">
        <v>3.1</v>
      </c>
      <c r="S119" s="144">
        <v>2985</v>
      </c>
      <c r="T119" s="117">
        <v>4</v>
      </c>
    </row>
    <row r="120" spans="1:20" ht="12.75" customHeight="1">
      <c r="A120" s="269" t="s">
        <v>23</v>
      </c>
      <c r="B120" s="216">
        <v>20261</v>
      </c>
      <c r="C120" s="216">
        <v>385</v>
      </c>
      <c r="D120" s="231">
        <v>1.9</v>
      </c>
      <c r="E120" s="288" t="s">
        <v>147</v>
      </c>
      <c r="F120" s="288" t="s">
        <v>147</v>
      </c>
      <c r="G120" s="216">
        <v>15358</v>
      </c>
      <c r="H120" s="231">
        <v>75.8</v>
      </c>
      <c r="I120" s="216">
        <v>2249</v>
      </c>
      <c r="J120" s="231">
        <v>11.1</v>
      </c>
      <c r="K120" s="216">
        <v>263</v>
      </c>
      <c r="L120" s="231">
        <v>1.3</v>
      </c>
      <c r="M120" s="216">
        <v>344</v>
      </c>
      <c r="N120" s="231">
        <v>1.7</v>
      </c>
      <c r="O120" s="216">
        <v>324</v>
      </c>
      <c r="P120" s="231">
        <v>1.6</v>
      </c>
      <c r="Q120" s="216">
        <v>547</v>
      </c>
      <c r="R120" s="231">
        <v>2.7</v>
      </c>
      <c r="S120" s="216">
        <v>790</v>
      </c>
      <c r="T120" s="231">
        <v>3.9</v>
      </c>
    </row>
    <row r="121" spans="1:20" ht="12.75" customHeight="1">
      <c r="A121" s="268" t="s">
        <v>24</v>
      </c>
      <c r="B121" s="144">
        <v>4036</v>
      </c>
      <c r="C121" s="144">
        <v>28</v>
      </c>
      <c r="D121" s="117">
        <v>0.7</v>
      </c>
      <c r="E121" s="286" t="s">
        <v>147</v>
      </c>
      <c r="F121" s="286" t="s">
        <v>147</v>
      </c>
      <c r="G121" s="144">
        <v>2761</v>
      </c>
      <c r="H121" s="117">
        <v>68.400000000000006</v>
      </c>
      <c r="I121" s="144">
        <v>868</v>
      </c>
      <c r="J121" s="117">
        <v>21.5</v>
      </c>
      <c r="K121" s="144">
        <v>16</v>
      </c>
      <c r="L121" s="117">
        <v>0.4</v>
      </c>
      <c r="M121" s="144">
        <v>32</v>
      </c>
      <c r="N121" s="117">
        <v>0.8</v>
      </c>
      <c r="O121" s="144">
        <v>28</v>
      </c>
      <c r="P121" s="117">
        <v>0.7</v>
      </c>
      <c r="Q121" s="144">
        <v>165</v>
      </c>
      <c r="R121" s="117">
        <v>4.0999999999999996</v>
      </c>
      <c r="S121" s="144">
        <v>137</v>
      </c>
      <c r="T121" s="117">
        <v>3.4</v>
      </c>
    </row>
    <row r="122" spans="1:20" ht="12.75" customHeight="1">
      <c r="A122" s="269" t="s">
        <v>25</v>
      </c>
      <c r="B122" s="216">
        <v>18438</v>
      </c>
      <c r="C122" s="216">
        <v>719</v>
      </c>
      <c r="D122" s="231">
        <v>3.9</v>
      </c>
      <c r="E122" s="288" t="s">
        <v>147</v>
      </c>
      <c r="F122" s="288" t="s">
        <v>147</v>
      </c>
      <c r="G122" s="216">
        <v>15857</v>
      </c>
      <c r="H122" s="231">
        <v>86</v>
      </c>
      <c r="I122" s="216">
        <v>221</v>
      </c>
      <c r="J122" s="231">
        <v>1.2</v>
      </c>
      <c r="K122" s="216">
        <v>627</v>
      </c>
      <c r="L122" s="231">
        <v>3.4</v>
      </c>
      <c r="M122" s="216">
        <v>148</v>
      </c>
      <c r="N122" s="231">
        <v>0.8</v>
      </c>
      <c r="O122" s="216">
        <v>424</v>
      </c>
      <c r="P122" s="231">
        <v>2.2999999999999998</v>
      </c>
      <c r="Q122" s="216">
        <v>74</v>
      </c>
      <c r="R122" s="231">
        <v>0.4</v>
      </c>
      <c r="S122" s="216">
        <v>406</v>
      </c>
      <c r="T122" s="231">
        <v>2.2000000000000002</v>
      </c>
    </row>
    <row r="123" spans="1:20" ht="12.75" customHeight="1">
      <c r="A123" s="268" t="s">
        <v>26</v>
      </c>
      <c r="B123" s="144">
        <v>11778</v>
      </c>
      <c r="C123" s="144">
        <v>200</v>
      </c>
      <c r="D123" s="117">
        <v>1.7</v>
      </c>
      <c r="E123" s="286" t="s">
        <v>147</v>
      </c>
      <c r="F123" s="286" t="s">
        <v>147</v>
      </c>
      <c r="G123" s="144">
        <v>10694</v>
      </c>
      <c r="H123" s="117">
        <v>90.8</v>
      </c>
      <c r="I123" s="144">
        <v>200</v>
      </c>
      <c r="J123" s="117">
        <v>1.7</v>
      </c>
      <c r="K123" s="144">
        <v>153</v>
      </c>
      <c r="L123" s="117">
        <v>1.3</v>
      </c>
      <c r="M123" s="144">
        <v>82</v>
      </c>
      <c r="N123" s="117">
        <v>0.7</v>
      </c>
      <c r="O123" s="144">
        <v>106</v>
      </c>
      <c r="P123" s="117">
        <v>0.9</v>
      </c>
      <c r="Q123" s="144">
        <v>71</v>
      </c>
      <c r="R123" s="117">
        <v>0.6</v>
      </c>
      <c r="S123" s="144">
        <v>271</v>
      </c>
      <c r="T123" s="117">
        <v>2.2999999999999998</v>
      </c>
    </row>
    <row r="124" spans="1:20" ht="12.75" customHeight="1">
      <c r="A124" s="269" t="s">
        <v>27</v>
      </c>
      <c r="B124" s="216">
        <v>11098</v>
      </c>
      <c r="C124" s="216">
        <v>355</v>
      </c>
      <c r="D124" s="231">
        <v>3.2</v>
      </c>
      <c r="E124" s="288" t="s">
        <v>147</v>
      </c>
      <c r="F124" s="288" t="s">
        <v>147</v>
      </c>
      <c r="G124" s="216">
        <v>6881</v>
      </c>
      <c r="H124" s="231">
        <v>62</v>
      </c>
      <c r="I124" s="216">
        <v>2741</v>
      </c>
      <c r="J124" s="231">
        <v>24.7</v>
      </c>
      <c r="K124" s="216">
        <v>244</v>
      </c>
      <c r="L124" s="231">
        <v>2.2000000000000002</v>
      </c>
      <c r="M124" s="216">
        <v>44</v>
      </c>
      <c r="N124" s="231">
        <v>0.4</v>
      </c>
      <c r="O124" s="216">
        <v>400</v>
      </c>
      <c r="P124" s="231">
        <v>3.6</v>
      </c>
      <c r="Q124" s="216">
        <v>22</v>
      </c>
      <c r="R124" s="231">
        <v>0.2</v>
      </c>
      <c r="S124" s="216">
        <v>411</v>
      </c>
      <c r="T124" s="231">
        <v>3.7</v>
      </c>
    </row>
    <row r="125" spans="1:20" ht="12.75" customHeight="1">
      <c r="A125" s="268" t="s">
        <v>28</v>
      </c>
      <c r="B125" s="144">
        <v>10245</v>
      </c>
      <c r="C125" s="144">
        <v>205</v>
      </c>
      <c r="D125" s="117">
        <v>2</v>
      </c>
      <c r="E125" s="286" t="s">
        <v>147</v>
      </c>
      <c r="F125" s="286" t="s">
        <v>147</v>
      </c>
      <c r="G125" s="144">
        <v>9405</v>
      </c>
      <c r="H125" s="117">
        <v>91.8</v>
      </c>
      <c r="I125" s="144">
        <v>61</v>
      </c>
      <c r="J125" s="117">
        <v>0.6</v>
      </c>
      <c r="K125" s="144">
        <v>143</v>
      </c>
      <c r="L125" s="117">
        <v>1.4</v>
      </c>
      <c r="M125" s="144">
        <v>61</v>
      </c>
      <c r="N125" s="117">
        <v>0.6</v>
      </c>
      <c r="O125" s="144">
        <v>82</v>
      </c>
      <c r="P125" s="117">
        <v>0.8</v>
      </c>
      <c r="Q125" s="144">
        <v>123</v>
      </c>
      <c r="R125" s="117">
        <v>1.2</v>
      </c>
      <c r="S125" s="144">
        <v>164</v>
      </c>
      <c r="T125" s="117">
        <v>1.6</v>
      </c>
    </row>
    <row r="126" spans="1:20" ht="12.75" customHeight="1">
      <c r="A126" s="581">
        <v>2007</v>
      </c>
      <c r="B126" s="581"/>
      <c r="C126" s="581"/>
      <c r="D126" s="581"/>
      <c r="E126" s="581"/>
      <c r="F126" s="581"/>
      <c r="G126" s="581"/>
      <c r="H126" s="581"/>
      <c r="I126" s="581"/>
      <c r="J126" s="581"/>
      <c r="K126" s="581"/>
      <c r="L126" s="581"/>
      <c r="M126" s="581"/>
      <c r="N126" s="581"/>
      <c r="O126" s="581"/>
      <c r="P126" s="581"/>
      <c r="Q126" s="581"/>
      <c r="R126" s="581"/>
      <c r="S126" s="581"/>
      <c r="T126" s="581"/>
    </row>
    <row r="127" spans="1:20" ht="12.75" customHeight="1">
      <c r="A127" s="127" t="s">
        <v>10</v>
      </c>
      <c r="B127" s="144">
        <v>326310</v>
      </c>
      <c r="C127" s="144">
        <f>SUM(C130:C145)</f>
        <v>8039</v>
      </c>
      <c r="D127" s="117">
        <f>100/B127*C127</f>
        <v>2.4636082253072229</v>
      </c>
      <c r="E127" s="286" t="s">
        <v>147</v>
      </c>
      <c r="F127" s="286" t="s">
        <v>147</v>
      </c>
      <c r="G127" s="118">
        <f>SUM(G128:G129)</f>
        <v>233580</v>
      </c>
      <c r="H127" s="117">
        <f>100/B127*G127</f>
        <v>71.582237749379416</v>
      </c>
      <c r="I127" s="144">
        <f>SUM(I128:I129)</f>
        <v>48759</v>
      </c>
      <c r="J127" s="117">
        <f>100/B127*I127</f>
        <v>14.942539303116668</v>
      </c>
      <c r="K127" s="144">
        <f>SUM(K130:K145)</f>
        <v>3088</v>
      </c>
      <c r="L127" s="117">
        <f>100/B127*K127</f>
        <v>0.94633937053721917</v>
      </c>
      <c r="M127" s="144">
        <f>SUM(M130:M145)</f>
        <v>3733</v>
      </c>
      <c r="N127" s="117">
        <f>100/B127*M127</f>
        <v>1.1440041678158805</v>
      </c>
      <c r="O127" s="144">
        <f>SUM(O130:O145)</f>
        <v>7722</v>
      </c>
      <c r="P127" s="117">
        <f>100/B127*O127</f>
        <v>2.3664613404431369</v>
      </c>
      <c r="Q127" s="144">
        <f>SUM(Q130:Q145)</f>
        <v>10137</v>
      </c>
      <c r="R127" s="117">
        <f>100/B127*Q127</f>
        <v>3.1065551163004503</v>
      </c>
      <c r="S127" s="144">
        <f>SUM(S130:S145)</f>
        <v>11231</v>
      </c>
      <c r="T127" s="117">
        <f>100/B127*S127</f>
        <v>3.4418191290490636</v>
      </c>
    </row>
    <row r="128" spans="1:20" ht="12.75" customHeight="1">
      <c r="A128" s="233" t="s">
        <v>11</v>
      </c>
      <c r="B128" s="216">
        <f>SUM(B130,B131,B134,B135,B136,B138,B139,B140,B141,B144)</f>
        <v>255718</v>
      </c>
      <c r="C128" s="216">
        <f>SUM(C144,C141,C140,C139,C138,C136,C135,C134,C131,C130)</f>
        <v>6640</v>
      </c>
      <c r="D128" s="231">
        <f t="shared" ref="D128:D129" si="8">100/B128*C128</f>
        <v>2.5966103285650601</v>
      </c>
      <c r="E128" s="288" t="s">
        <v>147</v>
      </c>
      <c r="F128" s="288" t="s">
        <v>147</v>
      </c>
      <c r="G128" s="216">
        <f>SUM(G130,G131,G134,G135,G136,G138,G139,G140,G141,G144)</f>
        <v>169766</v>
      </c>
      <c r="H128" s="231">
        <f>100/B128*G128</f>
        <v>66.387974252887958</v>
      </c>
      <c r="I128" s="216">
        <f>SUM(I130,I131,I134,I135,I136,I138,I139,I140,I141,I144)</f>
        <v>47870</v>
      </c>
      <c r="J128" s="231">
        <f t="shared" ref="J128:J129" si="9">100/B128*I128</f>
        <v>18.719839823555638</v>
      </c>
      <c r="K128" s="216">
        <f>SUM(K130,K131,K134,K135,K136,K138,K139,K140,K144,K141)</f>
        <v>1918</v>
      </c>
      <c r="L128" s="231">
        <f t="shared" ref="L128:L129" si="10">100/B128*K128</f>
        <v>0.75004497141382309</v>
      </c>
      <c r="M128" s="216">
        <f>SUM(M130,M131,M134,M135,M136,M138,M139,M140,M141,M144)</f>
        <v>3135</v>
      </c>
      <c r="N128" s="231">
        <f t="shared" ref="N128:N129" si="11">100/B128*M128</f>
        <v>1.2259598463932926</v>
      </c>
      <c r="O128" s="216">
        <f>O127-O129</f>
        <v>6543</v>
      </c>
      <c r="P128" s="231">
        <f t="shared" ref="P128:P129" si="12">100/B128*O128</f>
        <v>2.5586779186447575</v>
      </c>
      <c r="Q128" s="216">
        <f>SUM(Q144,Q141,Q140,Q139,Q138,Q136,Q135,Q130,Q131,Q134)</f>
        <v>9895</v>
      </c>
      <c r="R128" s="231">
        <f t="shared" ref="R128:R129" si="13">100/B128*Q128</f>
        <v>3.8694968676432637</v>
      </c>
      <c r="S128" s="216">
        <f>S127-S129</f>
        <v>9898</v>
      </c>
      <c r="T128" s="231">
        <f t="shared" ref="T128:T129" si="14">100/B128*S128</f>
        <v>3.8706700349603862</v>
      </c>
    </row>
    <row r="129" spans="1:20" ht="12.75" customHeight="1">
      <c r="A129" s="186" t="s">
        <v>12</v>
      </c>
      <c r="B129" s="144">
        <f>SUM(B145,B143,B142,B137,B133,B132)</f>
        <v>70592</v>
      </c>
      <c r="C129" s="144">
        <f>SUM(C145,C132,C133,C137,C142,C143)</f>
        <v>1399</v>
      </c>
      <c r="D129" s="117">
        <f t="shared" si="8"/>
        <v>1.9818109700815956</v>
      </c>
      <c r="E129" s="286" t="s">
        <v>147</v>
      </c>
      <c r="F129" s="286" t="s">
        <v>147</v>
      </c>
      <c r="G129" s="118">
        <f>SUM(G145,G137,G143,G142,G133,G132)</f>
        <v>63814</v>
      </c>
      <c r="H129" s="117">
        <f>100/B129*G129</f>
        <v>90.398345421577517</v>
      </c>
      <c r="I129" s="144">
        <f>SUM(I145,I143,I142,I137,I133,I132)</f>
        <v>889</v>
      </c>
      <c r="J129" s="117">
        <f t="shared" si="9"/>
        <v>1.2593495013599274</v>
      </c>
      <c r="K129" s="144">
        <f>SUM(K145,K143,K142,K137,K133,K132)</f>
        <v>1170</v>
      </c>
      <c r="L129" s="117">
        <f t="shared" si="10"/>
        <v>1.6574116047144152</v>
      </c>
      <c r="M129" s="144">
        <f>SUM(M132,M133,M137,M145,M142,M143)</f>
        <v>598</v>
      </c>
      <c r="N129" s="117">
        <f t="shared" si="11"/>
        <v>0.84712148685403443</v>
      </c>
      <c r="O129" s="144">
        <f>SUM(O145,O143,O142,O137,O132,O133)</f>
        <v>1179</v>
      </c>
      <c r="P129" s="117">
        <f t="shared" si="12"/>
        <v>1.6701609247506799</v>
      </c>
      <c r="Q129" s="144">
        <f>SUM(Q133,Q132,Q145,Q137,Q142,Q143)</f>
        <v>242</v>
      </c>
      <c r="R129" s="117">
        <f t="shared" si="13"/>
        <v>0.34281504986400724</v>
      </c>
      <c r="S129" s="144">
        <f>SUM(S145,S143,S142,S137,S132,S133)</f>
        <v>1333</v>
      </c>
      <c r="T129" s="117">
        <f t="shared" si="14"/>
        <v>1.8883159564823209</v>
      </c>
    </row>
    <row r="130" spans="1:20" ht="12.75" customHeight="1">
      <c r="A130" s="269" t="s">
        <v>13</v>
      </c>
      <c r="B130" s="216">
        <v>44396</v>
      </c>
      <c r="C130" s="216">
        <v>844</v>
      </c>
      <c r="D130" s="231">
        <v>1.9</v>
      </c>
      <c r="E130" s="288" t="s">
        <v>147</v>
      </c>
      <c r="F130" s="288" t="s">
        <v>147</v>
      </c>
      <c r="G130" s="216">
        <v>32986</v>
      </c>
      <c r="H130" s="231">
        <v>74.3</v>
      </c>
      <c r="I130" s="216">
        <v>5283</v>
      </c>
      <c r="J130" s="231">
        <v>11.9</v>
      </c>
      <c r="K130" s="216">
        <v>178</v>
      </c>
      <c r="L130" s="231">
        <v>0.4</v>
      </c>
      <c r="M130" s="216">
        <v>266</v>
      </c>
      <c r="N130" s="231">
        <v>0.6</v>
      </c>
      <c r="O130" s="216">
        <v>932</v>
      </c>
      <c r="P130" s="231">
        <v>2.1</v>
      </c>
      <c r="Q130" s="216">
        <v>2575</v>
      </c>
      <c r="R130" s="231">
        <v>5.8</v>
      </c>
      <c r="S130" s="216">
        <v>1332</v>
      </c>
      <c r="T130" s="231">
        <v>3</v>
      </c>
    </row>
    <row r="131" spans="1:20" ht="12.75" customHeight="1">
      <c r="A131" s="268" t="s">
        <v>14</v>
      </c>
      <c r="B131" s="144">
        <v>44553</v>
      </c>
      <c r="C131" s="144">
        <v>847</v>
      </c>
      <c r="D131" s="117">
        <v>1.9</v>
      </c>
      <c r="E131" s="286" t="s">
        <v>147</v>
      </c>
      <c r="F131" s="286" t="s">
        <v>147</v>
      </c>
      <c r="G131" s="144">
        <v>22767</v>
      </c>
      <c r="H131" s="117">
        <v>51.1</v>
      </c>
      <c r="I131" s="144">
        <v>17376</v>
      </c>
      <c r="J131" s="117">
        <v>39</v>
      </c>
      <c r="K131" s="144">
        <v>89</v>
      </c>
      <c r="L131" s="117">
        <v>0.2</v>
      </c>
      <c r="M131" s="144">
        <v>223</v>
      </c>
      <c r="N131" s="117">
        <v>0.5</v>
      </c>
      <c r="O131" s="144">
        <v>401</v>
      </c>
      <c r="P131" s="117">
        <v>0.9</v>
      </c>
      <c r="Q131" s="144">
        <v>1114</v>
      </c>
      <c r="R131" s="117">
        <v>2.5</v>
      </c>
      <c r="S131" s="144">
        <v>1738</v>
      </c>
      <c r="T131" s="117">
        <v>3.9</v>
      </c>
    </row>
    <row r="132" spans="1:20" ht="12.75" customHeight="1">
      <c r="A132" s="269" t="s">
        <v>15</v>
      </c>
      <c r="B132" s="216">
        <v>15881</v>
      </c>
      <c r="C132" s="216">
        <v>413</v>
      </c>
      <c r="D132" s="231">
        <v>2.6</v>
      </c>
      <c r="E132" s="288" t="s">
        <v>147</v>
      </c>
      <c r="F132" s="288" t="s">
        <v>147</v>
      </c>
      <c r="G132" s="216">
        <v>14166</v>
      </c>
      <c r="H132" s="231">
        <v>89.2</v>
      </c>
      <c r="I132" s="216">
        <v>206</v>
      </c>
      <c r="J132" s="231">
        <v>1.3</v>
      </c>
      <c r="K132" s="216">
        <v>79</v>
      </c>
      <c r="L132" s="231">
        <v>0.5</v>
      </c>
      <c r="M132" s="216">
        <v>222</v>
      </c>
      <c r="N132" s="231">
        <v>1.4</v>
      </c>
      <c r="O132" s="216">
        <v>413</v>
      </c>
      <c r="P132" s="231">
        <v>2.6</v>
      </c>
      <c r="Q132" s="216">
        <v>16</v>
      </c>
      <c r="R132" s="231">
        <v>0.1</v>
      </c>
      <c r="S132" s="216">
        <v>381</v>
      </c>
      <c r="T132" s="231">
        <v>2.4</v>
      </c>
    </row>
    <row r="133" spans="1:20" ht="12.75" customHeight="1">
      <c r="A133" s="268" t="s">
        <v>16</v>
      </c>
      <c r="B133" s="144">
        <v>10471</v>
      </c>
      <c r="C133" s="144">
        <v>168</v>
      </c>
      <c r="D133" s="117">
        <v>1.6</v>
      </c>
      <c r="E133" s="286" t="s">
        <v>147</v>
      </c>
      <c r="F133" s="286" t="s">
        <v>147</v>
      </c>
      <c r="G133" s="144">
        <v>9550</v>
      </c>
      <c r="H133" s="117">
        <v>91.2</v>
      </c>
      <c r="I133" s="144">
        <v>115</v>
      </c>
      <c r="J133" s="117">
        <v>1.1000000000000001</v>
      </c>
      <c r="K133" s="144">
        <v>147</v>
      </c>
      <c r="L133" s="117">
        <v>1.4</v>
      </c>
      <c r="M133" s="144">
        <v>73</v>
      </c>
      <c r="N133" s="117">
        <v>0.7</v>
      </c>
      <c r="O133" s="144">
        <v>230</v>
      </c>
      <c r="P133" s="117">
        <v>2.2000000000000002</v>
      </c>
      <c r="Q133" s="144">
        <v>31</v>
      </c>
      <c r="R133" s="117">
        <v>0.3</v>
      </c>
      <c r="S133" s="144">
        <v>168</v>
      </c>
      <c r="T133" s="117">
        <v>1.6</v>
      </c>
    </row>
    <row r="134" spans="1:20" ht="12.75" customHeight="1">
      <c r="A134" s="269" t="s">
        <v>17</v>
      </c>
      <c r="B134" s="216">
        <v>2933</v>
      </c>
      <c r="C134" s="216">
        <v>246</v>
      </c>
      <c r="D134" s="231">
        <v>8.4</v>
      </c>
      <c r="E134" s="288" t="s">
        <v>147</v>
      </c>
      <c r="F134" s="288" t="s">
        <v>147</v>
      </c>
      <c r="G134" s="216">
        <v>1719</v>
      </c>
      <c r="H134" s="231">
        <v>58.6</v>
      </c>
      <c r="I134" s="216">
        <v>226</v>
      </c>
      <c r="J134" s="231">
        <v>7.7</v>
      </c>
      <c r="K134" s="216">
        <v>12</v>
      </c>
      <c r="L134" s="231">
        <v>0.4</v>
      </c>
      <c r="M134" s="216">
        <v>50</v>
      </c>
      <c r="N134" s="231">
        <v>1.7</v>
      </c>
      <c r="O134" s="216">
        <v>126</v>
      </c>
      <c r="P134" s="231">
        <v>4.3</v>
      </c>
      <c r="Q134" s="216">
        <v>173</v>
      </c>
      <c r="R134" s="231">
        <v>5.9</v>
      </c>
      <c r="S134" s="216">
        <v>381</v>
      </c>
      <c r="T134" s="231">
        <v>13</v>
      </c>
    </row>
    <row r="135" spans="1:20" ht="12.75" customHeight="1">
      <c r="A135" s="268" t="s">
        <v>18</v>
      </c>
      <c r="B135" s="144">
        <v>7307</v>
      </c>
      <c r="C135" s="144">
        <v>248</v>
      </c>
      <c r="D135" s="117">
        <v>3.4</v>
      </c>
      <c r="E135" s="286" t="s">
        <v>147</v>
      </c>
      <c r="F135" s="286" t="s">
        <v>147</v>
      </c>
      <c r="G135" s="144">
        <v>4406</v>
      </c>
      <c r="H135" s="117">
        <v>60.3</v>
      </c>
      <c r="I135" s="144">
        <v>1666</v>
      </c>
      <c r="J135" s="117">
        <v>22.8</v>
      </c>
      <c r="K135" s="144">
        <v>102</v>
      </c>
      <c r="L135" s="117">
        <v>1.4</v>
      </c>
      <c r="M135" s="144">
        <v>117</v>
      </c>
      <c r="N135" s="117">
        <v>1.6</v>
      </c>
      <c r="O135" s="144">
        <v>365</v>
      </c>
      <c r="P135" s="117">
        <v>5</v>
      </c>
      <c r="Q135" s="144">
        <v>22</v>
      </c>
      <c r="R135" s="117">
        <v>0.3</v>
      </c>
      <c r="S135" s="144">
        <v>380</v>
      </c>
      <c r="T135" s="117">
        <v>5.2</v>
      </c>
    </row>
    <row r="136" spans="1:20" ht="12.75" customHeight="1">
      <c r="A136" s="269" t="s">
        <v>19</v>
      </c>
      <c r="B136" s="216">
        <v>27704</v>
      </c>
      <c r="C136" s="216">
        <v>1607</v>
      </c>
      <c r="D136" s="231">
        <v>5.8</v>
      </c>
      <c r="E136" s="288" t="s">
        <v>147</v>
      </c>
      <c r="F136" s="288" t="s">
        <v>147</v>
      </c>
      <c r="G136" s="216">
        <v>19864</v>
      </c>
      <c r="H136" s="231">
        <v>71.7</v>
      </c>
      <c r="I136" s="216">
        <v>2272</v>
      </c>
      <c r="J136" s="231">
        <v>8.1999999999999993</v>
      </c>
      <c r="K136" s="216">
        <v>139</v>
      </c>
      <c r="L136" s="231">
        <v>0.5</v>
      </c>
      <c r="M136" s="216">
        <v>166</v>
      </c>
      <c r="N136" s="231">
        <v>0.6</v>
      </c>
      <c r="O136" s="216">
        <v>1136</v>
      </c>
      <c r="P136" s="231">
        <v>4.0999999999999996</v>
      </c>
      <c r="Q136" s="216">
        <v>1053</v>
      </c>
      <c r="R136" s="231">
        <v>3.8</v>
      </c>
      <c r="S136" s="216">
        <v>1413</v>
      </c>
      <c r="T136" s="231">
        <v>5.0999999999999996</v>
      </c>
    </row>
    <row r="137" spans="1:20" ht="12.75" customHeight="1">
      <c r="A137" s="268" t="s">
        <v>20</v>
      </c>
      <c r="B137" s="144">
        <v>6814</v>
      </c>
      <c r="C137" s="144">
        <v>68</v>
      </c>
      <c r="D137" s="117">
        <v>1</v>
      </c>
      <c r="E137" s="286" t="s">
        <v>147</v>
      </c>
      <c r="F137" s="286" t="s">
        <v>147</v>
      </c>
      <c r="G137" s="144">
        <v>5955</v>
      </c>
      <c r="H137" s="117">
        <v>87.4</v>
      </c>
      <c r="I137" s="144">
        <v>136</v>
      </c>
      <c r="J137" s="117">
        <v>2</v>
      </c>
      <c r="K137" s="144">
        <v>320</v>
      </c>
      <c r="L137" s="117">
        <v>4.7</v>
      </c>
      <c r="M137" s="144">
        <v>41</v>
      </c>
      <c r="N137" s="117">
        <v>0.6</v>
      </c>
      <c r="O137" s="144">
        <v>102</v>
      </c>
      <c r="P137" s="117">
        <v>1.5</v>
      </c>
      <c r="Q137" s="144">
        <v>20</v>
      </c>
      <c r="R137" s="117">
        <v>0.3</v>
      </c>
      <c r="S137" s="144">
        <v>177</v>
      </c>
      <c r="T137" s="117">
        <v>2.6</v>
      </c>
    </row>
    <row r="138" spans="1:20" ht="12.75" customHeight="1">
      <c r="A138" s="269" t="s">
        <v>21</v>
      </c>
      <c r="B138" s="216">
        <v>28957</v>
      </c>
      <c r="C138" s="216">
        <v>724</v>
      </c>
      <c r="D138" s="231">
        <v>2.5</v>
      </c>
      <c r="E138" s="288" t="s">
        <v>147</v>
      </c>
      <c r="F138" s="288" t="s">
        <v>147</v>
      </c>
      <c r="G138" s="216">
        <v>20357</v>
      </c>
      <c r="H138" s="231">
        <v>70.3</v>
      </c>
      <c r="I138" s="216">
        <v>5299</v>
      </c>
      <c r="J138" s="231">
        <v>18.3</v>
      </c>
      <c r="K138" s="216">
        <v>521</v>
      </c>
      <c r="L138" s="231">
        <v>1.8</v>
      </c>
      <c r="M138" s="216">
        <v>521</v>
      </c>
      <c r="N138" s="231">
        <v>1.8</v>
      </c>
      <c r="O138" s="216">
        <v>463</v>
      </c>
      <c r="P138" s="231">
        <v>1.6</v>
      </c>
      <c r="Q138" s="216">
        <v>145</v>
      </c>
      <c r="R138" s="231">
        <v>0.5</v>
      </c>
      <c r="S138" s="216">
        <v>927</v>
      </c>
      <c r="T138" s="231">
        <v>3.2</v>
      </c>
    </row>
    <row r="139" spans="1:20" ht="12.75" customHeight="1">
      <c r="A139" s="268" t="s">
        <v>22</v>
      </c>
      <c r="B139" s="144">
        <v>66889</v>
      </c>
      <c r="C139" s="144">
        <v>1405</v>
      </c>
      <c r="D139" s="117">
        <v>2.1</v>
      </c>
      <c r="E139" s="286" t="s">
        <v>147</v>
      </c>
      <c r="F139" s="286" t="s">
        <v>147</v>
      </c>
      <c r="G139" s="144">
        <v>44682</v>
      </c>
      <c r="H139" s="117">
        <v>66.8</v>
      </c>
      <c r="I139" s="144">
        <v>10167</v>
      </c>
      <c r="J139" s="117">
        <v>15.2</v>
      </c>
      <c r="K139" s="144">
        <v>401</v>
      </c>
      <c r="L139" s="117">
        <v>0.6</v>
      </c>
      <c r="M139" s="144">
        <v>1405</v>
      </c>
      <c r="N139" s="117">
        <v>2.1</v>
      </c>
      <c r="O139" s="144">
        <v>2475</v>
      </c>
      <c r="P139" s="117">
        <v>3.7</v>
      </c>
      <c r="Q139" s="144">
        <v>3746</v>
      </c>
      <c r="R139" s="117">
        <v>5.6</v>
      </c>
      <c r="S139" s="144">
        <v>2609</v>
      </c>
      <c r="T139" s="117">
        <v>3.9</v>
      </c>
    </row>
    <row r="140" spans="1:20" ht="12.75" customHeight="1">
      <c r="A140" s="269" t="s">
        <v>23</v>
      </c>
      <c r="B140" s="216">
        <v>18883</v>
      </c>
      <c r="C140" s="216">
        <v>359</v>
      </c>
      <c r="D140" s="231">
        <v>1.9</v>
      </c>
      <c r="E140" s="288" t="s">
        <v>147</v>
      </c>
      <c r="F140" s="288" t="s">
        <v>147</v>
      </c>
      <c r="G140" s="216">
        <v>14030</v>
      </c>
      <c r="H140" s="231">
        <v>74.3</v>
      </c>
      <c r="I140" s="216">
        <v>2247</v>
      </c>
      <c r="J140" s="231">
        <v>11.9</v>
      </c>
      <c r="K140" s="216">
        <v>245</v>
      </c>
      <c r="L140" s="231">
        <v>1.3</v>
      </c>
      <c r="M140" s="216">
        <v>321</v>
      </c>
      <c r="N140" s="231">
        <v>1.7</v>
      </c>
      <c r="O140" s="216">
        <v>227</v>
      </c>
      <c r="P140" s="231">
        <v>1.2</v>
      </c>
      <c r="Q140" s="216">
        <v>869</v>
      </c>
      <c r="R140" s="231">
        <v>4.5999999999999996</v>
      </c>
      <c r="S140" s="216">
        <v>585</v>
      </c>
      <c r="T140" s="231">
        <v>3.1</v>
      </c>
    </row>
    <row r="141" spans="1:20" ht="12.75" customHeight="1">
      <c r="A141" s="268" t="s">
        <v>24</v>
      </c>
      <c r="B141" s="144">
        <v>3828</v>
      </c>
      <c r="C141" s="144">
        <v>31</v>
      </c>
      <c r="D141" s="117">
        <v>0.8</v>
      </c>
      <c r="E141" s="286" t="s">
        <v>147</v>
      </c>
      <c r="F141" s="286" t="s">
        <v>147</v>
      </c>
      <c r="G141" s="144">
        <v>2507</v>
      </c>
      <c r="H141" s="117">
        <v>65.5</v>
      </c>
      <c r="I141" s="144">
        <v>880</v>
      </c>
      <c r="J141" s="117">
        <v>23</v>
      </c>
      <c r="K141" s="144">
        <v>15</v>
      </c>
      <c r="L141" s="117">
        <v>0.4</v>
      </c>
      <c r="M141" s="144">
        <v>15</v>
      </c>
      <c r="N141" s="117">
        <v>0.4</v>
      </c>
      <c r="O141" s="144">
        <v>38</v>
      </c>
      <c r="P141" s="117">
        <v>1</v>
      </c>
      <c r="Q141" s="144">
        <v>188</v>
      </c>
      <c r="R141" s="117">
        <v>4.9000000000000004</v>
      </c>
      <c r="S141" s="144">
        <v>153</v>
      </c>
      <c r="T141" s="117">
        <v>4</v>
      </c>
    </row>
    <row r="142" spans="1:20" ht="12.75" customHeight="1">
      <c r="A142" s="269" t="s">
        <v>25</v>
      </c>
      <c r="B142" s="216">
        <v>16568</v>
      </c>
      <c r="C142" s="216">
        <v>480</v>
      </c>
      <c r="D142" s="231">
        <v>2.9</v>
      </c>
      <c r="E142" s="288" t="s">
        <v>147</v>
      </c>
      <c r="F142" s="288" t="s">
        <v>147</v>
      </c>
      <c r="G142" s="216">
        <v>14646</v>
      </c>
      <c r="H142" s="231">
        <v>88.4</v>
      </c>
      <c r="I142" s="216">
        <v>249</v>
      </c>
      <c r="J142" s="231">
        <v>1.5</v>
      </c>
      <c r="K142" s="216">
        <v>447</v>
      </c>
      <c r="L142" s="231">
        <v>2.7</v>
      </c>
      <c r="M142" s="216">
        <v>116</v>
      </c>
      <c r="N142" s="231">
        <v>0.7</v>
      </c>
      <c r="O142" s="216">
        <v>298</v>
      </c>
      <c r="P142" s="231">
        <v>1.8</v>
      </c>
      <c r="Q142" s="216">
        <v>33</v>
      </c>
      <c r="R142" s="231">
        <v>0.2</v>
      </c>
      <c r="S142" s="216">
        <v>298</v>
      </c>
      <c r="T142" s="231">
        <v>1.8</v>
      </c>
    </row>
    <row r="143" spans="1:20" ht="12.75" customHeight="1">
      <c r="A143" s="268" t="s">
        <v>26</v>
      </c>
      <c r="B143" s="144">
        <v>11135</v>
      </c>
      <c r="C143" s="144">
        <v>134</v>
      </c>
      <c r="D143" s="117">
        <v>1.2</v>
      </c>
      <c r="E143" s="286" t="s">
        <v>147</v>
      </c>
      <c r="F143" s="286" t="s">
        <v>147</v>
      </c>
      <c r="G143" s="144">
        <v>10367</v>
      </c>
      <c r="H143" s="117">
        <v>93.1</v>
      </c>
      <c r="I143" s="144">
        <v>134</v>
      </c>
      <c r="J143" s="117">
        <v>1.2</v>
      </c>
      <c r="K143" s="144">
        <v>89</v>
      </c>
      <c r="L143" s="117">
        <v>0.8</v>
      </c>
      <c r="M143" s="144">
        <v>78</v>
      </c>
      <c r="N143" s="117">
        <v>0.7</v>
      </c>
      <c r="O143" s="144">
        <v>78</v>
      </c>
      <c r="P143" s="117">
        <v>0.7</v>
      </c>
      <c r="Q143" s="144">
        <v>45</v>
      </c>
      <c r="R143" s="117">
        <v>0.4</v>
      </c>
      <c r="S143" s="144">
        <v>212</v>
      </c>
      <c r="T143" s="117">
        <v>1.9</v>
      </c>
    </row>
    <row r="144" spans="1:20" ht="12.75" customHeight="1">
      <c r="A144" s="269" t="s">
        <v>27</v>
      </c>
      <c r="B144" s="216">
        <v>10268</v>
      </c>
      <c r="C144" s="216">
        <v>329</v>
      </c>
      <c r="D144" s="231">
        <v>3.2</v>
      </c>
      <c r="E144" s="288" t="s">
        <v>147</v>
      </c>
      <c r="F144" s="288" t="s">
        <v>147</v>
      </c>
      <c r="G144" s="216">
        <v>6448</v>
      </c>
      <c r="H144" s="231">
        <v>62.8</v>
      </c>
      <c r="I144" s="216">
        <v>2454</v>
      </c>
      <c r="J144" s="231">
        <v>23.9</v>
      </c>
      <c r="K144" s="216">
        <v>216</v>
      </c>
      <c r="L144" s="231">
        <v>2.1</v>
      </c>
      <c r="M144" s="216">
        <v>51</v>
      </c>
      <c r="N144" s="231">
        <v>0.5</v>
      </c>
      <c r="O144" s="216">
        <v>380</v>
      </c>
      <c r="P144" s="231">
        <v>3.7</v>
      </c>
      <c r="Q144" s="216">
        <v>10</v>
      </c>
      <c r="R144" s="231">
        <v>0.1</v>
      </c>
      <c r="S144" s="216">
        <v>380</v>
      </c>
      <c r="T144" s="231">
        <v>3.7</v>
      </c>
    </row>
    <row r="145" spans="1:20" ht="12.75" customHeight="1">
      <c r="A145" s="268" t="s">
        <v>28</v>
      </c>
      <c r="B145" s="144">
        <v>9723</v>
      </c>
      <c r="C145" s="144">
        <v>136</v>
      </c>
      <c r="D145" s="117">
        <v>1.4</v>
      </c>
      <c r="E145" s="286" t="s">
        <v>147</v>
      </c>
      <c r="F145" s="286" t="s">
        <v>147</v>
      </c>
      <c r="G145" s="144">
        <v>9130</v>
      </c>
      <c r="H145" s="117">
        <v>93.9</v>
      </c>
      <c r="I145" s="144">
        <v>49</v>
      </c>
      <c r="J145" s="117">
        <v>0.5</v>
      </c>
      <c r="K145" s="144">
        <v>88</v>
      </c>
      <c r="L145" s="117">
        <v>0.9</v>
      </c>
      <c r="M145" s="144">
        <v>68</v>
      </c>
      <c r="N145" s="117">
        <v>0.7</v>
      </c>
      <c r="O145" s="144">
        <v>58</v>
      </c>
      <c r="P145" s="117">
        <v>0.6</v>
      </c>
      <c r="Q145" s="144">
        <v>97</v>
      </c>
      <c r="R145" s="117">
        <v>1</v>
      </c>
      <c r="S145" s="144">
        <v>97</v>
      </c>
      <c r="T145" s="117">
        <v>1</v>
      </c>
    </row>
    <row r="146" spans="1:20" ht="26.25" customHeight="1">
      <c r="A146" s="387"/>
      <c r="B146" s="582" t="s">
        <v>5</v>
      </c>
      <c r="C146" s="583"/>
      <c r="D146" s="387" t="s">
        <v>94</v>
      </c>
      <c r="E146" s="388" t="s">
        <v>5</v>
      </c>
      <c r="F146" s="387" t="s">
        <v>94</v>
      </c>
      <c r="G146" s="388" t="s">
        <v>5</v>
      </c>
      <c r="H146" s="387" t="s">
        <v>94</v>
      </c>
      <c r="I146" s="388" t="s">
        <v>5</v>
      </c>
      <c r="J146" s="387" t="s">
        <v>94</v>
      </c>
      <c r="K146" s="388" t="s">
        <v>5</v>
      </c>
      <c r="L146" s="387" t="s">
        <v>94</v>
      </c>
      <c r="M146" s="388" t="s">
        <v>5</v>
      </c>
      <c r="N146" s="387" t="s">
        <v>94</v>
      </c>
      <c r="O146" s="388" t="s">
        <v>5</v>
      </c>
      <c r="P146" s="387" t="s">
        <v>94</v>
      </c>
      <c r="Q146" s="388" t="s">
        <v>5</v>
      </c>
      <c r="R146" s="387" t="s">
        <v>94</v>
      </c>
      <c r="S146" s="388" t="s">
        <v>5</v>
      </c>
      <c r="T146" s="389" t="s">
        <v>94</v>
      </c>
    </row>
    <row r="147" spans="1:20" ht="12.75" customHeight="1">
      <c r="A147" s="586" t="s">
        <v>93</v>
      </c>
      <c r="B147" s="586"/>
      <c r="C147" s="586"/>
      <c r="D147" s="586"/>
      <c r="E147" s="586"/>
      <c r="F147" s="586"/>
      <c r="G147" s="586"/>
      <c r="H147" s="586"/>
      <c r="I147" s="586"/>
      <c r="J147" s="586"/>
      <c r="K147" s="586"/>
      <c r="L147" s="586"/>
      <c r="M147" s="586"/>
      <c r="N147" s="586"/>
      <c r="O147" s="586"/>
      <c r="P147" s="586"/>
      <c r="Q147" s="586"/>
      <c r="R147" s="586"/>
      <c r="S147" s="586"/>
      <c r="T147" s="586"/>
    </row>
    <row r="148" spans="1:20" ht="12.75" customHeight="1">
      <c r="A148" s="113" t="s">
        <v>10</v>
      </c>
      <c r="B148" s="349">
        <v>41992</v>
      </c>
      <c r="C148" s="349">
        <v>967</v>
      </c>
      <c r="D148" s="121">
        <v>-0.13149243688327239</v>
      </c>
      <c r="E148" s="349">
        <v>1581</v>
      </c>
      <c r="F148" s="121">
        <v>0.18763958413554105</v>
      </c>
      <c r="G148" s="349">
        <v>29568</v>
      </c>
      <c r="H148" s="121">
        <v>3.3414234761934836E-2</v>
      </c>
      <c r="I148" s="349">
        <v>5605</v>
      </c>
      <c r="J148" s="121">
        <v>5.5462596702488653E-2</v>
      </c>
      <c r="K148" s="349">
        <v>-103</v>
      </c>
      <c r="L148" s="121">
        <v>-6.7865796976309123E-2</v>
      </c>
      <c r="M148" s="349">
        <v>-101</v>
      </c>
      <c r="N148" s="121">
        <v>-9.50463432943216E-2</v>
      </c>
      <c r="O148" s="349">
        <v>973</v>
      </c>
      <c r="P148" s="121">
        <v>-5.5590560981396475E-2</v>
      </c>
      <c r="Q148" s="349">
        <v>2952</v>
      </c>
      <c r="R148" s="121">
        <v>0.14451289949942314</v>
      </c>
      <c r="S148" s="349">
        <v>550</v>
      </c>
      <c r="T148" s="121">
        <v>-7.1034176964096307E-2</v>
      </c>
    </row>
    <row r="149" spans="1:20" ht="12.75" customHeight="1">
      <c r="A149" s="233" t="s">
        <v>11</v>
      </c>
      <c r="B149" s="309">
        <v>33720</v>
      </c>
      <c r="C149" s="309">
        <v>354</v>
      </c>
      <c r="D149" s="120">
        <v>-0.27794059809762484</v>
      </c>
      <c r="E149" s="309">
        <v>1172</v>
      </c>
      <c r="F149" s="120">
        <v>0.17121576281967255</v>
      </c>
      <c r="G149" s="309">
        <v>24016</v>
      </c>
      <c r="H149" s="120">
        <v>0.38166814758707801</v>
      </c>
      <c r="I149" s="309">
        <v>5344</v>
      </c>
      <c r="J149" s="120">
        <v>2.3516530470544694E-2</v>
      </c>
      <c r="K149" s="309">
        <v>-146</v>
      </c>
      <c r="L149" s="120">
        <v>-0.11664554534286953</v>
      </c>
      <c r="M149" s="309">
        <v>-77</v>
      </c>
      <c r="N149" s="120">
        <v>-0.1435104125698583</v>
      </c>
      <c r="O149" s="309">
        <v>733</v>
      </c>
      <c r="P149" s="120">
        <v>-7.8038193179997162E-2</v>
      </c>
      <c r="Q149" s="309">
        <v>2038</v>
      </c>
      <c r="R149" s="120">
        <v>5.4651303938276996E-2</v>
      </c>
      <c r="S149" s="309">
        <v>286</v>
      </c>
      <c r="T149" s="120">
        <v>-0.11491699562521562</v>
      </c>
    </row>
    <row r="150" spans="1:20" ht="12.75" customHeight="1">
      <c r="A150" s="186" t="s">
        <v>12</v>
      </c>
      <c r="B150" s="349">
        <v>8272</v>
      </c>
      <c r="C150" s="349">
        <v>613</v>
      </c>
      <c r="D150" s="121">
        <v>0.25288367546432067</v>
      </c>
      <c r="E150" s="349">
        <v>409</v>
      </c>
      <c r="F150" s="121">
        <v>0.25112414467253186</v>
      </c>
      <c r="G150" s="349">
        <v>5552</v>
      </c>
      <c r="H150" s="121">
        <v>-1.3587487781036174</v>
      </c>
      <c r="I150" s="349">
        <v>261</v>
      </c>
      <c r="J150" s="121">
        <v>0.16080156402737056</v>
      </c>
      <c r="K150" s="349">
        <v>43</v>
      </c>
      <c r="L150" s="121">
        <v>2.8543499511241466E-2</v>
      </c>
      <c r="M150" s="349">
        <v>-24</v>
      </c>
      <c r="N150" s="121">
        <v>-9.7262952101661804E-2</v>
      </c>
      <c r="O150" s="349">
        <v>240</v>
      </c>
      <c r="P150" s="121">
        <v>3.7438905180840809E-2</v>
      </c>
      <c r="Q150" s="349">
        <v>914</v>
      </c>
      <c r="R150" s="121">
        <v>0.61427174975562071</v>
      </c>
      <c r="S150" s="349">
        <v>264</v>
      </c>
      <c r="T150" s="121">
        <v>0.11094819159335279</v>
      </c>
    </row>
    <row r="151" spans="1:20" ht="12.75" customHeight="1">
      <c r="A151" s="269" t="s">
        <v>13</v>
      </c>
      <c r="B151" s="309">
        <v>6536</v>
      </c>
      <c r="C151" s="309">
        <v>59</v>
      </c>
      <c r="D151" s="120">
        <v>-0.14944751381215449</v>
      </c>
      <c r="E151" s="309">
        <v>407</v>
      </c>
      <c r="F151" s="120">
        <v>0.39350317167996707</v>
      </c>
      <c r="G151" s="309">
        <v>5970</v>
      </c>
      <c r="H151" s="120">
        <v>1.7645590341722937</v>
      </c>
      <c r="I151" s="309">
        <v>463</v>
      </c>
      <c r="J151" s="120">
        <v>-0.24293022304071954</v>
      </c>
      <c r="K151" s="309">
        <v>-45</v>
      </c>
      <c r="L151" s="120">
        <v>-0.12385921833435642</v>
      </c>
      <c r="M151" s="309">
        <v>102</v>
      </c>
      <c r="N151" s="120">
        <v>2.6212400245549494E-2</v>
      </c>
      <c r="O151" s="309">
        <v>366</v>
      </c>
      <c r="P151" s="120">
        <v>5.9893595252710874E-2</v>
      </c>
      <c r="Q151" s="309">
        <v>-376</v>
      </c>
      <c r="R151" s="120">
        <v>-1.0266421117249847</v>
      </c>
      <c r="S151" s="309">
        <v>-410</v>
      </c>
      <c r="T151" s="120">
        <v>-0.70128913443830587</v>
      </c>
    </row>
    <row r="152" spans="1:20" ht="12.75" customHeight="1">
      <c r="A152" s="268" t="s">
        <v>14</v>
      </c>
      <c r="B152" s="349">
        <v>7431</v>
      </c>
      <c r="C152" s="349">
        <v>73</v>
      </c>
      <c r="D152" s="121">
        <v>-0.19046246214475593</v>
      </c>
      <c r="E152" s="349">
        <v>98</v>
      </c>
      <c r="F152" s="121">
        <v>3.185130327836333E-2</v>
      </c>
      <c r="G152" s="349">
        <v>3375</v>
      </c>
      <c r="H152" s="121">
        <v>-0.37432455664731634</v>
      </c>
      <c r="I152" s="349">
        <v>2532</v>
      </c>
      <c r="J152" s="121">
        <v>-0.36348836901755277</v>
      </c>
      <c r="K152" s="349">
        <v>36</v>
      </c>
      <c r="L152" s="121">
        <v>-2.481717074202891E-2</v>
      </c>
      <c r="M152" s="349">
        <v>88</v>
      </c>
      <c r="N152" s="121">
        <v>7.3156829813401658E-2</v>
      </c>
      <c r="O152" s="349">
        <v>396</v>
      </c>
      <c r="P152" s="121">
        <v>0.32363489691471492</v>
      </c>
      <c r="Q152" s="349">
        <v>741</v>
      </c>
      <c r="R152" s="121">
        <v>0.44048824999669378</v>
      </c>
      <c r="S152" s="349">
        <v>92</v>
      </c>
      <c r="T152" s="121">
        <v>-1.6038721451525406E-2</v>
      </c>
    </row>
    <row r="153" spans="1:20" ht="12.75" customHeight="1">
      <c r="A153" s="269" t="s">
        <v>15</v>
      </c>
      <c r="B153" s="309">
        <v>2537</v>
      </c>
      <c r="C153" s="309">
        <v>300</v>
      </c>
      <c r="D153" s="120">
        <v>0.60145214019615256</v>
      </c>
      <c r="E153" s="309">
        <v>92</v>
      </c>
      <c r="F153" s="120">
        <v>0.17214323728426972</v>
      </c>
      <c r="G153" s="309">
        <v>1127</v>
      </c>
      <c r="H153" s="120">
        <v>-2.9866342279327966</v>
      </c>
      <c r="I153" s="309">
        <v>108</v>
      </c>
      <c r="J153" s="120">
        <v>0.29378848931802626</v>
      </c>
      <c r="K153" s="309">
        <v>46</v>
      </c>
      <c r="L153" s="120">
        <v>0.12978788109176609</v>
      </c>
      <c r="M153" s="309">
        <v>-14</v>
      </c>
      <c r="N153" s="120">
        <v>-0.12226868395042956</v>
      </c>
      <c r="O153" s="309">
        <v>155</v>
      </c>
      <c r="P153" s="120">
        <v>0.17345092374363258</v>
      </c>
      <c r="Q153" s="309">
        <v>573</v>
      </c>
      <c r="R153" s="120">
        <v>1.3302212423021373</v>
      </c>
      <c r="S153" s="309">
        <v>150</v>
      </c>
      <c r="T153" s="120">
        <v>0.30805899794723612</v>
      </c>
    </row>
    <row r="154" spans="1:20" ht="12.75" customHeight="1">
      <c r="A154" s="268" t="s">
        <v>16</v>
      </c>
      <c r="B154" s="349">
        <v>1387</v>
      </c>
      <c r="C154" s="349">
        <v>29</v>
      </c>
      <c r="D154" s="121">
        <v>2.0602662929222415E-2</v>
      </c>
      <c r="E154" s="349">
        <v>22</v>
      </c>
      <c r="F154" s="121">
        <v>0.1444989488437281</v>
      </c>
      <c r="G154" s="349">
        <v>1040</v>
      </c>
      <c r="H154" s="121">
        <v>-1.3611772950245324</v>
      </c>
      <c r="I154" s="349">
        <v>42</v>
      </c>
      <c r="J154" s="121">
        <v>0.25851436580238257</v>
      </c>
      <c r="K154" s="349">
        <v>1</v>
      </c>
      <c r="L154" s="121">
        <v>-1.3314646110721973E-3</v>
      </c>
      <c r="M154" s="349">
        <v>-2</v>
      </c>
      <c r="N154" s="121">
        <v>-1.8570427470217199E-2</v>
      </c>
      <c r="O154" s="349">
        <v>71</v>
      </c>
      <c r="P154" s="121">
        <v>0.26909600560616687</v>
      </c>
      <c r="Q154" s="349">
        <v>174</v>
      </c>
      <c r="R154" s="121">
        <v>0.79558514365802369</v>
      </c>
      <c r="S154" s="349">
        <v>10</v>
      </c>
      <c r="T154" s="121">
        <v>-7.2179397337068796E-3</v>
      </c>
    </row>
    <row r="155" spans="1:20" ht="12.75" customHeight="1">
      <c r="A155" s="269" t="s">
        <v>17</v>
      </c>
      <c r="B155" s="309">
        <v>350</v>
      </c>
      <c r="C155" s="309">
        <v>-37</v>
      </c>
      <c r="D155" s="120">
        <v>-1.3805687203791459</v>
      </c>
      <c r="E155" s="309">
        <v>18</v>
      </c>
      <c r="F155" s="120">
        <v>0.32606635071090051</v>
      </c>
      <c r="G155" s="309">
        <v>419</v>
      </c>
      <c r="H155" s="120">
        <v>4.1654028436018962</v>
      </c>
      <c r="I155" s="309">
        <v>45</v>
      </c>
      <c r="J155" s="120">
        <v>5.9715639810425714E-2</v>
      </c>
      <c r="K155" s="309">
        <v>7</v>
      </c>
      <c r="L155" s="120">
        <v>0.15497630331753554</v>
      </c>
      <c r="M155" s="309">
        <v>-16</v>
      </c>
      <c r="N155" s="120">
        <v>-0.4507109004739337</v>
      </c>
      <c r="O155" s="309">
        <v>-4</v>
      </c>
      <c r="P155" s="120">
        <v>-0.35687203791469191</v>
      </c>
      <c r="Q155" s="309">
        <v>-56</v>
      </c>
      <c r="R155" s="120">
        <v>-1.6369668246445497</v>
      </c>
      <c r="S155" s="309">
        <v>-26</v>
      </c>
      <c r="T155" s="120">
        <v>-0.88104265402843573</v>
      </c>
    </row>
    <row r="156" spans="1:20" ht="12.75" customHeight="1">
      <c r="A156" s="268" t="s">
        <v>18</v>
      </c>
      <c r="B156" s="349">
        <v>1331</v>
      </c>
      <c r="C156" s="349">
        <v>106</v>
      </c>
      <c r="D156" s="121">
        <v>4.793375268731026E-3</v>
      </c>
      <c r="E156" s="349">
        <v>60</v>
      </c>
      <c r="F156" s="121">
        <v>0.31711123497093707</v>
      </c>
      <c r="G156" s="349">
        <v>646</v>
      </c>
      <c r="H156" s="121">
        <v>-0.9062106855641332</v>
      </c>
      <c r="I156" s="349">
        <v>103</v>
      </c>
      <c r="J156" s="121">
        <v>-1.1662313878493507</v>
      </c>
      <c r="K156" s="349">
        <v>27</v>
      </c>
      <c r="L156" s="121">
        <v>7.9871008838283353E-2</v>
      </c>
      <c r="M156" s="349">
        <v>17</v>
      </c>
      <c r="N156" s="121">
        <v>-6.063380842423749E-2</v>
      </c>
      <c r="O156" s="349">
        <v>61</v>
      </c>
      <c r="P156" s="121">
        <v>7.9671948403535087E-2</v>
      </c>
      <c r="Q156" s="349">
        <v>18</v>
      </c>
      <c r="R156" s="121">
        <v>-8.7785651723863545E-2</v>
      </c>
      <c r="S156" s="349">
        <v>293</v>
      </c>
      <c r="T156" s="121">
        <v>1.6394139660801015</v>
      </c>
    </row>
    <row r="157" spans="1:20" ht="12.75" customHeight="1">
      <c r="A157" s="269" t="s">
        <v>19</v>
      </c>
      <c r="B157" s="309">
        <v>3046</v>
      </c>
      <c r="C157" s="309">
        <v>117</v>
      </c>
      <c r="D157" s="120">
        <v>-0.27146684059726578</v>
      </c>
      <c r="E157" s="309">
        <v>96</v>
      </c>
      <c r="F157" s="120">
        <v>0.18204011274429877</v>
      </c>
      <c r="G157" s="309">
        <v>2257</v>
      </c>
      <c r="H157" s="120">
        <v>0.36324861981410095</v>
      </c>
      <c r="I157" s="309">
        <v>-117</v>
      </c>
      <c r="J157" s="120">
        <v>-0.54055067669873491</v>
      </c>
      <c r="K157" s="309">
        <v>-67</v>
      </c>
      <c r="L157" s="120">
        <v>-0.19184001490833702</v>
      </c>
      <c r="M157" s="309">
        <v>25</v>
      </c>
      <c r="N157" s="120">
        <v>1.0654802115120265E-2</v>
      </c>
      <c r="O157" s="309">
        <v>-117</v>
      </c>
      <c r="P157" s="120">
        <v>-0.60344522350858387</v>
      </c>
      <c r="Q157" s="309">
        <v>774</v>
      </c>
      <c r="R157" s="120">
        <v>1.1944186913275416</v>
      </c>
      <c r="S157" s="309">
        <v>78</v>
      </c>
      <c r="T157" s="120">
        <v>-4.3059470288150159E-2</v>
      </c>
    </row>
    <row r="158" spans="1:20" ht="12.75" customHeight="1">
      <c r="A158" s="270" t="s">
        <v>20</v>
      </c>
      <c r="B158" s="349">
        <v>670</v>
      </c>
      <c r="C158" s="349">
        <v>50</v>
      </c>
      <c r="D158" s="121">
        <v>0.40741918388977205</v>
      </c>
      <c r="E158" s="349">
        <v>46</v>
      </c>
      <c r="F158" s="121">
        <v>0.34610492845786966</v>
      </c>
      <c r="G158" s="349">
        <v>385</v>
      </c>
      <c r="H158" s="121">
        <v>-2.2974032856385804</v>
      </c>
      <c r="I158" s="349">
        <v>70</v>
      </c>
      <c r="J158" s="121">
        <v>0.64933757286698457</v>
      </c>
      <c r="K158" s="349">
        <v>-8</v>
      </c>
      <c r="L158" s="121">
        <v>-0.1285638579756227</v>
      </c>
      <c r="M158" s="349">
        <v>3</v>
      </c>
      <c r="N158" s="121">
        <v>4.5627980922098577E-2</v>
      </c>
      <c r="O158" s="349">
        <v>63</v>
      </c>
      <c r="P158" s="121">
        <v>0.5852676205617382</v>
      </c>
      <c r="Q158" s="349">
        <v>49</v>
      </c>
      <c r="R158" s="121">
        <v>0.41844197138314787</v>
      </c>
      <c r="S158" s="349">
        <v>12</v>
      </c>
      <c r="T158" s="121">
        <v>-2.6232114467408696E-2</v>
      </c>
    </row>
    <row r="159" spans="1:20" ht="12.75" customHeight="1">
      <c r="A159" s="269" t="s">
        <v>21</v>
      </c>
      <c r="B159" s="309">
        <v>4798</v>
      </c>
      <c r="C159" s="309">
        <v>-25</v>
      </c>
      <c r="D159" s="120">
        <v>-0.45103873718588394</v>
      </c>
      <c r="E159" s="309">
        <v>70</v>
      </c>
      <c r="F159" s="120">
        <v>5.9802231697360098E-2</v>
      </c>
      <c r="G159" s="309">
        <v>3406</v>
      </c>
      <c r="H159" s="120">
        <v>-0.15367867186790818</v>
      </c>
      <c r="I159" s="309">
        <v>1401</v>
      </c>
      <c r="J159" s="120">
        <v>1.269463848317157</v>
      </c>
      <c r="K159" s="309">
        <v>-59</v>
      </c>
      <c r="L159" s="120">
        <v>-0.18451419758686383</v>
      </c>
      <c r="M159" s="309">
        <v>-13</v>
      </c>
      <c r="N159" s="120">
        <v>-0.11975868638301734</v>
      </c>
      <c r="O159" s="309">
        <v>-18</v>
      </c>
      <c r="P159" s="120">
        <v>-0.13811122199038373</v>
      </c>
      <c r="Q159" s="309">
        <v>79</v>
      </c>
      <c r="R159" s="120">
        <v>8.1466025582872192E-2</v>
      </c>
      <c r="S159" s="309">
        <v>-43</v>
      </c>
      <c r="T159" s="120">
        <v>-0.36363059058332592</v>
      </c>
    </row>
    <row r="160" spans="1:20" ht="12.75" customHeight="1">
      <c r="A160" s="268" t="s">
        <v>22</v>
      </c>
      <c r="B160" s="349">
        <v>6391</v>
      </c>
      <c r="C160" s="349">
        <v>-40</v>
      </c>
      <c r="D160" s="121">
        <v>-0.24827380149199074</v>
      </c>
      <c r="E160" s="349">
        <v>290</v>
      </c>
      <c r="F160" s="121">
        <v>0.22483759662278074</v>
      </c>
      <c r="G160" s="349">
        <v>5290</v>
      </c>
      <c r="H160" s="121">
        <v>0.53537020259460633</v>
      </c>
      <c r="I160" s="349">
        <v>443</v>
      </c>
      <c r="J160" s="121">
        <v>-0.16684465177246111</v>
      </c>
      <c r="K160" s="349">
        <v>-19</v>
      </c>
      <c r="L160" s="121">
        <v>-5.6612757098521538E-2</v>
      </c>
      <c r="M160" s="349">
        <v>-320</v>
      </c>
      <c r="N160" s="121">
        <v>-0.39654182007440686</v>
      </c>
      <c r="O160" s="349">
        <v>12</v>
      </c>
      <c r="P160" s="121">
        <v>-0.13076507893671563</v>
      </c>
      <c r="Q160" s="349">
        <v>635</v>
      </c>
      <c r="R160" s="121">
        <v>0.24597413111783695</v>
      </c>
      <c r="S160" s="349">
        <v>100</v>
      </c>
      <c r="T160" s="121">
        <v>-7.1438209611192072E-3</v>
      </c>
    </row>
    <row r="161" spans="1:20" ht="12.75" customHeight="1">
      <c r="A161" s="269" t="s">
        <v>23</v>
      </c>
      <c r="B161" s="309">
        <v>2018</v>
      </c>
      <c r="C161" s="309">
        <v>60</v>
      </c>
      <c r="D161" s="120">
        <v>-4.3703862968537344E-2</v>
      </c>
      <c r="E161" s="309">
        <v>75</v>
      </c>
      <c r="F161" s="120">
        <v>0.19865261950834945</v>
      </c>
      <c r="G161" s="309">
        <v>1521</v>
      </c>
      <c r="H161" s="120">
        <v>0.11110155522111143</v>
      </c>
      <c r="I161" s="309">
        <v>-9</v>
      </c>
      <c r="J161" s="120">
        <v>-0.66100480183473032</v>
      </c>
      <c r="K161" s="309">
        <v>-40</v>
      </c>
      <c r="L161" s="120">
        <v>-0.23852934852719843</v>
      </c>
      <c r="M161" s="309">
        <v>42</v>
      </c>
      <c r="N161" s="120">
        <v>4.3768365226116268E-2</v>
      </c>
      <c r="O161" s="309">
        <v>69</v>
      </c>
      <c r="P161" s="120">
        <v>9.0016483910270173E-2</v>
      </c>
      <c r="Q161" s="309">
        <v>185</v>
      </c>
      <c r="R161" s="120">
        <v>0.27038629685372317</v>
      </c>
      <c r="S161" s="309">
        <v>115</v>
      </c>
      <c r="T161" s="120">
        <v>0.22931269261090836</v>
      </c>
    </row>
    <row r="162" spans="1:20" ht="12.75" customHeight="1">
      <c r="A162" s="268" t="s">
        <v>24</v>
      </c>
      <c r="B162" s="349">
        <v>298</v>
      </c>
      <c r="C162" s="349">
        <v>-3</v>
      </c>
      <c r="D162" s="121">
        <v>-0.19780219780219799</v>
      </c>
      <c r="E162" s="349">
        <v>15</v>
      </c>
      <c r="F162" s="121">
        <v>0.17878275570583263</v>
      </c>
      <c r="G162" s="349">
        <v>245</v>
      </c>
      <c r="H162" s="121">
        <v>0.6512256973795445</v>
      </c>
      <c r="I162" s="349">
        <v>0</v>
      </c>
      <c r="J162" s="121">
        <v>-0.86728655959425183</v>
      </c>
      <c r="K162" s="349">
        <v>7</v>
      </c>
      <c r="L162" s="121">
        <v>9.4251901944209626E-2</v>
      </c>
      <c r="M162" s="349">
        <v>5</v>
      </c>
      <c r="N162" s="121">
        <v>5.0380388841927193E-2</v>
      </c>
      <c r="O162" s="349">
        <v>-2</v>
      </c>
      <c r="P162" s="121">
        <v>-5.3930684699915465E-2</v>
      </c>
      <c r="Q162" s="349">
        <v>48</v>
      </c>
      <c r="R162" s="121">
        <v>0.50549450549450547</v>
      </c>
      <c r="S162" s="349">
        <v>-17</v>
      </c>
      <c r="T162" s="121">
        <v>-0.36111580726965342</v>
      </c>
    </row>
    <row r="163" spans="1:20" ht="12.75" customHeight="1">
      <c r="A163" s="269" t="s">
        <v>25</v>
      </c>
      <c r="B163" s="309">
        <v>1938</v>
      </c>
      <c r="C163" s="309">
        <v>260</v>
      </c>
      <c r="D163" s="120">
        <v>0.48258882194057762</v>
      </c>
      <c r="E163" s="309">
        <v>178</v>
      </c>
      <c r="F163" s="120">
        <v>0.64841055474755882</v>
      </c>
      <c r="G163" s="309">
        <v>1424</v>
      </c>
      <c r="H163" s="120">
        <v>-0.87456887596093225</v>
      </c>
      <c r="I163" s="309">
        <v>15</v>
      </c>
      <c r="J163" s="120">
        <v>-6.9603158113442642E-3</v>
      </c>
      <c r="K163" s="309">
        <v>6</v>
      </c>
      <c r="L163" s="120">
        <v>-1.1655931851236256E-2</v>
      </c>
      <c r="M163" s="309">
        <v>-23</v>
      </c>
      <c r="N163" s="120">
        <v>-0.14824433825057137</v>
      </c>
      <c r="O163" s="309">
        <v>24</v>
      </c>
      <c r="P163" s="120">
        <v>-5.3313941408684729E-2</v>
      </c>
      <c r="Q163" s="309">
        <v>3</v>
      </c>
      <c r="R163" s="120">
        <v>-0.16912528568460417</v>
      </c>
      <c r="S163" s="309">
        <v>51</v>
      </c>
      <c r="T163" s="120">
        <v>0.1328693122792437</v>
      </c>
    </row>
    <row r="164" spans="1:20" ht="12.75" customHeight="1">
      <c r="A164" s="268" t="s">
        <v>26</v>
      </c>
      <c r="B164" s="349">
        <v>1171</v>
      </c>
      <c r="C164" s="349">
        <v>-60</v>
      </c>
      <c r="D164" s="121">
        <v>-0.68244821902099906</v>
      </c>
      <c r="E164" s="349">
        <v>28</v>
      </c>
      <c r="F164" s="121">
        <v>7.5130796244535336E-2</v>
      </c>
      <c r="G164" s="349">
        <v>951</v>
      </c>
      <c r="H164" s="121">
        <v>-0.48521464917939738</v>
      </c>
      <c r="I164" s="349">
        <v>101</v>
      </c>
      <c r="J164" s="121">
        <v>0.43972622375116455</v>
      </c>
      <c r="K164" s="349">
        <v>9</v>
      </c>
      <c r="L164" s="121">
        <v>-1.3473804916505072E-3</v>
      </c>
      <c r="M164" s="349">
        <v>16</v>
      </c>
      <c r="N164" s="121">
        <v>1.1639074034257901E-2</v>
      </c>
      <c r="O164" s="349">
        <v>0</v>
      </c>
      <c r="P164" s="121">
        <v>-9.0045151580305349E-2</v>
      </c>
      <c r="Q164" s="349">
        <v>90</v>
      </c>
      <c r="R164" s="121">
        <v>0.41442700494517304</v>
      </c>
      <c r="S164" s="349">
        <v>36</v>
      </c>
      <c r="T164" s="121">
        <v>0.11813230129721219</v>
      </c>
    </row>
    <row r="165" spans="1:20" ht="12.75" customHeight="1">
      <c r="A165" s="269" t="s">
        <v>27</v>
      </c>
      <c r="B165" s="309">
        <v>1521</v>
      </c>
      <c r="C165" s="309">
        <v>44</v>
      </c>
      <c r="D165" s="120">
        <v>-0.20969979667503846</v>
      </c>
      <c r="E165" s="309">
        <v>43</v>
      </c>
      <c r="F165" s="120">
        <v>0.20962803492405208</v>
      </c>
      <c r="G165" s="309">
        <v>887</v>
      </c>
      <c r="H165" s="120">
        <v>-0.30979547900969351</v>
      </c>
      <c r="I165" s="309">
        <v>483</v>
      </c>
      <c r="J165" s="120">
        <v>0.63755531634971874</v>
      </c>
      <c r="K165" s="309">
        <v>7</v>
      </c>
      <c r="L165" s="120">
        <v>-0.17079296734840321</v>
      </c>
      <c r="M165" s="309">
        <v>-7</v>
      </c>
      <c r="N165" s="120">
        <v>-0.10066977634254276</v>
      </c>
      <c r="O165" s="309">
        <v>-30</v>
      </c>
      <c r="P165" s="120">
        <v>-0.32560698481042927</v>
      </c>
      <c r="Q165" s="309">
        <v>-10</v>
      </c>
      <c r="R165" s="120">
        <v>-0.16712115775624925</v>
      </c>
      <c r="S165" s="309">
        <v>104</v>
      </c>
      <c r="T165" s="120">
        <v>0.33650281066858012</v>
      </c>
    </row>
    <row r="166" spans="1:20" ht="12.75" customHeight="1">
      <c r="A166" s="268" t="s">
        <v>28</v>
      </c>
      <c r="B166" s="349">
        <v>569</v>
      </c>
      <c r="C166" s="349">
        <v>34</v>
      </c>
      <c r="D166" s="121">
        <v>6.2399271249386601E-2</v>
      </c>
      <c r="E166" s="349">
        <v>43</v>
      </c>
      <c r="F166" s="121">
        <v>0.23739051222759455</v>
      </c>
      <c r="G166" s="349">
        <v>625</v>
      </c>
      <c r="H166" s="121">
        <v>0.81489033704716007</v>
      </c>
      <c r="I166" s="349">
        <v>-75</v>
      </c>
      <c r="J166" s="121">
        <v>-0.64551888445098426</v>
      </c>
      <c r="K166" s="349">
        <v>-11</v>
      </c>
      <c r="L166" s="121">
        <v>-7.5180435848924393E-2</v>
      </c>
      <c r="M166" s="349">
        <v>-4</v>
      </c>
      <c r="N166" s="121">
        <v>5.8860626445239594E-4</v>
      </c>
      <c r="O166" s="349">
        <v>-73</v>
      </c>
      <c r="P166" s="121">
        <v>-0.57662392264031959</v>
      </c>
      <c r="Q166" s="349">
        <v>25</v>
      </c>
      <c r="R166" s="121">
        <v>0.18598556513208606</v>
      </c>
      <c r="S166" s="349">
        <v>5</v>
      </c>
      <c r="T166" s="121">
        <v>-3.931048980449825E-3</v>
      </c>
    </row>
    <row r="167" spans="1:20" ht="12.75" customHeight="1">
      <c r="A167" s="581" t="s">
        <v>157</v>
      </c>
      <c r="B167" s="581"/>
      <c r="C167" s="581"/>
      <c r="D167" s="581"/>
      <c r="E167" s="581"/>
      <c r="F167" s="581"/>
      <c r="G167" s="581"/>
      <c r="H167" s="581"/>
      <c r="I167" s="581"/>
      <c r="J167" s="581"/>
      <c r="K167" s="581"/>
      <c r="L167" s="581"/>
      <c r="M167" s="581"/>
      <c r="N167" s="581"/>
      <c r="O167" s="581"/>
      <c r="P167" s="581"/>
      <c r="Q167" s="581"/>
      <c r="R167" s="581"/>
      <c r="S167" s="581"/>
      <c r="T167" s="581"/>
    </row>
    <row r="168" spans="1:20" ht="12.75" customHeight="1">
      <c r="A168" s="113" t="s">
        <v>10</v>
      </c>
      <c r="B168" s="349">
        <f>B7-B127</f>
        <v>229888</v>
      </c>
      <c r="C168" s="349">
        <f t="shared" ref="C168:T168" si="15">C7-C127</f>
        <v>15715</v>
      </c>
      <c r="D168" s="121">
        <f t="shared" si="15"/>
        <v>1.8363917746927769</v>
      </c>
      <c r="E168" s="286" t="s">
        <v>147</v>
      </c>
      <c r="F168" s="286" t="s">
        <v>147</v>
      </c>
      <c r="G168" s="349">
        <f t="shared" si="15"/>
        <v>157303</v>
      </c>
      <c r="H168" s="121">
        <f t="shared" si="15"/>
        <v>-1.2822377493794193</v>
      </c>
      <c r="I168" s="349">
        <f t="shared" si="15"/>
        <v>24436</v>
      </c>
      <c r="J168" s="121">
        <f t="shared" si="15"/>
        <v>-1.7425393031166685</v>
      </c>
      <c r="K168" s="349">
        <f t="shared" si="15"/>
        <v>-271</v>
      </c>
      <c r="L168" s="121">
        <f t="shared" si="15"/>
        <v>-0.44633937053721917</v>
      </c>
      <c r="M168" s="349">
        <f t="shared" si="15"/>
        <v>2311</v>
      </c>
      <c r="N168" s="121">
        <f t="shared" si="15"/>
        <v>-4.4004167815880457E-2</v>
      </c>
      <c r="O168" s="349">
        <f t="shared" si="15"/>
        <v>6392</v>
      </c>
      <c r="P168" s="121">
        <f t="shared" si="15"/>
        <v>0.13353865955686306</v>
      </c>
      <c r="Q168" s="349">
        <f t="shared" si="15"/>
        <v>17268</v>
      </c>
      <c r="R168" s="121">
        <f t="shared" si="15"/>
        <v>1.79344488369955</v>
      </c>
      <c r="S168" s="349">
        <f t="shared" si="15"/>
        <v>1511</v>
      </c>
      <c r="T168" s="121">
        <f t="shared" si="15"/>
        <v>-1.1418191290490638</v>
      </c>
    </row>
    <row r="169" spans="1:20" ht="12.75" customHeight="1">
      <c r="A169" s="233" t="s">
        <v>11</v>
      </c>
      <c r="B169" s="309">
        <f t="shared" ref="B169:T169" si="16">B8-B128</f>
        <v>189908</v>
      </c>
      <c r="C169" s="309">
        <f t="shared" si="16"/>
        <v>11747</v>
      </c>
      <c r="D169" s="120">
        <f t="shared" si="16"/>
        <v>1.5033896714349395</v>
      </c>
      <c r="E169" s="288" t="s">
        <v>147</v>
      </c>
      <c r="F169" s="288" t="s">
        <v>147</v>
      </c>
      <c r="G169" s="309">
        <f t="shared" si="16"/>
        <v>128243</v>
      </c>
      <c r="H169" s="120">
        <f t="shared" si="16"/>
        <v>0.51202574711204818</v>
      </c>
      <c r="I169" s="309">
        <f t="shared" si="16"/>
        <v>23694</v>
      </c>
      <c r="J169" s="120">
        <f t="shared" si="16"/>
        <v>-2.6198398235556368</v>
      </c>
      <c r="K169" s="309">
        <f t="shared" si="16"/>
        <v>476</v>
      </c>
      <c r="L169" s="120">
        <f t="shared" si="16"/>
        <v>-0.25004497141382309</v>
      </c>
      <c r="M169" s="309">
        <f t="shared" si="16"/>
        <v>2322</v>
      </c>
      <c r="N169" s="120">
        <f t="shared" si="16"/>
        <v>-2.5959846393292629E-2</v>
      </c>
      <c r="O169" s="309">
        <f t="shared" si="16"/>
        <v>5221</v>
      </c>
      <c r="P169" s="120">
        <f t="shared" si="16"/>
        <v>4.1322081355242624E-2</v>
      </c>
      <c r="Q169" s="309">
        <f t="shared" si="16"/>
        <v>13337</v>
      </c>
      <c r="R169" s="120">
        <f t="shared" si="16"/>
        <v>1.3305031323567365</v>
      </c>
      <c r="S169" s="309">
        <f t="shared" si="16"/>
        <v>1159</v>
      </c>
      <c r="T169" s="120">
        <f t="shared" si="16"/>
        <v>-1.3706700349603862</v>
      </c>
    </row>
    <row r="170" spans="1:20" ht="12.75" customHeight="1">
      <c r="A170" s="186" t="s">
        <v>12</v>
      </c>
      <c r="B170" s="349">
        <f t="shared" ref="B170:T170" si="17">B9-B129</f>
        <v>39980</v>
      </c>
      <c r="C170" s="349">
        <f t="shared" si="17"/>
        <v>3968</v>
      </c>
      <c r="D170" s="121">
        <f t="shared" si="17"/>
        <v>2.9181890299184046</v>
      </c>
      <c r="E170" s="286" t="s">
        <v>147</v>
      </c>
      <c r="F170" s="286" t="s">
        <v>147</v>
      </c>
      <c r="G170" s="349">
        <f t="shared" si="17"/>
        <v>29060</v>
      </c>
      <c r="H170" s="121">
        <f>H9-H129</f>
        <v>-6.3983454215775168</v>
      </c>
      <c r="I170" s="349">
        <f t="shared" si="17"/>
        <v>742</v>
      </c>
      <c r="J170" s="121">
        <f t="shared" si="17"/>
        <v>0.2406504986400726</v>
      </c>
      <c r="K170" s="349">
        <f t="shared" si="17"/>
        <v>-747</v>
      </c>
      <c r="L170" s="121">
        <f t="shared" si="17"/>
        <v>-1.2574116047144153</v>
      </c>
      <c r="M170" s="349">
        <f t="shared" si="17"/>
        <v>-11</v>
      </c>
      <c r="N170" s="121">
        <f t="shared" si="17"/>
        <v>-0.34712148685403443</v>
      </c>
      <c r="O170" s="349">
        <f t="shared" si="17"/>
        <v>1171</v>
      </c>
      <c r="P170" s="121">
        <f t="shared" si="17"/>
        <v>0.42983907524932019</v>
      </c>
      <c r="Q170" s="349">
        <f t="shared" si="17"/>
        <v>3931</v>
      </c>
      <c r="R170" s="121">
        <f t="shared" si="17"/>
        <v>3.4571849501359928</v>
      </c>
      <c r="S170" s="349">
        <f t="shared" si="17"/>
        <v>352</v>
      </c>
      <c r="T170" s="121">
        <f t="shared" si="17"/>
        <v>-0.38831595648232087</v>
      </c>
    </row>
    <row r="171" spans="1:20" ht="12.75" customHeight="1">
      <c r="A171" s="269" t="s">
        <v>13</v>
      </c>
      <c r="B171" s="309">
        <f t="shared" ref="B171:T171" si="18">B10-B130</f>
        <v>40332</v>
      </c>
      <c r="C171" s="309">
        <f t="shared" si="18"/>
        <v>1834</v>
      </c>
      <c r="D171" s="120">
        <f t="shared" si="18"/>
        <v>1.3000000000000003</v>
      </c>
      <c r="E171" s="288" t="s">
        <v>147</v>
      </c>
      <c r="F171" s="288" t="s">
        <v>147</v>
      </c>
      <c r="G171" s="309">
        <f t="shared" si="18"/>
        <v>26886</v>
      </c>
      <c r="H171" s="120">
        <f t="shared" si="18"/>
        <v>-3.5999999999999943</v>
      </c>
      <c r="I171" s="309">
        <f t="shared" si="18"/>
        <v>2720</v>
      </c>
      <c r="J171" s="120">
        <f t="shared" si="18"/>
        <v>-2.5</v>
      </c>
      <c r="K171" s="309">
        <f t="shared" si="18"/>
        <v>343</v>
      </c>
      <c r="L171" s="120">
        <f t="shared" si="18"/>
        <v>0.19999999999999996</v>
      </c>
      <c r="M171" s="309">
        <f t="shared" si="18"/>
        <v>832</v>
      </c>
      <c r="N171" s="120">
        <f t="shared" si="18"/>
        <v>0.70000000000000007</v>
      </c>
      <c r="O171" s="309">
        <f t="shared" si="18"/>
        <v>2984</v>
      </c>
      <c r="P171" s="120">
        <f t="shared" si="18"/>
        <v>2.4999999999999996</v>
      </c>
      <c r="Q171" s="309">
        <f t="shared" si="18"/>
        <v>3247</v>
      </c>
      <c r="R171" s="120">
        <f t="shared" si="18"/>
        <v>1.1000000000000005</v>
      </c>
      <c r="S171" s="309">
        <f t="shared" si="18"/>
        <v>292</v>
      </c>
      <c r="T171" s="120">
        <f t="shared" si="18"/>
        <v>-1.1000000000000001</v>
      </c>
    </row>
    <row r="172" spans="1:20" ht="12.75" customHeight="1">
      <c r="A172" s="268" t="s">
        <v>14</v>
      </c>
      <c r="B172" s="349">
        <f t="shared" ref="B172:T172" si="19">B11-B131</f>
        <v>38495</v>
      </c>
      <c r="C172" s="349">
        <f t="shared" si="19"/>
        <v>1941</v>
      </c>
      <c r="D172" s="121">
        <f t="shared" si="19"/>
        <v>1.5</v>
      </c>
      <c r="E172" s="286" t="s">
        <v>147</v>
      </c>
      <c r="F172" s="286" t="s">
        <v>147</v>
      </c>
      <c r="G172" s="349">
        <f t="shared" si="19"/>
        <v>18019</v>
      </c>
      <c r="H172" s="121">
        <f t="shared" si="19"/>
        <v>-2</v>
      </c>
      <c r="I172" s="349">
        <f t="shared" si="19"/>
        <v>13636</v>
      </c>
      <c r="J172" s="121">
        <f t="shared" si="19"/>
        <v>-1.7000000000000028</v>
      </c>
      <c r="K172" s="349">
        <f t="shared" si="19"/>
        <v>117</v>
      </c>
      <c r="L172" s="121">
        <f t="shared" si="19"/>
        <v>0</v>
      </c>
      <c r="M172" s="349">
        <f t="shared" si="19"/>
        <v>339</v>
      </c>
      <c r="N172" s="121">
        <f t="shared" si="19"/>
        <v>0.19999999999999996</v>
      </c>
      <c r="O172" s="349">
        <f t="shared" si="19"/>
        <v>1187</v>
      </c>
      <c r="P172" s="121">
        <f t="shared" si="19"/>
        <v>0.99999999999999989</v>
      </c>
      <c r="Q172" s="349">
        <f t="shared" si="19"/>
        <v>3226</v>
      </c>
      <c r="R172" s="121">
        <f t="shared" si="19"/>
        <v>2.7</v>
      </c>
      <c r="S172" s="349">
        <f t="shared" si="19"/>
        <v>-424</v>
      </c>
      <c r="T172" s="121">
        <f t="shared" si="19"/>
        <v>-2.2999999999999998</v>
      </c>
    </row>
    <row r="173" spans="1:20" ht="12.75" customHeight="1">
      <c r="A173" s="269" t="s">
        <v>15</v>
      </c>
      <c r="B173" s="309">
        <f t="shared" ref="B173:T173" si="20">B12-B132</f>
        <v>12962</v>
      </c>
      <c r="C173" s="309">
        <f t="shared" si="20"/>
        <v>1123</v>
      </c>
      <c r="D173" s="120">
        <f t="shared" si="20"/>
        <v>2.6999999999999997</v>
      </c>
      <c r="E173" s="288" t="s">
        <v>147</v>
      </c>
      <c r="F173" s="288" t="s">
        <v>147</v>
      </c>
      <c r="G173" s="309">
        <f t="shared" si="20"/>
        <v>7634</v>
      </c>
      <c r="H173" s="120">
        <f t="shared" si="20"/>
        <v>-13.600000000000009</v>
      </c>
      <c r="I173" s="309">
        <f t="shared" si="20"/>
        <v>193</v>
      </c>
      <c r="J173" s="120">
        <f t="shared" si="20"/>
        <v>9.9999999999999867E-2</v>
      </c>
      <c r="K173" s="309">
        <f t="shared" si="20"/>
        <v>117</v>
      </c>
      <c r="L173" s="120">
        <f t="shared" si="20"/>
        <v>0.19999999999999996</v>
      </c>
      <c r="M173" s="309">
        <f t="shared" si="20"/>
        <v>-46</v>
      </c>
      <c r="N173" s="120">
        <f t="shared" si="20"/>
        <v>-0.79999999999999993</v>
      </c>
      <c r="O173" s="309">
        <f t="shared" si="20"/>
        <v>696</v>
      </c>
      <c r="P173" s="120">
        <f t="shared" si="20"/>
        <v>1.1999999999999997</v>
      </c>
      <c r="Q173" s="309">
        <f t="shared" si="20"/>
        <v>2522</v>
      </c>
      <c r="R173" s="120">
        <f t="shared" si="20"/>
        <v>8.7000000000000011</v>
      </c>
      <c r="S173" s="309">
        <f t="shared" si="20"/>
        <v>293</v>
      </c>
      <c r="T173" s="120">
        <f t="shared" si="20"/>
        <v>-0.10000000000000009</v>
      </c>
    </row>
    <row r="174" spans="1:20" ht="12.75" customHeight="1">
      <c r="A174" s="268" t="s">
        <v>16</v>
      </c>
      <c r="B174" s="349">
        <f t="shared" ref="B174:T174" si="21">B13-B133</f>
        <v>5186</v>
      </c>
      <c r="C174" s="349">
        <f t="shared" si="21"/>
        <v>172</v>
      </c>
      <c r="D174" s="121">
        <f t="shared" si="21"/>
        <v>0.60000000000000009</v>
      </c>
      <c r="E174" s="286" t="s">
        <v>147</v>
      </c>
      <c r="F174" s="286" t="s">
        <v>147</v>
      </c>
      <c r="G174" s="349">
        <f t="shared" si="21"/>
        <v>4356</v>
      </c>
      <c r="H174" s="121">
        <f t="shared" si="21"/>
        <v>-2.4000000000000057</v>
      </c>
      <c r="I174" s="349">
        <f t="shared" si="21"/>
        <v>-10</v>
      </c>
      <c r="J174" s="121">
        <f t="shared" si="21"/>
        <v>-0.40000000000000013</v>
      </c>
      <c r="K174" s="349">
        <f t="shared" si="21"/>
        <v>-103</v>
      </c>
      <c r="L174" s="121">
        <f t="shared" si="21"/>
        <v>-1.0999999999999999</v>
      </c>
      <c r="M174" s="349">
        <f t="shared" si="21"/>
        <v>-1</v>
      </c>
      <c r="N174" s="121">
        <f t="shared" si="21"/>
        <v>-0.19999999999999996</v>
      </c>
      <c r="O174" s="349">
        <f t="shared" si="21"/>
        <v>88</v>
      </c>
      <c r="P174" s="121">
        <f t="shared" si="21"/>
        <v>-0.20000000000000018</v>
      </c>
      <c r="Q174" s="349">
        <f t="shared" si="21"/>
        <v>586</v>
      </c>
      <c r="R174" s="121">
        <f t="shared" si="21"/>
        <v>3.6</v>
      </c>
      <c r="S174" s="349">
        <f t="shared" si="21"/>
        <v>0</v>
      </c>
      <c r="T174" s="121">
        <f t="shared" si="21"/>
        <v>-0.5</v>
      </c>
    </row>
    <row r="175" spans="1:20" ht="12.75" customHeight="1">
      <c r="A175" s="269" t="s">
        <v>17</v>
      </c>
      <c r="B175" s="309">
        <f t="shared" ref="B175:T175" si="22">B14-B134</f>
        <v>1637</v>
      </c>
      <c r="C175" s="309">
        <f t="shared" si="22"/>
        <v>58</v>
      </c>
      <c r="D175" s="120">
        <f t="shared" si="22"/>
        <v>-1.7000000000000002</v>
      </c>
      <c r="E175" s="288" t="s">
        <v>147</v>
      </c>
      <c r="F175" s="288" t="s">
        <v>147</v>
      </c>
      <c r="G175" s="309">
        <f t="shared" si="22"/>
        <v>1474</v>
      </c>
      <c r="H175" s="120">
        <f t="shared" si="22"/>
        <v>11.300000000000004</v>
      </c>
      <c r="I175" s="309">
        <f t="shared" si="22"/>
        <v>306</v>
      </c>
      <c r="J175" s="120">
        <f t="shared" si="22"/>
        <v>3.8999999999999995</v>
      </c>
      <c r="K175" s="309">
        <f t="shared" si="22"/>
        <v>18</v>
      </c>
      <c r="L175" s="120">
        <f t="shared" si="22"/>
        <v>0.29999999999999993</v>
      </c>
      <c r="M175" s="309">
        <f t="shared" si="22"/>
        <v>-9</v>
      </c>
      <c r="N175" s="120">
        <f t="shared" si="22"/>
        <v>-0.79999999999999993</v>
      </c>
      <c r="O175" s="309">
        <f t="shared" si="22"/>
        <v>-1</v>
      </c>
      <c r="P175" s="120">
        <f t="shared" si="22"/>
        <v>-1.5999999999999996</v>
      </c>
      <c r="Q175" s="309">
        <f t="shared" si="22"/>
        <v>-8</v>
      </c>
      <c r="R175" s="120">
        <f t="shared" si="22"/>
        <v>-2.3000000000000003</v>
      </c>
      <c r="S175" s="309">
        <f t="shared" si="22"/>
        <v>-239</v>
      </c>
      <c r="T175" s="120">
        <f t="shared" si="22"/>
        <v>-9.9</v>
      </c>
    </row>
    <row r="176" spans="1:20" ht="12.75" customHeight="1">
      <c r="A176" s="268" t="s">
        <v>18</v>
      </c>
      <c r="B176" s="349">
        <f t="shared" ref="B176:T176" si="23">B15-B135</f>
        <v>6583</v>
      </c>
      <c r="C176" s="349">
        <f t="shared" si="23"/>
        <v>837</v>
      </c>
      <c r="D176" s="121">
        <f t="shared" si="23"/>
        <v>4.4000000000000004</v>
      </c>
      <c r="E176" s="286" t="s">
        <v>147</v>
      </c>
      <c r="F176" s="286" t="s">
        <v>147</v>
      </c>
      <c r="G176" s="349">
        <f t="shared" si="23"/>
        <v>3525</v>
      </c>
      <c r="H176" s="121">
        <f t="shared" si="23"/>
        <v>-3.1999999999999957</v>
      </c>
      <c r="I176" s="349">
        <f t="shared" si="23"/>
        <v>932</v>
      </c>
      <c r="J176" s="121">
        <f t="shared" si="23"/>
        <v>-4.1000000000000014</v>
      </c>
      <c r="K176" s="349">
        <f t="shared" si="23"/>
        <v>28</v>
      </c>
      <c r="L176" s="121">
        <f t="shared" si="23"/>
        <v>-0.49999999999999989</v>
      </c>
      <c r="M176" s="349">
        <f t="shared" si="23"/>
        <v>96</v>
      </c>
      <c r="N176" s="121">
        <f t="shared" si="23"/>
        <v>-0.10000000000000009</v>
      </c>
      <c r="O176" s="349">
        <f t="shared" si="23"/>
        <v>113</v>
      </c>
      <c r="P176" s="121">
        <f t="shared" si="23"/>
        <v>-1.6</v>
      </c>
      <c r="Q176" s="349">
        <f t="shared" si="23"/>
        <v>321</v>
      </c>
      <c r="R176" s="121">
        <f t="shared" si="23"/>
        <v>2.2000000000000002</v>
      </c>
      <c r="S176" s="349">
        <f t="shared" si="23"/>
        <v>536</v>
      </c>
      <c r="T176" s="121">
        <f t="shared" si="23"/>
        <v>1.3999999999999995</v>
      </c>
    </row>
    <row r="177" spans="1:20" ht="12.75" customHeight="1">
      <c r="A177" s="269" t="s">
        <v>19</v>
      </c>
      <c r="B177" s="309">
        <f t="shared" ref="B177:T177" si="24">B16-B136</f>
        <v>18271</v>
      </c>
      <c r="C177" s="309">
        <f t="shared" si="24"/>
        <v>1975</v>
      </c>
      <c r="D177" s="120">
        <f t="shared" si="24"/>
        <v>2</v>
      </c>
      <c r="E177" s="288" t="s">
        <v>147</v>
      </c>
      <c r="F177" s="288" t="s">
        <v>147</v>
      </c>
      <c r="G177" s="309">
        <f t="shared" si="24"/>
        <v>11901</v>
      </c>
      <c r="H177" s="120">
        <f t="shared" si="24"/>
        <v>-2.6000000000000085</v>
      </c>
      <c r="I177" s="309">
        <f t="shared" si="24"/>
        <v>-311</v>
      </c>
      <c r="J177" s="120">
        <f t="shared" si="24"/>
        <v>-3.8999999999999995</v>
      </c>
      <c r="K177" s="309">
        <f t="shared" si="24"/>
        <v>91</v>
      </c>
      <c r="L177" s="120">
        <f t="shared" si="24"/>
        <v>0</v>
      </c>
      <c r="M177" s="309">
        <f t="shared" si="24"/>
        <v>112</v>
      </c>
      <c r="N177" s="120">
        <f t="shared" si="24"/>
        <v>0</v>
      </c>
      <c r="O177" s="309">
        <f t="shared" si="24"/>
        <v>852</v>
      </c>
      <c r="P177" s="120">
        <f t="shared" si="24"/>
        <v>0.20000000000000018</v>
      </c>
      <c r="Q177" s="309">
        <f t="shared" si="24"/>
        <v>2986</v>
      </c>
      <c r="R177" s="120">
        <f t="shared" si="24"/>
        <v>5.0000000000000009</v>
      </c>
      <c r="S177" s="309">
        <f t="shared" si="24"/>
        <v>186</v>
      </c>
      <c r="T177" s="120">
        <f t="shared" si="24"/>
        <v>-1.5999999999999996</v>
      </c>
    </row>
    <row r="178" spans="1:20" ht="12.75" customHeight="1">
      <c r="A178" s="268" t="s">
        <v>20</v>
      </c>
      <c r="B178" s="349">
        <f t="shared" ref="B178:T178" si="25">B17-B137</f>
        <v>3291</v>
      </c>
      <c r="C178" s="349">
        <f t="shared" si="25"/>
        <v>170</v>
      </c>
      <c r="D178" s="121">
        <f t="shared" si="25"/>
        <v>1.4</v>
      </c>
      <c r="E178" s="286" t="s">
        <v>147</v>
      </c>
      <c r="F178" s="286" t="s">
        <v>147</v>
      </c>
      <c r="G178" s="349">
        <f t="shared" si="25"/>
        <v>3176</v>
      </c>
      <c r="H178" s="121">
        <f t="shared" si="25"/>
        <v>3</v>
      </c>
      <c r="I178" s="349">
        <f t="shared" si="25"/>
        <v>52</v>
      </c>
      <c r="J178" s="121">
        <f t="shared" si="25"/>
        <v>-0.10000000000000009</v>
      </c>
      <c r="K178" s="349">
        <f t="shared" si="25"/>
        <v>-297</v>
      </c>
      <c r="L178" s="121">
        <f t="shared" si="25"/>
        <v>-4.5</v>
      </c>
      <c r="M178" s="349">
        <f t="shared" si="25"/>
        <v>-14</v>
      </c>
      <c r="N178" s="121">
        <f t="shared" si="25"/>
        <v>-0.3</v>
      </c>
      <c r="O178" s="349">
        <f t="shared" si="25"/>
        <v>19</v>
      </c>
      <c r="P178" s="121">
        <f t="shared" si="25"/>
        <v>-0.30000000000000004</v>
      </c>
      <c r="Q178" s="349">
        <f t="shared" si="25"/>
        <v>65</v>
      </c>
      <c r="R178" s="121">
        <f t="shared" si="25"/>
        <v>0.5</v>
      </c>
      <c r="S178" s="349">
        <f t="shared" si="25"/>
        <v>-21</v>
      </c>
      <c r="T178" s="121">
        <f t="shared" si="25"/>
        <v>-1.1000000000000001</v>
      </c>
    </row>
    <row r="179" spans="1:20" ht="12.75" customHeight="1">
      <c r="A179" s="269" t="s">
        <v>21</v>
      </c>
      <c r="B179" s="309">
        <f t="shared" ref="B179:T179" si="26">B18-B138</f>
        <v>19933</v>
      </c>
      <c r="C179" s="309">
        <f t="shared" si="26"/>
        <v>949</v>
      </c>
      <c r="D179" s="120">
        <f t="shared" si="26"/>
        <v>0.89999999999999991</v>
      </c>
      <c r="E179" s="288" t="s">
        <v>147</v>
      </c>
      <c r="F179" s="288" t="s">
        <v>147</v>
      </c>
      <c r="G179" s="309">
        <f t="shared" si="26"/>
        <v>14863</v>
      </c>
      <c r="H179" s="120">
        <f t="shared" si="26"/>
        <v>1.7000000000000028</v>
      </c>
      <c r="I179" s="309">
        <f t="shared" si="26"/>
        <v>3082</v>
      </c>
      <c r="J179" s="120">
        <f t="shared" si="26"/>
        <v>-1.1999999999999993</v>
      </c>
      <c r="K179" s="309">
        <f t="shared" si="26"/>
        <v>-190</v>
      </c>
      <c r="L179" s="120">
        <f t="shared" si="26"/>
        <v>-1.1000000000000001</v>
      </c>
      <c r="M179" s="309">
        <f t="shared" si="26"/>
        <v>92</v>
      </c>
      <c r="N179" s="120">
        <f t="shared" si="26"/>
        <v>-0.5</v>
      </c>
      <c r="O179" s="309">
        <f t="shared" si="26"/>
        <v>109</v>
      </c>
      <c r="P179" s="120">
        <f t="shared" si="26"/>
        <v>-0.40000000000000013</v>
      </c>
      <c r="Q179" s="309">
        <f t="shared" si="26"/>
        <v>339</v>
      </c>
      <c r="R179" s="120">
        <f t="shared" si="26"/>
        <v>0.5</v>
      </c>
      <c r="S179" s="309">
        <f t="shared" si="26"/>
        <v>469</v>
      </c>
      <c r="T179" s="120">
        <f t="shared" si="26"/>
        <v>-0.30000000000000027</v>
      </c>
    </row>
    <row r="180" spans="1:20" ht="12.75" customHeight="1">
      <c r="A180" s="268" t="s">
        <v>22</v>
      </c>
      <c r="B180" s="349">
        <f t="shared" ref="B180:T180" si="27">B19-B139</f>
        <v>43256</v>
      </c>
      <c r="C180" s="349">
        <f t="shared" si="27"/>
        <v>2859</v>
      </c>
      <c r="D180" s="121">
        <f t="shared" si="27"/>
        <v>1.7999999999999998</v>
      </c>
      <c r="E180" s="286" t="s">
        <v>147</v>
      </c>
      <c r="F180" s="286" t="s">
        <v>147</v>
      </c>
      <c r="G180" s="349">
        <f t="shared" si="27"/>
        <v>37038</v>
      </c>
      <c r="H180" s="121">
        <f t="shared" si="27"/>
        <v>7.4000000000000057</v>
      </c>
      <c r="I180" s="349">
        <f t="shared" si="27"/>
        <v>617</v>
      </c>
      <c r="J180" s="121">
        <f t="shared" si="27"/>
        <v>-5.3999999999999986</v>
      </c>
      <c r="K180" s="349">
        <f t="shared" si="27"/>
        <v>-50</v>
      </c>
      <c r="L180" s="121">
        <f t="shared" si="27"/>
        <v>-0.3</v>
      </c>
      <c r="M180" s="349">
        <f t="shared" si="27"/>
        <v>554</v>
      </c>
      <c r="N180" s="121">
        <f t="shared" si="27"/>
        <v>-0.30000000000000004</v>
      </c>
      <c r="O180" s="349">
        <f t="shared" si="27"/>
        <v>-356</v>
      </c>
      <c r="P180" s="121">
        <f t="shared" si="27"/>
        <v>-1.8000000000000003</v>
      </c>
      <c r="Q180" s="349">
        <f t="shared" si="27"/>
        <v>2029</v>
      </c>
      <c r="R180" s="121">
        <f t="shared" si="27"/>
        <v>-0.39999999999999947</v>
      </c>
      <c r="S180" s="349">
        <f t="shared" si="27"/>
        <v>-219</v>
      </c>
      <c r="T180" s="121">
        <f t="shared" si="27"/>
        <v>-1.6999999999999997</v>
      </c>
    </row>
    <row r="181" spans="1:20" ht="12.75" customHeight="1">
      <c r="A181" s="269" t="s">
        <v>23</v>
      </c>
      <c r="B181" s="309">
        <f t="shared" ref="B181:T181" si="28">B20-B140</f>
        <v>11041</v>
      </c>
      <c r="C181" s="309">
        <f t="shared" si="28"/>
        <v>662</v>
      </c>
      <c r="D181" s="120">
        <f t="shared" si="28"/>
        <v>1.5</v>
      </c>
      <c r="E181" s="288" t="s">
        <v>147</v>
      </c>
      <c r="F181" s="288" t="s">
        <v>147</v>
      </c>
      <c r="G181" s="309">
        <f t="shared" si="28"/>
        <v>7943</v>
      </c>
      <c r="H181" s="120">
        <f t="shared" si="28"/>
        <v>-0.89999999999999147</v>
      </c>
      <c r="I181" s="309">
        <f t="shared" si="28"/>
        <v>440</v>
      </c>
      <c r="J181" s="120">
        <f t="shared" si="28"/>
        <v>-2.9000000000000004</v>
      </c>
      <c r="K181" s="309">
        <f t="shared" si="28"/>
        <v>-51</v>
      </c>
      <c r="L181" s="120">
        <f t="shared" si="28"/>
        <v>-0.70000000000000007</v>
      </c>
      <c r="M181" s="309">
        <f t="shared" si="28"/>
        <v>239</v>
      </c>
      <c r="N181" s="120">
        <f t="shared" si="28"/>
        <v>0.19999999999999996</v>
      </c>
      <c r="O181" s="309">
        <f t="shared" si="28"/>
        <v>375</v>
      </c>
      <c r="P181" s="120">
        <f t="shared" si="28"/>
        <v>0.8</v>
      </c>
      <c r="Q181" s="309">
        <f t="shared" si="28"/>
        <v>887</v>
      </c>
      <c r="R181" s="120">
        <f t="shared" si="28"/>
        <v>1.3000000000000007</v>
      </c>
      <c r="S181" s="309">
        <f t="shared" si="28"/>
        <v>359</v>
      </c>
      <c r="T181" s="120">
        <f t="shared" si="28"/>
        <v>0.10000000000000009</v>
      </c>
    </row>
    <row r="182" spans="1:20" ht="12.75" customHeight="1">
      <c r="A182" s="268" t="s">
        <v>24</v>
      </c>
      <c r="B182" s="349">
        <f t="shared" ref="B182:T182" si="29">B21-B141</f>
        <v>2385</v>
      </c>
      <c r="C182" s="349">
        <f t="shared" si="29"/>
        <v>96</v>
      </c>
      <c r="D182" s="121">
        <f t="shared" si="29"/>
        <v>1.2</v>
      </c>
      <c r="E182" s="286" t="s">
        <v>147</v>
      </c>
      <c r="F182" s="286" t="s">
        <v>147</v>
      </c>
      <c r="G182" s="349">
        <f t="shared" si="29"/>
        <v>1769</v>
      </c>
      <c r="H182" s="121">
        <f t="shared" si="29"/>
        <v>3.2999999999999972</v>
      </c>
      <c r="I182" s="349">
        <f t="shared" si="29"/>
        <v>236</v>
      </c>
      <c r="J182" s="121">
        <f t="shared" si="29"/>
        <v>-5</v>
      </c>
      <c r="K182" s="349">
        <f t="shared" si="29"/>
        <v>16</v>
      </c>
      <c r="L182" s="121">
        <f t="shared" si="29"/>
        <v>9.9999999999999978E-2</v>
      </c>
      <c r="M182" s="349">
        <f t="shared" si="29"/>
        <v>58</v>
      </c>
      <c r="N182" s="121">
        <f t="shared" si="29"/>
        <v>0.79999999999999993</v>
      </c>
      <c r="O182" s="349">
        <f t="shared" si="29"/>
        <v>46</v>
      </c>
      <c r="P182" s="121">
        <f t="shared" si="29"/>
        <v>0.39999999999999991</v>
      </c>
      <c r="Q182" s="349">
        <f t="shared" si="29"/>
        <v>185</v>
      </c>
      <c r="R182" s="121">
        <f t="shared" si="29"/>
        <v>1.0999999999999996</v>
      </c>
      <c r="S182" s="349">
        <f t="shared" si="29"/>
        <v>-54</v>
      </c>
      <c r="T182" s="121">
        <f t="shared" si="29"/>
        <v>-2.4</v>
      </c>
    </row>
    <row r="183" spans="1:20" ht="12.75" customHeight="1">
      <c r="A183" s="269" t="s">
        <v>25</v>
      </c>
      <c r="B183" s="309">
        <f t="shared" ref="B183:T183" si="30">B22-B142</f>
        <v>9435</v>
      </c>
      <c r="C183" s="309">
        <f t="shared" si="30"/>
        <v>1565</v>
      </c>
      <c r="D183" s="120">
        <f t="shared" si="30"/>
        <v>5</v>
      </c>
      <c r="E183" s="288" t="s">
        <v>147</v>
      </c>
      <c r="F183" s="288" t="s">
        <v>147</v>
      </c>
      <c r="G183" s="309">
        <f t="shared" si="30"/>
        <v>7179</v>
      </c>
      <c r="H183" s="120">
        <f t="shared" si="30"/>
        <v>-4.5</v>
      </c>
      <c r="I183" s="309">
        <f t="shared" si="30"/>
        <v>-112</v>
      </c>
      <c r="J183" s="120">
        <f t="shared" si="30"/>
        <v>-1</v>
      </c>
      <c r="K183" s="309">
        <f t="shared" si="30"/>
        <v>-366</v>
      </c>
      <c r="L183" s="120">
        <f t="shared" si="30"/>
        <v>-2.4000000000000004</v>
      </c>
      <c r="M183" s="309">
        <f t="shared" si="30"/>
        <v>17</v>
      </c>
      <c r="N183" s="120">
        <f t="shared" si="30"/>
        <v>-0.19999999999999996</v>
      </c>
      <c r="O183" s="309">
        <f t="shared" si="30"/>
        <v>172</v>
      </c>
      <c r="P183" s="120">
        <f t="shared" si="30"/>
        <v>0</v>
      </c>
      <c r="Q183" s="309">
        <f t="shared" si="30"/>
        <v>492</v>
      </c>
      <c r="R183" s="120">
        <f t="shared" si="30"/>
        <v>1.8</v>
      </c>
      <c r="S183" s="309">
        <f t="shared" si="30"/>
        <v>82</v>
      </c>
      <c r="T183" s="120">
        <f t="shared" si="30"/>
        <v>-0.30000000000000004</v>
      </c>
    </row>
    <row r="184" spans="1:20" ht="12.75" customHeight="1">
      <c r="A184" s="268" t="s">
        <v>26</v>
      </c>
      <c r="B184" s="349">
        <f t="shared" ref="B184:T184" si="31">B23-B143</f>
        <v>3989</v>
      </c>
      <c r="C184" s="349">
        <f t="shared" si="31"/>
        <v>264</v>
      </c>
      <c r="D184" s="121">
        <f t="shared" si="31"/>
        <v>1.4000000000000001</v>
      </c>
      <c r="E184" s="286" t="s">
        <v>147</v>
      </c>
      <c r="F184" s="286" t="s">
        <v>147</v>
      </c>
      <c r="G184" s="349">
        <f t="shared" si="31"/>
        <v>2735</v>
      </c>
      <c r="H184" s="121">
        <f t="shared" si="31"/>
        <v>-6.5</v>
      </c>
      <c r="I184" s="349">
        <f t="shared" si="31"/>
        <v>394</v>
      </c>
      <c r="J184" s="121">
        <f t="shared" si="31"/>
        <v>2.2999999999999998</v>
      </c>
      <c r="K184" s="349">
        <f t="shared" si="31"/>
        <v>-24</v>
      </c>
      <c r="L184" s="121">
        <f t="shared" si="31"/>
        <v>-0.4</v>
      </c>
      <c r="M184" s="349">
        <f t="shared" si="31"/>
        <v>48</v>
      </c>
      <c r="N184" s="121">
        <f t="shared" si="31"/>
        <v>0.10000000000000009</v>
      </c>
      <c r="O184" s="349">
        <f t="shared" si="31"/>
        <v>102</v>
      </c>
      <c r="P184" s="121">
        <f t="shared" si="31"/>
        <v>0.5</v>
      </c>
      <c r="Q184" s="349">
        <f t="shared" si="31"/>
        <v>336</v>
      </c>
      <c r="R184" s="121">
        <f t="shared" si="31"/>
        <v>2.1</v>
      </c>
      <c r="S184" s="349">
        <f t="shared" si="31"/>
        <v>-39</v>
      </c>
      <c r="T184" s="121">
        <f t="shared" si="31"/>
        <v>-0.79999999999999982</v>
      </c>
    </row>
    <row r="185" spans="1:20" ht="12.75" customHeight="1">
      <c r="A185" s="269" t="s">
        <v>27</v>
      </c>
      <c r="B185" s="309">
        <f t="shared" ref="B185:T185" si="32">B24-B144</f>
        <v>7975</v>
      </c>
      <c r="C185" s="309">
        <f t="shared" si="32"/>
        <v>536</v>
      </c>
      <c r="D185" s="120">
        <f t="shared" si="32"/>
        <v>1.5</v>
      </c>
      <c r="E185" s="288" t="s">
        <v>147</v>
      </c>
      <c r="F185" s="288" t="s">
        <v>147</v>
      </c>
      <c r="G185" s="309">
        <f t="shared" si="32"/>
        <v>4825</v>
      </c>
      <c r="H185" s="120">
        <f t="shared" si="32"/>
        <v>-1</v>
      </c>
      <c r="I185" s="309">
        <f t="shared" si="32"/>
        <v>2036</v>
      </c>
      <c r="J185" s="120">
        <f t="shared" si="32"/>
        <v>0.70000000000000284</v>
      </c>
      <c r="K185" s="309">
        <f t="shared" si="32"/>
        <v>154</v>
      </c>
      <c r="L185" s="120">
        <f t="shared" si="32"/>
        <v>-0.10000000000000009</v>
      </c>
      <c r="M185" s="309">
        <f t="shared" si="32"/>
        <v>9</v>
      </c>
      <c r="N185" s="120">
        <f t="shared" si="32"/>
        <v>-0.2</v>
      </c>
      <c r="O185" s="309">
        <f t="shared" si="32"/>
        <v>-88</v>
      </c>
      <c r="P185" s="120">
        <f t="shared" si="32"/>
        <v>-2.1</v>
      </c>
      <c r="Q185" s="309">
        <f t="shared" si="32"/>
        <v>125</v>
      </c>
      <c r="R185" s="120">
        <f t="shared" si="32"/>
        <v>0.6</v>
      </c>
      <c r="S185" s="309">
        <f t="shared" si="32"/>
        <v>253</v>
      </c>
      <c r="T185" s="120">
        <f t="shared" si="32"/>
        <v>-0.20000000000000018</v>
      </c>
    </row>
    <row r="186" spans="1:20" ht="12.75" customHeight="1">
      <c r="A186" s="271" t="s">
        <v>28</v>
      </c>
      <c r="B186" s="349">
        <f t="shared" ref="B186:T186" si="33">B25-B145</f>
        <v>5117</v>
      </c>
      <c r="C186" s="349">
        <f t="shared" si="33"/>
        <v>674</v>
      </c>
      <c r="D186" s="122">
        <f t="shared" si="33"/>
        <v>4.0999999999999996</v>
      </c>
      <c r="E186" s="286" t="s">
        <v>147</v>
      </c>
      <c r="F186" s="286" t="s">
        <v>147</v>
      </c>
      <c r="G186" s="349">
        <f t="shared" si="33"/>
        <v>3980</v>
      </c>
      <c r="H186" s="122">
        <f t="shared" si="33"/>
        <v>-5.6000000000000085</v>
      </c>
      <c r="I186" s="349">
        <f t="shared" si="33"/>
        <v>225</v>
      </c>
      <c r="J186" s="122">
        <f t="shared" si="33"/>
        <v>1.3</v>
      </c>
      <c r="K186" s="349">
        <f t="shared" si="33"/>
        <v>-74</v>
      </c>
      <c r="L186" s="122">
        <f t="shared" si="33"/>
        <v>-0.8</v>
      </c>
      <c r="M186" s="349">
        <f t="shared" si="33"/>
        <v>-15</v>
      </c>
      <c r="N186" s="122">
        <f t="shared" si="33"/>
        <v>-0.29999999999999993</v>
      </c>
      <c r="O186" s="349">
        <f t="shared" si="33"/>
        <v>94</v>
      </c>
      <c r="P186" s="122">
        <f t="shared" si="33"/>
        <v>0.4</v>
      </c>
      <c r="Q186" s="349">
        <f t="shared" si="33"/>
        <v>-70</v>
      </c>
      <c r="R186" s="122">
        <f t="shared" si="33"/>
        <v>-0.8</v>
      </c>
      <c r="S186" s="349">
        <f t="shared" si="33"/>
        <v>37</v>
      </c>
      <c r="T186" s="122">
        <f t="shared" si="33"/>
        <v>-9.9999999999999978E-2</v>
      </c>
    </row>
    <row r="187" spans="1:20" ht="12.75" customHeight="1">
      <c r="A187" s="585" t="s">
        <v>222</v>
      </c>
      <c r="B187" s="585"/>
      <c r="C187" s="585"/>
      <c r="D187" s="585"/>
      <c r="E187" s="585"/>
      <c r="F187" s="585"/>
      <c r="G187" s="585"/>
      <c r="H187" s="585"/>
      <c r="I187" s="585"/>
      <c r="J187" s="585"/>
      <c r="K187" s="585"/>
      <c r="L187" s="585"/>
      <c r="M187" s="585"/>
      <c r="N187" s="585"/>
      <c r="O187" s="585"/>
      <c r="P187" s="585"/>
      <c r="Q187" s="585"/>
      <c r="R187" s="585"/>
      <c r="S187" s="585"/>
      <c r="T187" s="585"/>
    </row>
    <row r="188" spans="1:20" ht="12.75" customHeight="1">
      <c r="A188" s="526" t="s">
        <v>218</v>
      </c>
      <c r="B188" s="526"/>
      <c r="C188" s="526"/>
      <c r="D188" s="526"/>
      <c r="E188" s="526"/>
      <c r="F188" s="526"/>
      <c r="G188" s="526"/>
      <c r="H188" s="526"/>
      <c r="I188" s="526"/>
      <c r="J188" s="526"/>
      <c r="K188" s="526"/>
      <c r="L188" s="526"/>
      <c r="M188" s="526"/>
      <c r="N188" s="526"/>
      <c r="O188" s="526"/>
      <c r="P188" s="526"/>
      <c r="Q188" s="526"/>
      <c r="R188" s="526"/>
      <c r="S188" s="526"/>
      <c r="T188" s="526"/>
    </row>
    <row r="189" spans="1:20" ht="12.75" customHeight="1">
      <c r="A189" s="580" t="s">
        <v>79</v>
      </c>
      <c r="B189" s="580"/>
      <c r="C189" s="580"/>
      <c r="D189" s="580"/>
      <c r="E189" s="580"/>
      <c r="F189" s="580"/>
      <c r="G189" s="580"/>
      <c r="H189" s="580"/>
      <c r="I189" s="580"/>
      <c r="J189" s="580"/>
      <c r="K189" s="580"/>
      <c r="L189" s="580"/>
      <c r="M189" s="580"/>
      <c r="N189" s="580"/>
      <c r="O189" s="580"/>
      <c r="P189" s="580"/>
      <c r="Q189" s="580"/>
      <c r="R189" s="580"/>
      <c r="S189" s="580"/>
      <c r="T189" s="580"/>
    </row>
    <row r="190" spans="1:20" ht="12.75" customHeight="1">
      <c r="A190" s="580" t="s">
        <v>80</v>
      </c>
      <c r="B190" s="580"/>
      <c r="C190" s="580"/>
      <c r="D190" s="580"/>
      <c r="E190" s="580"/>
      <c r="F190" s="580"/>
      <c r="G190" s="580"/>
      <c r="H190" s="580"/>
      <c r="I190" s="580"/>
      <c r="J190" s="580"/>
      <c r="K190" s="580"/>
      <c r="L190" s="580"/>
      <c r="M190" s="580"/>
      <c r="N190" s="580"/>
      <c r="O190" s="580"/>
      <c r="P190" s="580"/>
      <c r="Q190" s="580"/>
      <c r="R190" s="580"/>
      <c r="S190" s="580"/>
      <c r="T190" s="580"/>
    </row>
    <row r="191" spans="1:20" ht="12.75" customHeight="1">
      <c r="A191" s="580" t="s">
        <v>81</v>
      </c>
      <c r="B191" s="580"/>
      <c r="C191" s="580"/>
      <c r="D191" s="580"/>
      <c r="E191" s="580"/>
      <c r="F191" s="580"/>
      <c r="G191" s="580"/>
      <c r="H191" s="580"/>
      <c r="I191" s="580"/>
      <c r="J191" s="580"/>
      <c r="K191" s="580"/>
      <c r="L191" s="580"/>
      <c r="M191" s="580"/>
      <c r="N191" s="580"/>
      <c r="O191" s="580"/>
      <c r="P191" s="580"/>
      <c r="Q191" s="580"/>
      <c r="R191" s="580"/>
      <c r="S191" s="580"/>
      <c r="T191" s="580"/>
    </row>
    <row r="192" spans="1:20" ht="12.75" customHeight="1">
      <c r="A192" s="525" t="s">
        <v>82</v>
      </c>
      <c r="B192" s="525"/>
      <c r="C192" s="525"/>
      <c r="D192" s="525"/>
      <c r="E192" s="525"/>
      <c r="F192" s="525"/>
      <c r="G192" s="525"/>
      <c r="H192" s="525"/>
      <c r="I192" s="525"/>
      <c r="J192" s="525"/>
      <c r="K192" s="525"/>
      <c r="L192" s="525"/>
      <c r="M192" s="525"/>
      <c r="N192" s="525"/>
      <c r="O192" s="525"/>
      <c r="P192" s="525"/>
      <c r="Q192" s="525"/>
      <c r="R192" s="525"/>
      <c r="S192" s="525"/>
      <c r="T192" s="525"/>
    </row>
    <row r="193" spans="1:20" ht="24" customHeight="1">
      <c r="A193" s="525" t="s">
        <v>83</v>
      </c>
      <c r="B193" s="525"/>
      <c r="C193" s="525"/>
      <c r="D193" s="525"/>
      <c r="E193" s="525"/>
      <c r="F193" s="525"/>
      <c r="G193" s="525"/>
      <c r="H193" s="525"/>
      <c r="I193" s="525"/>
      <c r="J193" s="525"/>
      <c r="K193" s="525"/>
      <c r="L193" s="525"/>
      <c r="M193" s="525"/>
      <c r="N193" s="525"/>
      <c r="O193" s="525"/>
      <c r="P193" s="525"/>
      <c r="Q193" s="525"/>
      <c r="R193" s="525"/>
      <c r="S193" s="525"/>
      <c r="T193" s="525"/>
    </row>
    <row r="194" spans="1:20" ht="23.25" customHeight="1">
      <c r="A194" s="580" t="s">
        <v>84</v>
      </c>
      <c r="B194" s="580"/>
      <c r="C194" s="580"/>
      <c r="D194" s="580"/>
      <c r="E194" s="580"/>
      <c r="F194" s="580"/>
      <c r="G194" s="580"/>
      <c r="H194" s="580"/>
      <c r="I194" s="580"/>
      <c r="J194" s="580"/>
      <c r="K194" s="580"/>
      <c r="L194" s="580"/>
      <c r="M194" s="580"/>
      <c r="N194" s="580"/>
      <c r="O194" s="580"/>
      <c r="P194" s="580"/>
      <c r="Q194" s="580"/>
      <c r="R194" s="580"/>
      <c r="S194" s="580"/>
      <c r="T194" s="580"/>
    </row>
    <row r="195" spans="1:20" ht="12.75" customHeight="1">
      <c r="A195" s="580" t="s">
        <v>47</v>
      </c>
      <c r="B195" s="580"/>
      <c r="C195" s="580"/>
      <c r="D195" s="580"/>
      <c r="E195" s="580"/>
      <c r="F195" s="580"/>
      <c r="G195" s="580"/>
      <c r="H195" s="580"/>
      <c r="I195" s="580"/>
      <c r="J195" s="580"/>
      <c r="K195" s="580"/>
      <c r="L195" s="580"/>
      <c r="M195" s="580"/>
      <c r="N195" s="580"/>
      <c r="O195" s="580"/>
      <c r="P195" s="580"/>
      <c r="Q195" s="580"/>
      <c r="R195" s="580"/>
      <c r="S195" s="580"/>
      <c r="T195" s="580"/>
    </row>
  </sheetData>
  <mergeCells count="33">
    <mergeCell ref="A195:T195"/>
    <mergeCell ref="A46:T46"/>
    <mergeCell ref="A66:T66"/>
    <mergeCell ref="A167:T167"/>
    <mergeCell ref="A187:T187"/>
    <mergeCell ref="A194:T194"/>
    <mergeCell ref="A192:T192"/>
    <mergeCell ref="A189:T189"/>
    <mergeCell ref="A188:T188"/>
    <mergeCell ref="A106:T106"/>
    <mergeCell ref="A191:T191"/>
    <mergeCell ref="A147:T147"/>
    <mergeCell ref="B5:C5"/>
    <mergeCell ref="A190:T190"/>
    <mergeCell ref="A193:T193"/>
    <mergeCell ref="A26:T26"/>
    <mergeCell ref="A6:T6"/>
    <mergeCell ref="A126:T126"/>
    <mergeCell ref="B146:C146"/>
    <mergeCell ref="A86:T86"/>
    <mergeCell ref="A3:A5"/>
    <mergeCell ref="A2:T2"/>
    <mergeCell ref="B3:B4"/>
    <mergeCell ref="C3:T3"/>
    <mergeCell ref="O4:P4"/>
    <mergeCell ref="Q4:R4"/>
    <mergeCell ref="S4:T4"/>
    <mergeCell ref="K4:L4"/>
    <mergeCell ref="M4:N4"/>
    <mergeCell ref="C4:D4"/>
    <mergeCell ref="E4:F4"/>
    <mergeCell ref="G4:H4"/>
    <mergeCell ref="I4:J4"/>
  </mergeCells>
  <hyperlinks>
    <hyperlink ref="A1" location="Inhalt!A1" display="Zurück zum Inhalt"/>
  </hyperlinks>
  <pageMargins left="0.7" right="0.7" top="0.78740157499999996" bottom="0.78740157499999996" header="0.3" footer="0.3"/>
  <pageSetup paperSize="0" orientation="portrait" horizontalDpi="0" verticalDpi="0" copies="0"/>
  <ignoredErrors>
    <ignoredError sqref="H127:H128 J129 L127 N127 P127 R127 J107:J109 H107 L107:L108 N107:N109 P107:P108 R107:R10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0"/>
  <sheetViews>
    <sheetView showGridLines="0" workbookViewId="0"/>
  </sheetViews>
  <sheetFormatPr baseColWidth="10" defaultRowHeight="12.75" customHeight="1"/>
  <cols>
    <col min="1" max="1" width="58" customWidth="1"/>
    <col min="2" max="12" width="8" customWidth="1"/>
    <col min="13" max="13" width="15.7109375" customWidth="1"/>
  </cols>
  <sheetData>
    <row r="1" spans="1:13" s="500" customFormat="1" ht="25.5" customHeight="1">
      <c r="A1" s="442" t="s">
        <v>175</v>
      </c>
      <c r="K1" s="501"/>
    </row>
    <row r="2" spans="1:13" ht="12.75" customHeight="1">
      <c r="A2" s="541" t="s">
        <v>233</v>
      </c>
      <c r="B2" s="541"/>
      <c r="C2" s="541"/>
      <c r="D2" s="541"/>
      <c r="E2" s="541"/>
      <c r="F2" s="541"/>
      <c r="G2" s="541"/>
      <c r="H2" s="541"/>
      <c r="I2" s="541"/>
      <c r="J2" s="541"/>
      <c r="K2" s="541"/>
      <c r="L2" s="541"/>
      <c r="M2" s="541"/>
    </row>
    <row r="3" spans="1:13" ht="27" customHeight="1">
      <c r="A3" s="542" t="s">
        <v>66</v>
      </c>
      <c r="B3" s="537">
        <v>2007</v>
      </c>
      <c r="C3" s="537">
        <v>2008</v>
      </c>
      <c r="D3" s="537">
        <v>2009</v>
      </c>
      <c r="E3" s="537">
        <v>2010</v>
      </c>
      <c r="F3" s="537">
        <v>2011</v>
      </c>
      <c r="G3" s="537">
        <v>2012</v>
      </c>
      <c r="H3" s="537">
        <v>2013</v>
      </c>
      <c r="I3" s="537">
        <v>2014</v>
      </c>
      <c r="J3" s="537">
        <v>2015</v>
      </c>
      <c r="K3" s="537">
        <v>2016</v>
      </c>
      <c r="L3" s="537">
        <v>2017</v>
      </c>
      <c r="M3" s="539" t="s">
        <v>153</v>
      </c>
    </row>
    <row r="4" spans="1:13" s="213" customFormat="1" ht="12.75" customHeight="1">
      <c r="A4" s="543"/>
      <c r="B4" s="538"/>
      <c r="C4" s="538"/>
      <c r="D4" s="538"/>
      <c r="E4" s="538"/>
      <c r="F4" s="538"/>
      <c r="G4" s="538"/>
      <c r="H4" s="538"/>
      <c r="I4" s="538"/>
      <c r="J4" s="538"/>
      <c r="K4" s="538"/>
      <c r="L4" s="538"/>
      <c r="M4" s="540"/>
    </row>
    <row r="5" spans="1:13" ht="12.75" customHeight="1">
      <c r="A5" s="544"/>
      <c r="B5" s="589" t="s">
        <v>5</v>
      </c>
      <c r="C5" s="546"/>
      <c r="D5" s="546"/>
      <c r="E5" s="546"/>
      <c r="F5" s="546"/>
      <c r="G5" s="546"/>
      <c r="H5" s="546"/>
      <c r="I5" s="546"/>
      <c r="J5" s="546"/>
      <c r="K5" s="546"/>
      <c r="L5" s="546"/>
      <c r="M5" s="546"/>
    </row>
    <row r="6" spans="1:13" s="213" customFormat="1" ht="12.75" customHeight="1">
      <c r="A6" s="587" t="s">
        <v>10</v>
      </c>
      <c r="B6" s="587"/>
      <c r="C6" s="587"/>
      <c r="D6" s="587"/>
      <c r="E6" s="587"/>
      <c r="F6" s="587"/>
      <c r="G6" s="587"/>
      <c r="H6" s="587"/>
      <c r="I6" s="587"/>
      <c r="J6" s="587"/>
      <c r="K6" s="587"/>
      <c r="L6" s="587"/>
      <c r="M6" s="587"/>
    </row>
    <row r="7" spans="1:13" ht="12.75" customHeight="1">
      <c r="A7" s="218" t="s">
        <v>67</v>
      </c>
      <c r="B7" s="210">
        <v>5192</v>
      </c>
      <c r="C7" s="210">
        <v>5356</v>
      </c>
      <c r="D7" s="210">
        <v>4747</v>
      </c>
      <c r="E7" s="210">
        <v>4443</v>
      </c>
      <c r="F7" s="210">
        <v>3911</v>
      </c>
      <c r="G7" s="210">
        <v>3465</v>
      </c>
      <c r="H7" s="210">
        <v>3456</v>
      </c>
      <c r="I7" s="210">
        <v>2972</v>
      </c>
      <c r="J7" s="210">
        <v>2794</v>
      </c>
      <c r="K7" s="210">
        <v>2587</v>
      </c>
      <c r="L7" s="209">
        <v>2685</v>
      </c>
      <c r="M7" s="308">
        <f t="shared" ref="M7:M12" si="0">L7-B7</f>
        <v>-2507</v>
      </c>
    </row>
    <row r="8" spans="1:13" ht="12.75" customHeight="1">
      <c r="A8" s="260" t="s">
        <v>68</v>
      </c>
      <c r="B8" s="214">
        <v>1136</v>
      </c>
      <c r="C8" s="214">
        <v>2119</v>
      </c>
      <c r="D8" s="214">
        <v>2127</v>
      </c>
      <c r="E8" s="214">
        <v>2588</v>
      </c>
      <c r="F8" s="214">
        <v>3764</v>
      </c>
      <c r="G8" s="214">
        <v>4655</v>
      </c>
      <c r="H8" s="214">
        <v>5396</v>
      </c>
      <c r="I8" s="214">
        <v>5955</v>
      </c>
      <c r="J8" s="214">
        <v>6056</v>
      </c>
      <c r="K8" s="214">
        <v>6278</v>
      </c>
      <c r="L8" s="216">
        <v>6599</v>
      </c>
      <c r="M8" s="309">
        <f t="shared" si="0"/>
        <v>5463</v>
      </c>
    </row>
    <row r="9" spans="1:13" ht="12.75" customHeight="1">
      <c r="A9" s="215" t="s">
        <v>69</v>
      </c>
      <c r="B9" s="96">
        <v>5073</v>
      </c>
      <c r="C9" s="96">
        <v>5876</v>
      </c>
      <c r="D9" s="96">
        <v>6136</v>
      </c>
      <c r="E9" s="96">
        <v>6340</v>
      </c>
      <c r="F9" s="96">
        <v>6204</v>
      </c>
      <c r="G9" s="96">
        <v>5865</v>
      </c>
      <c r="H9" s="96">
        <v>5207</v>
      </c>
      <c r="I9" s="96">
        <v>5039</v>
      </c>
      <c r="J9" s="96">
        <v>4431</v>
      </c>
      <c r="K9" s="96">
        <v>4275</v>
      </c>
      <c r="L9" s="212">
        <v>4238</v>
      </c>
      <c r="M9" s="308">
        <f t="shared" si="0"/>
        <v>-835</v>
      </c>
    </row>
    <row r="10" spans="1:13" ht="12.75" customHeight="1">
      <c r="A10" s="260" t="s">
        <v>70</v>
      </c>
      <c r="B10" s="214">
        <v>2668</v>
      </c>
      <c r="C10" s="214">
        <v>4440</v>
      </c>
      <c r="D10" s="214">
        <v>6233</v>
      </c>
      <c r="E10" s="214">
        <v>8848</v>
      </c>
      <c r="F10" s="214">
        <v>11930</v>
      </c>
      <c r="G10" s="214">
        <v>15184</v>
      </c>
      <c r="H10" s="214">
        <v>17812</v>
      </c>
      <c r="I10" s="214">
        <v>20339</v>
      </c>
      <c r="J10" s="214">
        <v>22047</v>
      </c>
      <c r="K10" s="214">
        <v>22897</v>
      </c>
      <c r="L10" s="216">
        <v>23705</v>
      </c>
      <c r="M10" s="309">
        <f t="shared" si="0"/>
        <v>21037</v>
      </c>
    </row>
    <row r="11" spans="1:13" ht="12.75" customHeight="1">
      <c r="A11" s="215" t="s">
        <v>71</v>
      </c>
      <c r="B11" s="96">
        <v>10355</v>
      </c>
      <c r="C11" s="96">
        <v>11834</v>
      </c>
      <c r="D11" s="96">
        <v>13098</v>
      </c>
      <c r="E11" s="96">
        <v>13047</v>
      </c>
      <c r="F11" s="96">
        <v>12552</v>
      </c>
      <c r="G11" s="96">
        <v>10880</v>
      </c>
      <c r="H11" s="96">
        <v>9077</v>
      </c>
      <c r="I11" s="96">
        <v>8114</v>
      </c>
      <c r="J11" s="96">
        <v>6595</v>
      </c>
      <c r="K11" s="96">
        <v>5787</v>
      </c>
      <c r="L11" s="212">
        <v>5139</v>
      </c>
      <c r="M11" s="308">
        <f t="shared" si="0"/>
        <v>-5216</v>
      </c>
    </row>
    <row r="12" spans="1:13" ht="12.75" customHeight="1">
      <c r="A12" s="261" t="s">
        <v>72</v>
      </c>
      <c r="B12" s="100">
        <v>8712</v>
      </c>
      <c r="C12" s="100">
        <v>6758</v>
      </c>
      <c r="D12" s="100">
        <v>6317</v>
      </c>
      <c r="E12" s="100">
        <v>5587</v>
      </c>
      <c r="F12" s="100">
        <v>4336</v>
      </c>
      <c r="G12" s="100">
        <v>3386</v>
      </c>
      <c r="H12" s="100">
        <v>3005</v>
      </c>
      <c r="I12" s="100">
        <v>2441</v>
      </c>
      <c r="J12" s="100">
        <v>2184</v>
      </c>
      <c r="K12" s="100">
        <v>1646</v>
      </c>
      <c r="L12" s="101">
        <v>1589</v>
      </c>
      <c r="M12" s="310">
        <f t="shared" si="0"/>
        <v>-7123</v>
      </c>
    </row>
    <row r="13" spans="1:13" s="213" customFormat="1" ht="12.75" customHeight="1">
      <c r="A13" s="521" t="s">
        <v>176</v>
      </c>
      <c r="B13" s="522"/>
      <c r="C13" s="522"/>
      <c r="D13" s="522"/>
      <c r="E13" s="522"/>
      <c r="F13" s="522"/>
      <c r="G13" s="522"/>
      <c r="H13" s="522"/>
      <c r="I13" s="522"/>
      <c r="J13" s="522"/>
      <c r="K13" s="522"/>
      <c r="L13" s="536"/>
      <c r="M13" s="386" t="s">
        <v>29</v>
      </c>
    </row>
    <row r="14" spans="1:13" s="213" customFormat="1" ht="12.75" customHeight="1">
      <c r="A14" s="218" t="s">
        <v>67</v>
      </c>
      <c r="B14" s="227">
        <v>15.668759053597297</v>
      </c>
      <c r="C14" s="227">
        <v>14.721160981777203</v>
      </c>
      <c r="D14" s="227">
        <v>12.279476434373221</v>
      </c>
      <c r="E14" s="228">
        <v>10.875578292903825</v>
      </c>
      <c r="F14" s="227">
        <v>9.1598941377614356</v>
      </c>
      <c r="G14" s="227">
        <v>7.9774375503626107</v>
      </c>
      <c r="H14" s="227">
        <v>7.8629445089072414</v>
      </c>
      <c r="I14" s="228">
        <v>6.6250557289344627</v>
      </c>
      <c r="J14" s="227">
        <v>6.3345954156936539</v>
      </c>
      <c r="K14" s="227">
        <v>5.9512307338394299</v>
      </c>
      <c r="L14" s="207">
        <v>6.1085200773518373</v>
      </c>
      <c r="M14" s="306">
        <f t="shared" ref="M14:M19" si="1">L14-B14</f>
        <v>-9.5602389762454596</v>
      </c>
    </row>
    <row r="15" spans="1:13" s="213" customFormat="1" ht="12.75" customHeight="1">
      <c r="A15" s="260" t="s">
        <v>68</v>
      </c>
      <c r="B15" s="225">
        <v>3.4282955094157415</v>
      </c>
      <c r="C15" s="225">
        <v>5.8241486408487475</v>
      </c>
      <c r="D15" s="225">
        <v>5.5020952972217909</v>
      </c>
      <c r="E15" s="225">
        <v>6.3349080850855506</v>
      </c>
      <c r="F15" s="225">
        <v>8.8156076539335331</v>
      </c>
      <c r="G15" s="225">
        <v>10.717163577759869</v>
      </c>
      <c r="H15" s="225">
        <v>12.276750164948922</v>
      </c>
      <c r="I15" s="225">
        <v>13.274632189032546</v>
      </c>
      <c r="J15" s="225">
        <v>13.730246899585099</v>
      </c>
      <c r="K15" s="225">
        <v>14.442144007361399</v>
      </c>
      <c r="L15" s="231">
        <v>15.013081560687068</v>
      </c>
      <c r="M15" s="120">
        <f t="shared" si="1"/>
        <v>11.584786051271326</v>
      </c>
    </row>
    <row r="16" spans="1:13" s="213" customFormat="1" ht="12.75" customHeight="1">
      <c r="A16" s="218" t="s">
        <v>69</v>
      </c>
      <c r="B16" s="227">
        <v>15.309633027522937</v>
      </c>
      <c r="C16" s="227">
        <v>16.150399912046833</v>
      </c>
      <c r="D16" s="227">
        <v>15.872523151740907</v>
      </c>
      <c r="E16" s="228">
        <v>15.519056128068929</v>
      </c>
      <c r="F16" s="227">
        <v>14.530294868491932</v>
      </c>
      <c r="G16" s="227">
        <v>13.50293542074364</v>
      </c>
      <c r="H16" s="227">
        <v>11.846745387118057</v>
      </c>
      <c r="I16" s="228">
        <v>11.23272403031654</v>
      </c>
      <c r="J16" s="227">
        <v>10.04602444056499</v>
      </c>
      <c r="K16" s="227">
        <v>9.8343685300207042</v>
      </c>
      <c r="L16" s="207">
        <v>9.6416789898760111</v>
      </c>
      <c r="M16" s="306">
        <f t="shared" si="1"/>
        <v>-5.6679540376469255</v>
      </c>
    </row>
    <row r="17" spans="1:13" s="213" customFormat="1" ht="12.75" customHeight="1">
      <c r="A17" s="260" t="s">
        <v>70</v>
      </c>
      <c r="B17" s="225">
        <v>8.0516658619024621</v>
      </c>
      <c r="C17" s="225">
        <v>12.20350163537916</v>
      </c>
      <c r="D17" s="225">
        <v>16.123441461017123</v>
      </c>
      <c r="E17" s="225">
        <v>21.658140161065283</v>
      </c>
      <c r="F17" s="225">
        <v>27.941073143312178</v>
      </c>
      <c r="G17" s="225">
        <v>34.957983193277308</v>
      </c>
      <c r="H17" s="225">
        <v>40.525106363615677</v>
      </c>
      <c r="I17" s="225">
        <v>45.338831921533661</v>
      </c>
      <c r="J17" s="225">
        <v>49.98526311016392</v>
      </c>
      <c r="K17" s="225">
        <v>52.673107890499196</v>
      </c>
      <c r="L17" s="231">
        <v>53.930155841201234</v>
      </c>
      <c r="M17" s="120">
        <f t="shared" si="1"/>
        <v>45.87848997929877</v>
      </c>
    </row>
    <row r="18" spans="1:13" s="213" customFormat="1" ht="12.75" customHeight="1">
      <c r="A18" s="218" t="s">
        <v>71</v>
      </c>
      <c r="B18" s="227">
        <v>31.25</v>
      </c>
      <c r="C18" s="227">
        <v>32.526179809251573</v>
      </c>
      <c r="D18" s="227">
        <v>33.881732112370017</v>
      </c>
      <c r="E18" s="228">
        <v>31.936455095097052</v>
      </c>
      <c r="F18" s="227">
        <v>29.397849966039772</v>
      </c>
      <c r="G18" s="227">
        <v>25.048923679060664</v>
      </c>
      <c r="H18" s="227">
        <v>20.651605123654811</v>
      </c>
      <c r="I18" s="228">
        <v>18.087382969237627</v>
      </c>
      <c r="J18" s="227">
        <v>14.952275149069308</v>
      </c>
      <c r="K18" s="227">
        <v>13.312629399585921</v>
      </c>
      <c r="L18" s="207">
        <v>11.69150267318849</v>
      </c>
      <c r="M18" s="306">
        <f t="shared" si="1"/>
        <v>-19.558497326811512</v>
      </c>
    </row>
    <row r="19" spans="1:13" s="213" customFormat="1" ht="12.75" customHeight="1">
      <c r="A19" s="260" t="s">
        <v>72</v>
      </c>
      <c r="B19" s="225">
        <v>26.291646547561566</v>
      </c>
      <c r="C19" s="225">
        <v>18.574609020696478</v>
      </c>
      <c r="D19" s="225">
        <v>16.340731543276942</v>
      </c>
      <c r="E19" s="225">
        <v>13.675862237779354</v>
      </c>
      <c r="F19" s="225">
        <v>10.155280230461157</v>
      </c>
      <c r="G19" s="225">
        <v>7.7955565787959014</v>
      </c>
      <c r="H19" s="225">
        <v>6.8368484517552837</v>
      </c>
      <c r="I19" s="225">
        <v>5.4413731609451625</v>
      </c>
      <c r="J19" s="225">
        <v>4.9515949849230285</v>
      </c>
      <c r="K19" s="225">
        <v>3.7865194386933516</v>
      </c>
      <c r="L19" s="231">
        <v>3.6150608576953704</v>
      </c>
      <c r="M19" s="120">
        <f t="shared" si="1"/>
        <v>-22.676585689866194</v>
      </c>
    </row>
    <row r="20" spans="1:13" ht="12.75" customHeight="1">
      <c r="A20" s="588" t="s">
        <v>11</v>
      </c>
      <c r="B20" s="588"/>
      <c r="C20" s="588"/>
      <c r="D20" s="588"/>
      <c r="E20" s="588"/>
      <c r="F20" s="588"/>
      <c r="G20" s="588"/>
      <c r="H20" s="588"/>
      <c r="I20" s="588"/>
      <c r="J20" s="588"/>
      <c r="K20" s="588"/>
      <c r="L20" s="588"/>
      <c r="M20" s="588"/>
    </row>
    <row r="21" spans="1:13" s="213" customFormat="1" ht="12.75" customHeight="1">
      <c r="A21" s="545" t="s">
        <v>5</v>
      </c>
      <c r="B21" s="546"/>
      <c r="C21" s="546"/>
      <c r="D21" s="546"/>
      <c r="E21" s="546"/>
      <c r="F21" s="546"/>
      <c r="G21" s="546"/>
      <c r="H21" s="546"/>
      <c r="I21" s="546"/>
      <c r="J21" s="546"/>
      <c r="K21" s="546"/>
      <c r="L21" s="546"/>
      <c r="M21" s="546"/>
    </row>
    <row r="22" spans="1:13" ht="12.75" customHeight="1">
      <c r="A22" s="262" t="s">
        <v>67</v>
      </c>
      <c r="B22" s="210">
        <v>4408</v>
      </c>
      <c r="C22" s="210">
        <v>4594</v>
      </c>
      <c r="D22" s="210">
        <v>3992</v>
      </c>
      <c r="E22" s="210">
        <v>3723</v>
      </c>
      <c r="F22" s="210">
        <v>3326</v>
      </c>
      <c r="G22" s="210">
        <v>2904</v>
      </c>
      <c r="H22" s="210">
        <v>2877</v>
      </c>
      <c r="I22" s="210">
        <v>2460</v>
      </c>
      <c r="J22" s="205">
        <v>2271</v>
      </c>
      <c r="K22" s="205">
        <v>2107</v>
      </c>
      <c r="L22" s="209">
        <v>2243</v>
      </c>
      <c r="M22" s="308">
        <f t="shared" ref="M22:M27" si="2">L22-B22</f>
        <v>-2165</v>
      </c>
    </row>
    <row r="23" spans="1:13" ht="12.75" customHeight="1">
      <c r="A23" s="260" t="s">
        <v>68</v>
      </c>
      <c r="B23" s="214">
        <v>585</v>
      </c>
      <c r="C23" s="214">
        <v>1526</v>
      </c>
      <c r="D23" s="214">
        <v>1486</v>
      </c>
      <c r="E23" s="214">
        <v>1884</v>
      </c>
      <c r="F23" s="214">
        <v>2883</v>
      </c>
      <c r="G23" s="214">
        <v>3720</v>
      </c>
      <c r="H23" s="214">
        <v>4373</v>
      </c>
      <c r="I23" s="214">
        <v>4846</v>
      </c>
      <c r="J23" s="214">
        <v>5026</v>
      </c>
      <c r="K23" s="214">
        <v>5237</v>
      </c>
      <c r="L23" s="216">
        <v>5655</v>
      </c>
      <c r="M23" s="309">
        <f t="shared" si="2"/>
        <v>5070</v>
      </c>
    </row>
    <row r="24" spans="1:13" ht="12.75" customHeight="1">
      <c r="A24" s="215" t="s">
        <v>69</v>
      </c>
      <c r="B24" s="96">
        <v>4325</v>
      </c>
      <c r="C24" s="96">
        <v>5143</v>
      </c>
      <c r="D24" s="96">
        <v>5371</v>
      </c>
      <c r="E24" s="96">
        <v>5519</v>
      </c>
      <c r="F24" s="96">
        <v>5460</v>
      </c>
      <c r="G24" s="96">
        <v>5157</v>
      </c>
      <c r="H24" s="96">
        <v>4563</v>
      </c>
      <c r="I24" s="96">
        <v>4468</v>
      </c>
      <c r="J24" s="97">
        <v>3831</v>
      </c>
      <c r="K24" s="97">
        <v>3691</v>
      </c>
      <c r="L24" s="212">
        <v>3621</v>
      </c>
      <c r="M24" s="308">
        <f t="shared" si="2"/>
        <v>-704</v>
      </c>
    </row>
    <row r="25" spans="1:13" ht="12.75" customHeight="1">
      <c r="A25" s="260" t="s">
        <v>70</v>
      </c>
      <c r="B25" s="214">
        <v>1427</v>
      </c>
      <c r="C25" s="214">
        <v>2928</v>
      </c>
      <c r="D25" s="214">
        <v>4466</v>
      </c>
      <c r="E25" s="214">
        <v>6756</v>
      </c>
      <c r="F25" s="214">
        <v>9289</v>
      </c>
      <c r="G25" s="214">
        <v>12232</v>
      </c>
      <c r="H25" s="214">
        <v>14596</v>
      </c>
      <c r="I25" s="214">
        <v>16819</v>
      </c>
      <c r="J25" s="214">
        <v>18536</v>
      </c>
      <c r="K25" s="214">
        <v>19394</v>
      </c>
      <c r="L25" s="216">
        <v>20222</v>
      </c>
      <c r="M25" s="309">
        <f t="shared" si="2"/>
        <v>18795</v>
      </c>
    </row>
    <row r="26" spans="1:13" ht="12.75" customHeight="1">
      <c r="A26" s="215" t="s">
        <v>71</v>
      </c>
      <c r="B26" s="96">
        <v>9086</v>
      </c>
      <c r="C26" s="96">
        <v>10546</v>
      </c>
      <c r="D26" s="96">
        <v>11745</v>
      </c>
      <c r="E26" s="96">
        <v>11687</v>
      </c>
      <c r="F26" s="96">
        <v>11632</v>
      </c>
      <c r="G26" s="96">
        <v>9993</v>
      </c>
      <c r="H26" s="96">
        <v>8469</v>
      </c>
      <c r="I26" s="96">
        <v>7575</v>
      </c>
      <c r="J26" s="211">
        <v>6126</v>
      </c>
      <c r="K26" s="211">
        <v>5303</v>
      </c>
      <c r="L26" s="212">
        <v>4723</v>
      </c>
      <c r="M26" s="308">
        <f t="shared" si="2"/>
        <v>-4363</v>
      </c>
    </row>
    <row r="27" spans="1:13" ht="12.75" customHeight="1">
      <c r="A27" s="261" t="s">
        <v>72</v>
      </c>
      <c r="B27" s="100">
        <v>8122</v>
      </c>
      <c r="C27" s="100">
        <v>6209</v>
      </c>
      <c r="D27" s="100">
        <v>5733</v>
      </c>
      <c r="E27" s="100">
        <v>5144</v>
      </c>
      <c r="F27" s="100">
        <v>3984</v>
      </c>
      <c r="G27" s="100">
        <v>3152</v>
      </c>
      <c r="H27" s="100">
        <v>2618</v>
      </c>
      <c r="I27" s="100">
        <v>2129</v>
      </c>
      <c r="J27" s="100">
        <v>1924</v>
      </c>
      <c r="K27" s="100">
        <v>1528</v>
      </c>
      <c r="L27" s="101">
        <v>1445</v>
      </c>
      <c r="M27" s="310">
        <f t="shared" si="2"/>
        <v>-6677</v>
      </c>
    </row>
    <row r="28" spans="1:13" s="213" customFormat="1" ht="12.75" customHeight="1">
      <c r="A28" s="521" t="s">
        <v>176</v>
      </c>
      <c r="B28" s="522"/>
      <c r="C28" s="522"/>
      <c r="D28" s="522"/>
      <c r="E28" s="522"/>
      <c r="F28" s="522"/>
      <c r="G28" s="522"/>
      <c r="H28" s="522"/>
      <c r="I28" s="522"/>
      <c r="J28" s="522"/>
      <c r="K28" s="522"/>
      <c r="L28" s="536"/>
      <c r="M28" s="386" t="s">
        <v>29</v>
      </c>
    </row>
    <row r="29" spans="1:13" ht="12.75" customHeight="1">
      <c r="A29" s="262" t="s">
        <v>67</v>
      </c>
      <c r="B29" s="227">
        <v>15.769327084749401</v>
      </c>
      <c r="C29" s="227">
        <v>14.845214244167259</v>
      </c>
      <c r="D29" s="227">
        <v>12.173329674015795</v>
      </c>
      <c r="E29" s="228">
        <v>10.725088583527786</v>
      </c>
      <c r="F29" s="227">
        <v>9.0938918357303002</v>
      </c>
      <c r="G29" s="227">
        <v>7.8152753108348127</v>
      </c>
      <c r="H29" s="227">
        <v>7.672818433966289</v>
      </c>
      <c r="I29" s="228">
        <v>6.4234796459252683</v>
      </c>
      <c r="J29" s="228">
        <v>6.0216365275494512</v>
      </c>
      <c r="K29" s="228">
        <v>5.6548577563070319</v>
      </c>
      <c r="L29" s="207">
        <v>5.9168007597140528</v>
      </c>
      <c r="M29" s="306">
        <f t="shared" ref="M29:M34" si="3">L29-B29</f>
        <v>-9.852526325035349</v>
      </c>
    </row>
    <row r="30" spans="1:13" ht="12.75" customHeight="1">
      <c r="A30" s="260" t="s">
        <v>68</v>
      </c>
      <c r="B30" s="225">
        <v>2.0927986262655169</v>
      </c>
      <c r="C30" s="225">
        <v>4.9311704259031863</v>
      </c>
      <c r="D30" s="225">
        <v>4.5314548836641961</v>
      </c>
      <c r="E30" s="225">
        <v>5.4273615072163164</v>
      </c>
      <c r="F30" s="225">
        <v>7.8826488762508884</v>
      </c>
      <c r="G30" s="225">
        <v>10.01130308412724</v>
      </c>
      <c r="H30" s="225">
        <v>11.662577341583102</v>
      </c>
      <c r="I30" s="225">
        <v>12.653732668355223</v>
      </c>
      <c r="J30" s="225">
        <v>13.326616110728111</v>
      </c>
      <c r="K30" s="225">
        <v>14.0552871712292</v>
      </c>
      <c r="L30" s="231">
        <v>14.91730195995674</v>
      </c>
      <c r="M30" s="120">
        <f t="shared" si="3"/>
        <v>12.824503333691222</v>
      </c>
    </row>
    <row r="31" spans="1:13" ht="12.75" customHeight="1">
      <c r="A31" s="218" t="s">
        <v>69</v>
      </c>
      <c r="B31" s="220">
        <v>15.472400100168139</v>
      </c>
      <c r="C31" s="220">
        <v>16.619272280747108</v>
      </c>
      <c r="D31" s="220">
        <v>16.378495410605922</v>
      </c>
      <c r="E31" s="221">
        <v>15.898942759196842</v>
      </c>
      <c r="F31" s="220">
        <v>14.928637830152567</v>
      </c>
      <c r="G31" s="220">
        <v>13.87857258194736</v>
      </c>
      <c r="H31" s="220">
        <v>12.169298058459569</v>
      </c>
      <c r="I31" s="221">
        <v>11.666710186176463</v>
      </c>
      <c r="J31" s="221">
        <v>10.158031500238637</v>
      </c>
      <c r="K31" s="221">
        <v>9.9060654857756312</v>
      </c>
      <c r="L31" s="207">
        <v>9.5518214671977635</v>
      </c>
      <c r="M31" s="306">
        <f t="shared" si="3"/>
        <v>-5.9205786329703756</v>
      </c>
    </row>
    <row r="32" spans="1:13" ht="12.75" customHeight="1">
      <c r="A32" s="260" t="s">
        <v>70</v>
      </c>
      <c r="B32" s="225">
        <v>5.1049976746681924</v>
      </c>
      <c r="C32" s="225">
        <v>9.4616428617591932</v>
      </c>
      <c r="D32" s="225">
        <v>13.618760101241119</v>
      </c>
      <c r="E32" s="225">
        <v>19.462449226514561</v>
      </c>
      <c r="F32" s="225">
        <v>25.397823590528791</v>
      </c>
      <c r="G32" s="225">
        <v>32.918886915334518</v>
      </c>
      <c r="H32" s="225">
        <v>38.926818860678473</v>
      </c>
      <c r="I32" s="225">
        <v>43.917278115779304</v>
      </c>
      <c r="J32" s="225">
        <v>49.148857188312036</v>
      </c>
      <c r="K32" s="225">
        <v>52.050456253354803</v>
      </c>
      <c r="L32" s="231">
        <v>53.343533197921339</v>
      </c>
      <c r="M32" s="120">
        <f t="shared" si="3"/>
        <v>48.238535523253148</v>
      </c>
    </row>
    <row r="33" spans="1:13" ht="12.75" customHeight="1">
      <c r="A33" s="218" t="s">
        <v>71</v>
      </c>
      <c r="B33" s="220">
        <v>32.504561227775191</v>
      </c>
      <c r="C33" s="220">
        <v>34.078717766431851</v>
      </c>
      <c r="D33" s="220">
        <v>35.815570396121124</v>
      </c>
      <c r="E33" s="221">
        <v>33.66750208855472</v>
      </c>
      <c r="F33" s="220">
        <v>31.804013780281075</v>
      </c>
      <c r="G33" s="220">
        <v>26.89326659131277</v>
      </c>
      <c r="H33" s="220">
        <v>22.586409216983142</v>
      </c>
      <c r="I33" s="221">
        <v>19.779617202391833</v>
      </c>
      <c r="J33" s="221">
        <v>16.243304873521769</v>
      </c>
      <c r="K33" s="221">
        <v>14.232420826623725</v>
      </c>
      <c r="L33" s="207">
        <v>12.458782874779077</v>
      </c>
      <c r="M33" s="306">
        <f t="shared" si="3"/>
        <v>-20.045778352996116</v>
      </c>
    </row>
    <row r="34" spans="1:13" ht="12.75" customHeight="1">
      <c r="A34" s="260" t="s">
        <v>72</v>
      </c>
      <c r="B34" s="225">
        <v>29.055915286373555</v>
      </c>
      <c r="C34" s="225">
        <v>20.063982420991405</v>
      </c>
      <c r="D34" s="225">
        <v>17.482389534351842</v>
      </c>
      <c r="E34" s="225">
        <v>14.818655834989773</v>
      </c>
      <c r="F34" s="225">
        <v>10.892984087056378</v>
      </c>
      <c r="G34" s="225">
        <v>8.4826955164432949</v>
      </c>
      <c r="H34" s="225">
        <v>6.9820780883294216</v>
      </c>
      <c r="I34" s="225">
        <v>5.5591821813719093</v>
      </c>
      <c r="J34" s="225">
        <v>5.1015537996499978</v>
      </c>
      <c r="K34" s="225">
        <v>4.1009125067096077</v>
      </c>
      <c r="L34" s="231">
        <v>3.8117597404310324</v>
      </c>
      <c r="M34" s="120">
        <f t="shared" si="3"/>
        <v>-25.244155545942522</v>
      </c>
    </row>
    <row r="35" spans="1:13" ht="12.75" customHeight="1">
      <c r="A35" s="588" t="s">
        <v>12</v>
      </c>
      <c r="B35" s="588"/>
      <c r="C35" s="588"/>
      <c r="D35" s="588"/>
      <c r="E35" s="588"/>
      <c r="F35" s="588"/>
      <c r="G35" s="588"/>
      <c r="H35" s="588"/>
      <c r="I35" s="588"/>
      <c r="J35" s="588"/>
      <c r="K35" s="588"/>
      <c r="L35" s="588"/>
      <c r="M35" s="588"/>
    </row>
    <row r="36" spans="1:13" s="213" customFormat="1" ht="12.75" customHeight="1">
      <c r="A36" s="545" t="s">
        <v>5</v>
      </c>
      <c r="B36" s="546"/>
      <c r="C36" s="546"/>
      <c r="D36" s="546"/>
      <c r="E36" s="546"/>
      <c r="F36" s="546"/>
      <c r="G36" s="546"/>
      <c r="H36" s="546"/>
      <c r="I36" s="546"/>
      <c r="J36" s="546"/>
      <c r="K36" s="546"/>
      <c r="L36" s="546"/>
      <c r="M36" s="546"/>
    </row>
    <row r="37" spans="1:13" ht="12.75" customHeight="1">
      <c r="A37" s="262" t="s">
        <v>67</v>
      </c>
      <c r="B37" s="210">
        <v>784</v>
      </c>
      <c r="C37" s="210">
        <v>762</v>
      </c>
      <c r="D37" s="209">
        <v>755</v>
      </c>
      <c r="E37" s="210">
        <v>720</v>
      </c>
      <c r="F37" s="210">
        <v>585</v>
      </c>
      <c r="G37" s="210">
        <v>561</v>
      </c>
      <c r="H37" s="210">
        <v>579</v>
      </c>
      <c r="I37" s="210">
        <v>512</v>
      </c>
      <c r="J37" s="204">
        <v>523</v>
      </c>
      <c r="K37" s="208">
        <v>480</v>
      </c>
      <c r="L37" s="209">
        <v>442</v>
      </c>
      <c r="M37" s="308">
        <f t="shared" ref="M37:M42" si="4">L37-B37</f>
        <v>-342</v>
      </c>
    </row>
    <row r="38" spans="1:13" ht="12.75" customHeight="1">
      <c r="A38" s="260" t="s">
        <v>68</v>
      </c>
      <c r="B38" s="214">
        <v>551</v>
      </c>
      <c r="C38" s="214">
        <v>593</v>
      </c>
      <c r="D38" s="214">
        <v>641</v>
      </c>
      <c r="E38" s="214">
        <v>704</v>
      </c>
      <c r="F38" s="214">
        <v>881</v>
      </c>
      <c r="G38" s="214">
        <v>935</v>
      </c>
      <c r="H38" s="214">
        <v>1023</v>
      </c>
      <c r="I38" s="214">
        <v>1109</v>
      </c>
      <c r="J38" s="214">
        <v>1030</v>
      </c>
      <c r="K38" s="216">
        <v>1041</v>
      </c>
      <c r="L38" s="216">
        <v>944</v>
      </c>
      <c r="M38" s="309">
        <f t="shared" si="4"/>
        <v>393</v>
      </c>
    </row>
    <row r="39" spans="1:13" ht="12.75" customHeight="1">
      <c r="A39" s="215" t="s">
        <v>69</v>
      </c>
      <c r="B39" s="96">
        <v>748</v>
      </c>
      <c r="C39" s="96">
        <v>733</v>
      </c>
      <c r="D39" s="96">
        <v>765</v>
      </c>
      <c r="E39" s="96">
        <v>821</v>
      </c>
      <c r="F39" s="96">
        <v>744</v>
      </c>
      <c r="G39" s="96">
        <v>708</v>
      </c>
      <c r="H39" s="96">
        <v>644</v>
      </c>
      <c r="I39" s="96">
        <v>571</v>
      </c>
      <c r="J39" s="98">
        <v>600</v>
      </c>
      <c r="K39" s="99">
        <v>584</v>
      </c>
      <c r="L39" s="212">
        <v>617</v>
      </c>
      <c r="M39" s="308">
        <f t="shared" si="4"/>
        <v>-131</v>
      </c>
    </row>
    <row r="40" spans="1:13" ht="12.75" customHeight="1">
      <c r="A40" s="260" t="s">
        <v>70</v>
      </c>
      <c r="B40" s="214">
        <v>1241</v>
      </c>
      <c r="C40" s="214">
        <v>1512</v>
      </c>
      <c r="D40" s="214">
        <v>1767</v>
      </c>
      <c r="E40" s="214">
        <v>2092</v>
      </c>
      <c r="F40" s="214">
        <v>2641</v>
      </c>
      <c r="G40" s="214">
        <v>2952</v>
      </c>
      <c r="H40" s="214">
        <v>3216</v>
      </c>
      <c r="I40" s="214">
        <v>3520</v>
      </c>
      <c r="J40" s="214">
        <v>3511</v>
      </c>
      <c r="K40" s="216">
        <v>3503</v>
      </c>
      <c r="L40" s="216">
        <v>3483</v>
      </c>
      <c r="M40" s="309">
        <f t="shared" si="4"/>
        <v>2242</v>
      </c>
    </row>
    <row r="41" spans="1:13" ht="12.75" customHeight="1">
      <c r="A41" s="215" t="s">
        <v>71</v>
      </c>
      <c r="B41" s="96">
        <v>1269</v>
      </c>
      <c r="C41" s="96">
        <v>1288</v>
      </c>
      <c r="D41" s="96">
        <v>1353</v>
      </c>
      <c r="E41" s="96">
        <v>1360</v>
      </c>
      <c r="F41" s="96">
        <v>920</v>
      </c>
      <c r="G41" s="96">
        <v>887</v>
      </c>
      <c r="H41" s="96">
        <v>608</v>
      </c>
      <c r="I41" s="96">
        <v>539</v>
      </c>
      <c r="J41" s="98">
        <v>469</v>
      </c>
      <c r="K41" s="99">
        <v>484</v>
      </c>
      <c r="L41" s="212">
        <v>416</v>
      </c>
      <c r="M41" s="308">
        <f t="shared" si="4"/>
        <v>-853</v>
      </c>
    </row>
    <row r="42" spans="1:13" ht="12.75" customHeight="1">
      <c r="A42" s="261" t="s">
        <v>72</v>
      </c>
      <c r="B42" s="100">
        <v>590</v>
      </c>
      <c r="C42" s="100">
        <v>549</v>
      </c>
      <c r="D42" s="100">
        <v>584</v>
      </c>
      <c r="E42" s="100">
        <v>443</v>
      </c>
      <c r="F42" s="100">
        <v>352</v>
      </c>
      <c r="G42" s="100">
        <v>234</v>
      </c>
      <c r="H42" s="100">
        <v>387</v>
      </c>
      <c r="I42" s="100">
        <v>312</v>
      </c>
      <c r="J42" s="100">
        <v>260</v>
      </c>
      <c r="K42" s="101">
        <v>118</v>
      </c>
      <c r="L42" s="101">
        <v>144</v>
      </c>
      <c r="M42" s="310">
        <f t="shared" si="4"/>
        <v>-446</v>
      </c>
    </row>
    <row r="43" spans="1:13" ht="12.75" customHeight="1">
      <c r="A43" s="521" t="s">
        <v>176</v>
      </c>
      <c r="B43" s="522"/>
      <c r="C43" s="522"/>
      <c r="D43" s="522"/>
      <c r="E43" s="522"/>
      <c r="F43" s="522"/>
      <c r="G43" s="522"/>
      <c r="H43" s="522"/>
      <c r="I43" s="522"/>
      <c r="J43" s="522"/>
      <c r="K43" s="522"/>
      <c r="L43" s="536"/>
      <c r="M43" s="386" t="s">
        <v>29</v>
      </c>
    </row>
    <row r="44" spans="1:13" ht="12.75" customHeight="1">
      <c r="A44" s="262" t="s">
        <v>67</v>
      </c>
      <c r="B44" s="227">
        <v>15.126374686475014</v>
      </c>
      <c r="C44" s="227">
        <v>14.015081846606584</v>
      </c>
      <c r="D44" s="227">
        <v>12.872975277067349</v>
      </c>
      <c r="E44" s="228">
        <v>11.726384364820847</v>
      </c>
      <c r="F44" s="227">
        <v>9.5541401273885356</v>
      </c>
      <c r="G44" s="227">
        <v>8.9373904731559666</v>
      </c>
      <c r="H44" s="227">
        <v>8.9670125445253213</v>
      </c>
      <c r="I44" s="228">
        <v>7.8013103763522782</v>
      </c>
      <c r="J44" s="229">
        <v>8.180822774910057</v>
      </c>
      <c r="K44" s="230">
        <v>7.7294685990338161</v>
      </c>
      <c r="L44" s="230">
        <v>7.3106185908038368</v>
      </c>
      <c r="M44" s="306">
        <f t="shared" ref="M44:M49" si="5">L44-B44</f>
        <v>-7.8157560956711771</v>
      </c>
    </row>
    <row r="45" spans="1:13" ht="12.75" customHeight="1">
      <c r="A45" s="260" t="s">
        <v>68</v>
      </c>
      <c r="B45" s="225">
        <v>10.630908740111904</v>
      </c>
      <c r="C45" s="225">
        <v>10.906750045981239</v>
      </c>
      <c r="D45" s="225">
        <v>10.929241261722082</v>
      </c>
      <c r="E45" s="225">
        <v>11.465798045602606</v>
      </c>
      <c r="F45" s="225">
        <v>14.388371713212479</v>
      </c>
      <c r="G45" s="225">
        <v>14.895650788593278</v>
      </c>
      <c r="H45" s="225">
        <v>15.843270868824531</v>
      </c>
      <c r="I45" s="225">
        <v>16.897760170653665</v>
      </c>
      <c r="J45" s="225">
        <v>16.111371812920382</v>
      </c>
      <c r="K45" s="224">
        <v>16.763285024154591</v>
      </c>
      <c r="L45" s="224">
        <v>15.613628845517697</v>
      </c>
      <c r="M45" s="120">
        <f t="shared" si="5"/>
        <v>4.982720105405793</v>
      </c>
    </row>
    <row r="46" spans="1:13" ht="12.75" customHeight="1">
      <c r="A46" s="218" t="s">
        <v>69</v>
      </c>
      <c r="B46" s="220">
        <v>14.431796256994017</v>
      </c>
      <c r="C46" s="220">
        <v>13.48169946661762</v>
      </c>
      <c r="D46" s="220">
        <v>13.043478260869566</v>
      </c>
      <c r="E46" s="221">
        <v>13.371335504885995</v>
      </c>
      <c r="F46" s="220">
        <v>12.150906418422343</v>
      </c>
      <c r="G46" s="220">
        <v>11.279273538314481</v>
      </c>
      <c r="H46" s="220">
        <v>9.9736719838934498</v>
      </c>
      <c r="I46" s="221">
        <v>8.7002895017522466</v>
      </c>
      <c r="J46" s="222">
        <v>9.3852651337400275</v>
      </c>
      <c r="K46" s="223">
        <v>9.4041867954911424</v>
      </c>
      <c r="L46" s="223">
        <v>10.205094277208071</v>
      </c>
      <c r="M46" s="306">
        <f t="shared" si="5"/>
        <v>-4.2267019797859469</v>
      </c>
    </row>
    <row r="47" spans="1:13" ht="12.75" customHeight="1">
      <c r="A47" s="260" t="s">
        <v>70</v>
      </c>
      <c r="B47" s="225">
        <v>23.943661971830984</v>
      </c>
      <c r="C47" s="225">
        <v>27.809453742872908</v>
      </c>
      <c r="D47" s="225">
        <v>30.127877237851663</v>
      </c>
      <c r="E47" s="225">
        <v>34.071661237785015</v>
      </c>
      <c r="F47" s="225">
        <v>43.132451412706196</v>
      </c>
      <c r="G47" s="225">
        <v>47.028835430938344</v>
      </c>
      <c r="H47" s="225">
        <v>49.806411646275357</v>
      </c>
      <c r="I47" s="225">
        <v>53.634008837421909</v>
      </c>
      <c r="J47" s="225">
        <v>54.9194431409354</v>
      </c>
      <c r="K47" s="224">
        <v>56.409017713365536</v>
      </c>
      <c r="L47" s="224">
        <v>57.608336089976838</v>
      </c>
      <c r="M47" s="120">
        <f t="shared" si="5"/>
        <v>33.664674118145854</v>
      </c>
    </row>
    <row r="48" spans="1:13" ht="12.75" customHeight="1">
      <c r="A48" s="218" t="s">
        <v>71</v>
      </c>
      <c r="B48" s="220">
        <v>24.483889639205092</v>
      </c>
      <c r="C48" s="220">
        <v>23.689534669854698</v>
      </c>
      <c r="D48" s="220">
        <v>23.069053708439899</v>
      </c>
      <c r="E48" s="221">
        <v>22.149837133550488</v>
      </c>
      <c r="F48" s="220">
        <v>15.025314388371715</v>
      </c>
      <c r="G48" s="220">
        <v>14.130954277521109</v>
      </c>
      <c r="H48" s="220">
        <v>9.4161375251664854</v>
      </c>
      <c r="I48" s="221">
        <v>8.2127076032302302</v>
      </c>
      <c r="J48" s="222">
        <v>7.3361489128734556</v>
      </c>
      <c r="K48" s="223">
        <v>7.7938808373590982</v>
      </c>
      <c r="L48" s="223">
        <v>6.8805822031094932</v>
      </c>
      <c r="M48" s="306">
        <f t="shared" si="5"/>
        <v>-17.603307436095598</v>
      </c>
    </row>
    <row r="49" spans="1:13" ht="12.75" customHeight="1">
      <c r="A49" s="261" t="s">
        <v>72</v>
      </c>
      <c r="B49" s="217">
        <v>11.383368705382981</v>
      </c>
      <c r="C49" s="217">
        <v>10.097480228066949</v>
      </c>
      <c r="D49" s="217">
        <v>9.9573742540494461</v>
      </c>
      <c r="E49" s="217">
        <v>7.214983713355049</v>
      </c>
      <c r="F49" s="217">
        <v>5.7488159398987433</v>
      </c>
      <c r="G49" s="217">
        <v>3.7278954914768203</v>
      </c>
      <c r="H49" s="217">
        <v>5.9934954313148525</v>
      </c>
      <c r="I49" s="217">
        <v>4.7539235105896696</v>
      </c>
      <c r="J49" s="217">
        <v>4.0669482246206785</v>
      </c>
      <c r="K49" s="219">
        <v>1.9001610305958132</v>
      </c>
      <c r="L49" s="219">
        <v>2.3817399933840555</v>
      </c>
      <c r="M49" s="307">
        <f t="shared" si="5"/>
        <v>-9.0016287119989258</v>
      </c>
    </row>
    <row r="50" spans="1:13" ht="12.75" customHeight="1">
      <c r="A50" s="535" t="s">
        <v>47</v>
      </c>
      <c r="B50" s="535"/>
      <c r="C50" s="535"/>
      <c r="D50" s="535"/>
      <c r="E50" s="535"/>
      <c r="F50" s="535"/>
      <c r="G50" s="535"/>
      <c r="H50" s="535"/>
      <c r="I50" s="535"/>
      <c r="J50" s="535"/>
      <c r="K50" s="535"/>
      <c r="L50" s="535"/>
    </row>
  </sheetData>
  <mergeCells count="24">
    <mergeCell ref="A2:M2"/>
    <mergeCell ref="A3:A5"/>
    <mergeCell ref="B5:M5"/>
    <mergeCell ref="L3:L4"/>
    <mergeCell ref="M3:M4"/>
    <mergeCell ref="F3:F4"/>
    <mergeCell ref="G3:G4"/>
    <mergeCell ref="I3:I4"/>
    <mergeCell ref="H3:H4"/>
    <mergeCell ref="J3:J4"/>
    <mergeCell ref="B3:B4"/>
    <mergeCell ref="C3:C4"/>
    <mergeCell ref="D3:D4"/>
    <mergeCell ref="E3:E4"/>
    <mergeCell ref="K3:K4"/>
    <mergeCell ref="A21:M21"/>
    <mergeCell ref="A36:M36"/>
    <mergeCell ref="A50:L50"/>
    <mergeCell ref="A43:L43"/>
    <mergeCell ref="A6:M6"/>
    <mergeCell ref="A20:M20"/>
    <mergeCell ref="A35:M35"/>
    <mergeCell ref="A13:L13"/>
    <mergeCell ref="A28:L28"/>
  </mergeCells>
  <hyperlinks>
    <hyperlink ref="A1" location="Inhalt!A1" display="Zurück zum Inhalt"/>
  </hyperlinks>
  <pageMargins left="0.7" right="0.7" top="0.78740157499999996" bottom="0.78740157499999996"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58"/>
  <sheetViews>
    <sheetView showGridLines="0" workbookViewId="0"/>
  </sheetViews>
  <sheetFormatPr baseColWidth="10" defaultColWidth="11.42578125" defaultRowHeight="15"/>
  <cols>
    <col min="1" max="1" width="22.85546875" customWidth="1"/>
    <col min="2" max="13" width="11.42578125" customWidth="1"/>
    <col min="18" max="19" width="11.42578125" style="213"/>
  </cols>
  <sheetData>
    <row r="1" spans="1:19" s="500" customFormat="1" ht="25.5" customHeight="1">
      <c r="A1" s="442" t="s">
        <v>175</v>
      </c>
      <c r="K1" s="501"/>
    </row>
    <row r="2" spans="1:19" ht="12.75" customHeight="1">
      <c r="A2" s="590" t="s">
        <v>263</v>
      </c>
      <c r="B2" s="590"/>
      <c r="C2" s="590"/>
      <c r="D2" s="590"/>
      <c r="E2" s="590"/>
      <c r="F2" s="590"/>
      <c r="G2" s="590"/>
      <c r="H2" s="590"/>
      <c r="I2" s="590"/>
      <c r="J2" s="590"/>
      <c r="K2" s="590"/>
      <c r="L2" s="590"/>
      <c r="M2" s="590"/>
      <c r="N2" s="590"/>
      <c r="O2" s="590"/>
      <c r="P2" s="590"/>
      <c r="Q2" s="590"/>
      <c r="R2" s="590"/>
      <c r="S2" s="590"/>
    </row>
    <row r="3" spans="1:19" ht="28.5" customHeight="1">
      <c r="A3" s="598" t="s">
        <v>246</v>
      </c>
      <c r="B3" s="593" t="s">
        <v>119</v>
      </c>
      <c r="C3" s="594"/>
      <c r="D3" s="593" t="s">
        <v>120</v>
      </c>
      <c r="E3" s="594"/>
      <c r="F3" s="595">
        <v>2013</v>
      </c>
      <c r="G3" s="595"/>
      <c r="H3" s="595">
        <v>2014</v>
      </c>
      <c r="I3" s="595"/>
      <c r="J3" s="595">
        <v>2015</v>
      </c>
      <c r="K3" s="593"/>
      <c r="L3" s="593">
        <v>2016</v>
      </c>
      <c r="M3" s="594"/>
      <c r="N3" s="593">
        <v>2017</v>
      </c>
      <c r="O3" s="594"/>
      <c r="P3" s="573" t="s">
        <v>137</v>
      </c>
      <c r="Q3" s="591"/>
      <c r="R3" s="573" t="s">
        <v>154</v>
      </c>
      <c r="S3" s="591"/>
    </row>
    <row r="4" spans="1:19" ht="24" customHeight="1">
      <c r="A4" s="599"/>
      <c r="B4" s="185" t="s">
        <v>5</v>
      </c>
      <c r="C4" s="185" t="s">
        <v>6</v>
      </c>
      <c r="D4" s="185" t="s">
        <v>5</v>
      </c>
      <c r="E4" s="185" t="s">
        <v>6</v>
      </c>
      <c r="F4" s="185" t="s">
        <v>5</v>
      </c>
      <c r="G4" s="182" t="s">
        <v>6</v>
      </c>
      <c r="H4" s="185" t="s">
        <v>5</v>
      </c>
      <c r="I4" s="185" t="s">
        <v>6</v>
      </c>
      <c r="J4" s="185" t="s">
        <v>5</v>
      </c>
      <c r="K4" s="182" t="s">
        <v>6</v>
      </c>
      <c r="L4" s="185" t="s">
        <v>5</v>
      </c>
      <c r="M4" s="182" t="s">
        <v>6</v>
      </c>
      <c r="N4" s="185" t="s">
        <v>5</v>
      </c>
      <c r="O4" s="182" t="s">
        <v>6</v>
      </c>
      <c r="P4" s="185" t="s">
        <v>5</v>
      </c>
      <c r="Q4" s="176" t="s">
        <v>94</v>
      </c>
      <c r="R4" s="264" t="s">
        <v>5</v>
      </c>
      <c r="S4" s="311" t="s">
        <v>94</v>
      </c>
    </row>
    <row r="5" spans="1:19" ht="12.75" customHeight="1">
      <c r="A5" s="597" t="s">
        <v>10</v>
      </c>
      <c r="B5" s="597"/>
      <c r="C5" s="597"/>
      <c r="D5" s="597"/>
      <c r="E5" s="597"/>
      <c r="F5" s="597"/>
      <c r="G5" s="597"/>
      <c r="H5" s="597"/>
      <c r="I5" s="597"/>
      <c r="J5" s="597"/>
      <c r="K5" s="597"/>
      <c r="L5" s="597"/>
      <c r="M5" s="597"/>
      <c r="N5" s="597"/>
      <c r="O5" s="597"/>
      <c r="P5" s="597"/>
      <c r="Q5" s="597"/>
      <c r="R5" s="597"/>
      <c r="S5" s="597"/>
    </row>
    <row r="6" spans="1:19" ht="12.75" customHeight="1">
      <c r="A6" s="94" t="s">
        <v>121</v>
      </c>
      <c r="B6" s="190">
        <v>10852</v>
      </c>
      <c r="C6" s="193">
        <v>3.8992910706521933</v>
      </c>
      <c r="D6" s="190">
        <v>10047</v>
      </c>
      <c r="E6" s="168">
        <v>3.1680614503648301</v>
      </c>
      <c r="F6" s="190">
        <v>11846</v>
      </c>
      <c r="G6" s="193">
        <v>2.5872141910205366</v>
      </c>
      <c r="H6" s="190">
        <v>13489</v>
      </c>
      <c r="I6" s="168">
        <v>2.7588647115248919</v>
      </c>
      <c r="J6" s="190">
        <v>14307</v>
      </c>
      <c r="K6" s="167">
        <v>2.7823479305959089</v>
      </c>
      <c r="L6" s="174">
        <v>14727</v>
      </c>
      <c r="M6" s="167">
        <v>2.7568223256371187</v>
      </c>
      <c r="N6" s="174">
        <v>14661</v>
      </c>
      <c r="O6" s="167">
        <v>2.6359318084567009</v>
      </c>
      <c r="P6" s="179">
        <f>$N6-$L6</f>
        <v>-66</v>
      </c>
      <c r="Q6" s="184">
        <f>$O6-$M6</f>
        <v>-0.12089051718041777</v>
      </c>
      <c r="R6" s="179">
        <f>$N6-$D6</f>
        <v>4614</v>
      </c>
      <c r="S6" s="184">
        <f>$O6-$E6</f>
        <v>-0.53212964190812917</v>
      </c>
    </row>
    <row r="7" spans="1:19" ht="12.75" customHeight="1">
      <c r="A7" s="353" t="s">
        <v>122</v>
      </c>
      <c r="B7" s="180">
        <v>47330</v>
      </c>
      <c r="C7" s="169">
        <v>17.006399407848168</v>
      </c>
      <c r="D7" s="180">
        <v>31172</v>
      </c>
      <c r="E7" s="162">
        <v>9.8292835205307529</v>
      </c>
      <c r="F7" s="180">
        <v>45854</v>
      </c>
      <c r="G7" s="169">
        <v>10.014698591512383</v>
      </c>
      <c r="H7" s="180">
        <v>48903</v>
      </c>
      <c r="I7" s="162">
        <v>10.00198391190613</v>
      </c>
      <c r="J7" s="180">
        <v>50832</v>
      </c>
      <c r="K7" s="161">
        <v>9.8855322574999125</v>
      </c>
      <c r="L7" s="173">
        <v>52151</v>
      </c>
      <c r="M7" s="161">
        <v>9.7624119715014182</v>
      </c>
      <c r="N7" s="173">
        <v>54068</v>
      </c>
      <c r="O7" s="161">
        <v>9.7209986371759705</v>
      </c>
      <c r="P7" s="188">
        <f t="shared" ref="P7:P20" si="0">$N7-$L7</f>
        <v>1917</v>
      </c>
      <c r="Q7" s="194">
        <f t="shared" ref="Q7:Q20" si="1">$O7-$M7</f>
        <v>-4.1413334325447693E-2</v>
      </c>
      <c r="R7" s="188">
        <f t="shared" ref="R7:R19" si="2">$N7-$D7</f>
        <v>22896</v>
      </c>
      <c r="S7" s="194">
        <f t="shared" ref="S7:S20" si="3">$O7-$E7</f>
        <v>-0.10828488335478248</v>
      </c>
    </row>
    <row r="8" spans="1:19" ht="12.75" customHeight="1">
      <c r="A8" s="94" t="s">
        <v>123</v>
      </c>
      <c r="B8" s="190">
        <v>56866</v>
      </c>
      <c r="C8" s="193">
        <v>20.432831369674496</v>
      </c>
      <c r="D8" s="190">
        <v>38893</v>
      </c>
      <c r="E8" s="168">
        <v>12.263901063903587</v>
      </c>
      <c r="F8" s="190">
        <v>56669</v>
      </c>
      <c r="G8" s="193">
        <v>12.376738223108458</v>
      </c>
      <c r="H8" s="190">
        <v>63462</v>
      </c>
      <c r="I8" s="168">
        <v>12.979692514107249</v>
      </c>
      <c r="J8" s="190">
        <v>68840</v>
      </c>
      <c r="K8" s="167">
        <v>13.387630638304493</v>
      </c>
      <c r="L8" s="174">
        <v>73197</v>
      </c>
      <c r="M8" s="167">
        <v>13.702120171770229</v>
      </c>
      <c r="N8" s="174">
        <v>76261</v>
      </c>
      <c r="O8" s="167">
        <v>13.711124455679453</v>
      </c>
      <c r="P8" s="179">
        <f t="shared" si="0"/>
        <v>3064</v>
      </c>
      <c r="Q8" s="184">
        <f t="shared" si="1"/>
        <v>9.0042839092241422E-3</v>
      </c>
      <c r="R8" s="179">
        <f>$N8-$D8</f>
        <v>37368</v>
      </c>
      <c r="S8" s="184">
        <f t="shared" si="3"/>
        <v>1.4472233917758661</v>
      </c>
    </row>
    <row r="9" spans="1:19" ht="12.75" customHeight="1">
      <c r="A9" s="353" t="s">
        <v>124</v>
      </c>
      <c r="B9" s="180">
        <v>49799</v>
      </c>
      <c r="C9" s="169">
        <v>17.893549210045023</v>
      </c>
      <c r="D9" s="180">
        <v>33502</v>
      </c>
      <c r="E9" s="162">
        <v>10.563988724009409</v>
      </c>
      <c r="F9" s="180">
        <v>49697</v>
      </c>
      <c r="G9" s="169">
        <v>10.85402529555526</v>
      </c>
      <c r="H9" s="180">
        <v>52825</v>
      </c>
      <c r="I9" s="162">
        <v>10.804138808384788</v>
      </c>
      <c r="J9" s="180">
        <v>54882</v>
      </c>
      <c r="K9" s="161">
        <v>10.673154338922533</v>
      </c>
      <c r="L9" s="173">
        <v>56614</v>
      </c>
      <c r="M9" s="161">
        <v>10.597863729450658</v>
      </c>
      <c r="N9" s="173">
        <v>61127</v>
      </c>
      <c r="O9" s="161">
        <v>10.990150989395863</v>
      </c>
      <c r="P9" s="188">
        <f t="shared" si="0"/>
        <v>4513</v>
      </c>
      <c r="Q9" s="194">
        <f t="shared" si="1"/>
        <v>0.39228725994520453</v>
      </c>
      <c r="R9" s="188">
        <f t="shared" si="2"/>
        <v>27625</v>
      </c>
      <c r="S9" s="194">
        <f t="shared" si="3"/>
        <v>0.42616226538645385</v>
      </c>
    </row>
    <row r="10" spans="1:19" ht="12.75" customHeight="1">
      <c r="A10" s="94" t="s">
        <v>125</v>
      </c>
      <c r="B10" s="190">
        <v>41775</v>
      </c>
      <c r="C10" s="193">
        <v>15.010402181763304</v>
      </c>
      <c r="D10" s="190">
        <v>42213</v>
      </c>
      <c r="E10" s="168">
        <v>13.310777147830255</v>
      </c>
      <c r="F10" s="190">
        <v>51075</v>
      </c>
      <c r="G10" s="193">
        <v>11.154986054902405</v>
      </c>
      <c r="H10" s="190">
        <v>54898</v>
      </c>
      <c r="I10" s="168">
        <v>11.2281232806949</v>
      </c>
      <c r="J10" s="190">
        <v>58111</v>
      </c>
      <c r="K10" s="167">
        <v>11.301112783592568</v>
      </c>
      <c r="L10" s="174">
        <v>60918</v>
      </c>
      <c r="M10" s="167">
        <v>11.403551465550485</v>
      </c>
      <c r="N10" s="174">
        <v>63803</v>
      </c>
      <c r="O10" s="167">
        <v>11.471274618031709</v>
      </c>
      <c r="P10" s="179">
        <f t="shared" si="0"/>
        <v>2885</v>
      </c>
      <c r="Q10" s="184">
        <f t="shared" si="1"/>
        <v>6.7723152481223181E-2</v>
      </c>
      <c r="R10" s="179">
        <f t="shared" si="2"/>
        <v>21590</v>
      </c>
      <c r="S10" s="184">
        <f t="shared" si="3"/>
        <v>-1.8395025297985459</v>
      </c>
    </row>
    <row r="11" spans="1:19" ht="12.75" customHeight="1">
      <c r="A11" s="353" t="s">
        <v>126</v>
      </c>
      <c r="B11" s="180">
        <v>25609</v>
      </c>
      <c r="C11" s="169">
        <v>9.2017089041957263</v>
      </c>
      <c r="D11" s="180">
        <v>50528</v>
      </c>
      <c r="E11" s="162">
        <v>15.932697219471896</v>
      </c>
      <c r="F11" s="180">
        <v>56125</v>
      </c>
      <c r="G11" s="169">
        <v>12.257926428416985</v>
      </c>
      <c r="H11" s="180">
        <v>57507</v>
      </c>
      <c r="I11" s="162">
        <v>11.761734225343758</v>
      </c>
      <c r="J11" s="180">
        <v>58964</v>
      </c>
      <c r="K11" s="161">
        <v>11.466999607161332</v>
      </c>
      <c r="L11" s="173">
        <v>59967</v>
      </c>
      <c r="M11" s="161">
        <v>11.225528919771921</v>
      </c>
      <c r="N11" s="173">
        <v>61985</v>
      </c>
      <c r="O11" s="161">
        <v>11.144412601267895</v>
      </c>
      <c r="P11" s="188">
        <f t="shared" si="0"/>
        <v>2018</v>
      </c>
      <c r="Q11" s="194">
        <f t="shared" si="1"/>
        <v>-8.1116318504026452E-2</v>
      </c>
      <c r="R11" s="188">
        <f t="shared" si="2"/>
        <v>11457</v>
      </c>
      <c r="S11" s="194">
        <f t="shared" si="3"/>
        <v>-4.7882846182040009</v>
      </c>
    </row>
    <row r="12" spans="1:19" ht="12.75" customHeight="1">
      <c r="A12" s="94" t="s">
        <v>127</v>
      </c>
      <c r="B12" s="190">
        <v>20045</v>
      </c>
      <c r="C12" s="193">
        <v>7.2024778392207169</v>
      </c>
      <c r="D12" s="190">
        <v>52164</v>
      </c>
      <c r="E12" s="168">
        <v>16.448567482515276</v>
      </c>
      <c r="F12" s="190">
        <v>64905</v>
      </c>
      <c r="G12" s="193">
        <v>14.175513850091839</v>
      </c>
      <c r="H12" s="190">
        <v>65588</v>
      </c>
      <c r="I12" s="168">
        <v>13.414516917450857</v>
      </c>
      <c r="J12" s="190">
        <v>65428</v>
      </c>
      <c r="K12" s="167">
        <v>12.724083344029436</v>
      </c>
      <c r="L12" s="174">
        <v>64849</v>
      </c>
      <c r="M12" s="167">
        <v>12.139415427123074</v>
      </c>
      <c r="N12" s="174">
        <v>64170</v>
      </c>
      <c r="O12" s="167">
        <v>11.537258314485129</v>
      </c>
      <c r="P12" s="179">
        <f t="shared" si="0"/>
        <v>-679</v>
      </c>
      <c r="Q12" s="184">
        <f t="shared" si="1"/>
        <v>-0.60215711263794525</v>
      </c>
      <c r="R12" s="179">
        <f t="shared" si="2"/>
        <v>12006</v>
      </c>
      <c r="S12" s="184">
        <f t="shared" si="3"/>
        <v>-4.9113091680301473</v>
      </c>
    </row>
    <row r="13" spans="1:19" ht="12.75" customHeight="1">
      <c r="A13" s="353" t="s">
        <v>128</v>
      </c>
      <c r="B13" s="180">
        <v>19822</v>
      </c>
      <c r="C13" s="169">
        <v>7.1223504978315315</v>
      </c>
      <c r="D13" s="180">
        <v>37891</v>
      </c>
      <c r="E13" s="162">
        <v>11.947946293995598</v>
      </c>
      <c r="F13" s="180">
        <v>59206</v>
      </c>
      <c r="G13" s="169">
        <v>12.93082925827806</v>
      </c>
      <c r="H13" s="180">
        <v>61023</v>
      </c>
      <c r="I13" s="162">
        <v>12.48085115956583</v>
      </c>
      <c r="J13" s="180">
        <v>63206</v>
      </c>
      <c r="K13" s="161">
        <v>12.291960809481026</v>
      </c>
      <c r="L13" s="173">
        <v>65149</v>
      </c>
      <c r="M13" s="161">
        <v>12.195573958914419</v>
      </c>
      <c r="N13" s="173">
        <v>67401</v>
      </c>
      <c r="O13" s="161">
        <v>12.118166552199037</v>
      </c>
      <c r="P13" s="188">
        <f t="shared" si="0"/>
        <v>2252</v>
      </c>
      <c r="Q13" s="194">
        <f t="shared" si="1"/>
        <v>-7.7407406715382265E-2</v>
      </c>
      <c r="R13" s="188">
        <f t="shared" si="2"/>
        <v>29510</v>
      </c>
      <c r="S13" s="194">
        <f t="shared" si="3"/>
        <v>0.17022025820343956</v>
      </c>
    </row>
    <row r="14" spans="1:19" ht="12.75" customHeight="1">
      <c r="A14" s="94" t="s">
        <v>129</v>
      </c>
      <c r="B14" s="190">
        <v>5235</v>
      </c>
      <c r="C14" s="193">
        <v>1.8810162877685435</v>
      </c>
      <c r="D14" s="190">
        <v>17578</v>
      </c>
      <c r="E14" s="168">
        <v>5.5427674106213773</v>
      </c>
      <c r="F14" s="190">
        <v>49332</v>
      </c>
      <c r="G14" s="193">
        <v>10.774307823014107</v>
      </c>
      <c r="H14" s="190">
        <v>53841</v>
      </c>
      <c r="I14" s="168">
        <v>11.01193824102689</v>
      </c>
      <c r="J14" s="190">
        <v>57211</v>
      </c>
      <c r="K14" s="167">
        <v>11.126085654387541</v>
      </c>
      <c r="L14" s="174">
        <v>58451</v>
      </c>
      <c r="M14" s="167">
        <v>10.94174113911966</v>
      </c>
      <c r="N14" s="174">
        <v>58892</v>
      </c>
      <c r="O14" s="167">
        <v>10.588315671757181</v>
      </c>
      <c r="P14" s="179">
        <f t="shared" si="0"/>
        <v>441</v>
      </c>
      <c r="Q14" s="184">
        <f t="shared" si="1"/>
        <v>-0.35342546736247904</v>
      </c>
      <c r="R14" s="179">
        <f t="shared" si="2"/>
        <v>41314</v>
      </c>
      <c r="S14" s="184">
        <f t="shared" si="3"/>
        <v>5.0455482611358038</v>
      </c>
    </row>
    <row r="15" spans="1:19" ht="12.75" customHeight="1">
      <c r="A15" s="353" t="s">
        <v>130</v>
      </c>
      <c r="B15" s="180">
        <v>723</v>
      </c>
      <c r="C15" s="169">
        <v>0.25978505750843495</v>
      </c>
      <c r="D15" s="180">
        <v>2901</v>
      </c>
      <c r="E15" s="162">
        <v>0.91475527694917602</v>
      </c>
      <c r="F15" s="180">
        <v>12446</v>
      </c>
      <c r="G15" s="169">
        <v>2.71825661163613</v>
      </c>
      <c r="H15" s="180">
        <v>16546</v>
      </c>
      <c r="I15" s="162">
        <v>3.3841037524568804</v>
      </c>
      <c r="J15" s="180">
        <v>21250</v>
      </c>
      <c r="K15" s="161">
        <v>4.1325849951186875</v>
      </c>
      <c r="L15" s="173">
        <v>26652</v>
      </c>
      <c r="M15" s="161">
        <v>4.9891239643430767</v>
      </c>
      <c r="N15" s="173">
        <v>31785</v>
      </c>
      <c r="O15" s="161">
        <v>5.7146915307138828</v>
      </c>
      <c r="P15" s="188">
        <f t="shared" si="0"/>
        <v>5133</v>
      </c>
      <c r="Q15" s="194">
        <f t="shared" si="1"/>
        <v>0.72556756637080611</v>
      </c>
      <c r="R15" s="188">
        <f t="shared" si="2"/>
        <v>28884</v>
      </c>
      <c r="S15" s="194">
        <f t="shared" si="3"/>
        <v>4.7999362537647068</v>
      </c>
    </row>
    <row r="16" spans="1:19" ht="12.75" customHeight="1">
      <c r="A16" s="238" t="s">
        <v>131</v>
      </c>
      <c r="B16" s="190">
        <v>251</v>
      </c>
      <c r="C16" s="170">
        <v>9.0188173491863297E-2</v>
      </c>
      <c r="D16" s="190">
        <v>245</v>
      </c>
      <c r="E16" s="163">
        <v>7.7254409807841484E-2</v>
      </c>
      <c r="F16" s="190">
        <v>712</v>
      </c>
      <c r="G16" s="170">
        <v>0.15550367246383776</v>
      </c>
      <c r="H16" s="190">
        <v>851</v>
      </c>
      <c r="I16" s="168">
        <v>0.17405247753782216</v>
      </c>
      <c r="J16" s="190">
        <v>1175</v>
      </c>
      <c r="K16" s="167">
        <v>0.22850764090656273</v>
      </c>
      <c r="L16" s="174">
        <v>1527</v>
      </c>
      <c r="M16" s="167">
        <v>0.28584692681794527</v>
      </c>
      <c r="N16" s="174">
        <v>2045</v>
      </c>
      <c r="O16" s="167">
        <v>0.36767482083718389</v>
      </c>
      <c r="P16" s="179">
        <f t="shared" si="0"/>
        <v>518</v>
      </c>
      <c r="Q16" s="184">
        <f t="shared" si="1"/>
        <v>8.1827894019238623E-2</v>
      </c>
      <c r="R16" s="179">
        <f t="shared" si="2"/>
        <v>1800</v>
      </c>
      <c r="S16" s="184">
        <f t="shared" si="3"/>
        <v>0.29042041102934241</v>
      </c>
    </row>
    <row r="17" spans="1:19" ht="12.75" customHeight="1">
      <c r="A17" s="166" t="s">
        <v>1</v>
      </c>
      <c r="B17" s="180">
        <v>278307</v>
      </c>
      <c r="C17" s="181">
        <v>100</v>
      </c>
      <c r="D17" s="180">
        <v>317134</v>
      </c>
      <c r="E17" s="175">
        <v>100</v>
      </c>
      <c r="F17" s="180">
        <v>457867</v>
      </c>
      <c r="G17" s="181">
        <v>100</v>
      </c>
      <c r="H17" s="180">
        <v>488933</v>
      </c>
      <c r="I17" s="175">
        <v>100</v>
      </c>
      <c r="J17" s="180">
        <v>514206</v>
      </c>
      <c r="K17" s="195">
        <v>100</v>
      </c>
      <c r="L17" s="173">
        <v>534202</v>
      </c>
      <c r="M17" s="171">
        <v>100</v>
      </c>
      <c r="N17" s="173">
        <v>556198</v>
      </c>
      <c r="O17" s="171">
        <v>100</v>
      </c>
      <c r="P17" s="188">
        <f t="shared" si="0"/>
        <v>21996</v>
      </c>
      <c r="Q17" s="194">
        <f t="shared" si="1"/>
        <v>0</v>
      </c>
      <c r="R17" s="188">
        <f t="shared" si="2"/>
        <v>239064</v>
      </c>
      <c r="S17" s="194">
        <f t="shared" si="3"/>
        <v>0</v>
      </c>
    </row>
    <row r="18" spans="1:19" ht="12.75" customHeight="1">
      <c r="A18" s="183" t="s">
        <v>132</v>
      </c>
      <c r="B18" s="189">
        <v>115048</v>
      </c>
      <c r="C18" s="170">
        <v>41.338521848174857</v>
      </c>
      <c r="D18" s="189">
        <v>80112</v>
      </c>
      <c r="E18" s="163">
        <v>25.261246034799171</v>
      </c>
      <c r="F18" s="189">
        <v>114369</v>
      </c>
      <c r="G18" s="170">
        <v>24.978651005641375</v>
      </c>
      <c r="H18" s="189">
        <v>125854</v>
      </c>
      <c r="I18" s="163">
        <v>25.740541137538273</v>
      </c>
      <c r="J18" s="189">
        <v>133979</v>
      </c>
      <c r="K18" s="164">
        <v>26.055510826400315</v>
      </c>
      <c r="L18" s="196">
        <v>140075</v>
      </c>
      <c r="M18" s="164">
        <v>26.221354468908768</v>
      </c>
      <c r="N18" s="196">
        <v>144990</v>
      </c>
      <c r="O18" s="164">
        <v>26.068054901312124</v>
      </c>
      <c r="P18" s="178">
        <f t="shared" si="0"/>
        <v>4915</v>
      </c>
      <c r="Q18" s="192">
        <f t="shared" si="1"/>
        <v>-0.15329956759664398</v>
      </c>
      <c r="R18" s="178">
        <f t="shared" si="2"/>
        <v>64878</v>
      </c>
      <c r="S18" s="192">
        <f t="shared" si="3"/>
        <v>0.80680886651295225</v>
      </c>
    </row>
    <row r="19" spans="1:19" ht="12.75" customHeight="1">
      <c r="A19" s="166" t="s">
        <v>133</v>
      </c>
      <c r="B19" s="180">
        <v>117183</v>
      </c>
      <c r="C19" s="169">
        <v>42.105660296004054</v>
      </c>
      <c r="D19" s="180">
        <v>126243</v>
      </c>
      <c r="E19" s="162">
        <v>39.807463091311561</v>
      </c>
      <c r="F19" s="180">
        <v>156897</v>
      </c>
      <c r="G19" s="169">
        <v>34.266937778874649</v>
      </c>
      <c r="H19" s="180">
        <v>165230</v>
      </c>
      <c r="I19" s="162">
        <v>33.793996314423445</v>
      </c>
      <c r="J19" s="180">
        <v>171957</v>
      </c>
      <c r="K19" s="161">
        <v>33.441266729676435</v>
      </c>
      <c r="L19" s="173">
        <v>177499</v>
      </c>
      <c r="M19" s="161">
        <v>33.226944114773062</v>
      </c>
      <c r="N19" s="173">
        <v>186915</v>
      </c>
      <c r="O19" s="161">
        <v>33.605838208695467</v>
      </c>
      <c r="P19" s="188">
        <f t="shared" si="0"/>
        <v>9416</v>
      </c>
      <c r="Q19" s="194">
        <f t="shared" si="1"/>
        <v>0.37889409392240481</v>
      </c>
      <c r="R19" s="188">
        <f t="shared" si="2"/>
        <v>60672</v>
      </c>
      <c r="S19" s="194">
        <f t="shared" si="3"/>
        <v>-6.2016248826160947</v>
      </c>
    </row>
    <row r="20" spans="1:19" ht="12.75" customHeight="1">
      <c r="A20" s="238" t="s">
        <v>155</v>
      </c>
      <c r="B20" s="189">
        <f>B14+B15+B16</f>
        <v>6209</v>
      </c>
      <c r="C20" s="170">
        <f>B20*100/B17</f>
        <v>2.2309895187688418</v>
      </c>
      <c r="D20" s="189">
        <f>D14+D15+D16</f>
        <v>20724</v>
      </c>
      <c r="E20" s="170">
        <f>D20*100/D17</f>
        <v>6.5347770973783952</v>
      </c>
      <c r="F20" s="189">
        <f>F14+F15+F16</f>
        <v>62490</v>
      </c>
      <c r="G20" s="170">
        <f>F20*100/F17</f>
        <v>13.648068107114074</v>
      </c>
      <c r="H20" s="189">
        <f>H14+H15+H16</f>
        <v>71238</v>
      </c>
      <c r="I20" s="170">
        <f>H20*100/H17</f>
        <v>14.570094471021592</v>
      </c>
      <c r="J20" s="189">
        <f>J14+J15+J16</f>
        <v>79636</v>
      </c>
      <c r="K20" s="170">
        <f>J20*100/J17</f>
        <v>15.487178290412793</v>
      </c>
      <c r="L20" s="189">
        <f>L14+L15+L16</f>
        <v>86630</v>
      </c>
      <c r="M20" s="170">
        <f>L20*100/L17</f>
        <v>16.216712030280679</v>
      </c>
      <c r="N20" s="189">
        <f>N14+N15+N16</f>
        <v>92722</v>
      </c>
      <c r="O20" s="170">
        <f>N20*100/N17</f>
        <v>16.670682023308245</v>
      </c>
      <c r="P20" s="178">
        <f t="shared" si="0"/>
        <v>6092</v>
      </c>
      <c r="Q20" s="192">
        <f t="shared" si="1"/>
        <v>0.45396999302756669</v>
      </c>
      <c r="R20" s="177">
        <f>$N20-$D20</f>
        <v>71998</v>
      </c>
      <c r="S20" s="187">
        <f t="shared" si="3"/>
        <v>10.13590492592985</v>
      </c>
    </row>
    <row r="21" spans="1:19" ht="12.75" customHeight="1">
      <c r="A21" s="597" t="s">
        <v>11</v>
      </c>
      <c r="B21" s="597"/>
      <c r="C21" s="597"/>
      <c r="D21" s="597"/>
      <c r="E21" s="597"/>
      <c r="F21" s="597"/>
      <c r="G21" s="597"/>
      <c r="H21" s="597"/>
      <c r="I21" s="597"/>
      <c r="J21" s="597"/>
      <c r="K21" s="597"/>
      <c r="L21" s="597"/>
      <c r="M21" s="597"/>
      <c r="N21" s="597"/>
      <c r="O21" s="597"/>
      <c r="P21" s="597"/>
      <c r="Q21" s="597"/>
      <c r="R21" s="597"/>
      <c r="S21" s="597"/>
    </row>
    <row r="22" spans="1:19" ht="12.75" customHeight="1">
      <c r="A22" s="94" t="s">
        <v>121</v>
      </c>
      <c r="B22" s="190">
        <v>10569</v>
      </c>
      <c r="C22" s="193">
        <v>6.6</v>
      </c>
      <c r="D22" s="190">
        <v>9322</v>
      </c>
      <c r="E22" s="168">
        <v>3.8</v>
      </c>
      <c r="F22" s="190">
        <v>11033</v>
      </c>
      <c r="G22" s="193">
        <v>3.0369677117454374</v>
      </c>
      <c r="H22" s="190">
        <v>12568</v>
      </c>
      <c r="I22" s="168">
        <v>3.2266014910965515</v>
      </c>
      <c r="J22" s="190">
        <v>13324</v>
      </c>
      <c r="K22" s="167">
        <v>3.2347186008458242</v>
      </c>
      <c r="L22" s="174">
        <v>13619</v>
      </c>
      <c r="M22" s="167">
        <v>3.1806048263734006</v>
      </c>
      <c r="N22" s="174">
        <v>13388</v>
      </c>
      <c r="O22" s="167">
        <v>3.0043130337996438</v>
      </c>
      <c r="P22" s="179">
        <f>$N22-$L22</f>
        <v>-231</v>
      </c>
      <c r="Q22" s="184">
        <f>$O22-$M22</f>
        <v>-0.17629179257375682</v>
      </c>
      <c r="R22" s="179">
        <f>$N22-$D22</f>
        <v>4066</v>
      </c>
      <c r="S22" s="184">
        <f>$O22-$E22</f>
        <v>-0.79568696620035606</v>
      </c>
    </row>
    <row r="23" spans="1:19" ht="12.75" customHeight="1">
      <c r="A23" s="353" t="s">
        <v>122</v>
      </c>
      <c r="B23" s="180">
        <v>32440</v>
      </c>
      <c r="C23" s="169">
        <v>20.3</v>
      </c>
      <c r="D23" s="180">
        <v>28566</v>
      </c>
      <c r="E23" s="162">
        <v>11.5</v>
      </c>
      <c r="F23" s="180">
        <v>39099</v>
      </c>
      <c r="G23" s="169">
        <v>10.762476258636351</v>
      </c>
      <c r="H23" s="180">
        <v>42223</v>
      </c>
      <c r="I23" s="162">
        <v>10.839974121464808</v>
      </c>
      <c r="J23" s="180">
        <v>44606</v>
      </c>
      <c r="K23" s="161">
        <v>10.829169762033086</v>
      </c>
      <c r="L23" s="173">
        <v>46416</v>
      </c>
      <c r="M23" s="161">
        <v>10.840072958436579</v>
      </c>
      <c r="N23" s="173">
        <v>47979</v>
      </c>
      <c r="O23" s="161">
        <v>10.766651856040717</v>
      </c>
      <c r="P23" s="188">
        <f t="shared" ref="P23:P36" si="4">$N23-$L23</f>
        <v>1563</v>
      </c>
      <c r="Q23" s="194">
        <f t="shared" ref="Q23:Q36" si="5">$O23-$M23</f>
        <v>-7.3421102395862192E-2</v>
      </c>
      <c r="R23" s="188">
        <f t="shared" ref="R23:R35" si="6">$N23-$D23</f>
        <v>19413</v>
      </c>
      <c r="S23" s="194">
        <f t="shared" ref="S23:S36" si="7">$O23-$E23</f>
        <v>-0.73334814395928305</v>
      </c>
    </row>
    <row r="24" spans="1:19" ht="12.75" customHeight="1">
      <c r="A24" s="94" t="s">
        <v>123</v>
      </c>
      <c r="B24" s="190">
        <v>35088</v>
      </c>
      <c r="C24" s="193">
        <v>21.9</v>
      </c>
      <c r="D24" s="190">
        <v>35706</v>
      </c>
      <c r="E24" s="168">
        <v>14.4</v>
      </c>
      <c r="F24" s="190">
        <v>46135</v>
      </c>
      <c r="G24" s="193">
        <v>12.699221008010129</v>
      </c>
      <c r="H24" s="190">
        <v>51243</v>
      </c>
      <c r="I24" s="168">
        <v>13.155692250816406</v>
      </c>
      <c r="J24" s="190">
        <v>55165</v>
      </c>
      <c r="K24" s="167">
        <v>13.392618704267479</v>
      </c>
      <c r="L24" s="174">
        <v>58071</v>
      </c>
      <c r="M24" s="167">
        <v>13.562001826296331</v>
      </c>
      <c r="N24" s="174">
        <v>60693</v>
      </c>
      <c r="O24" s="167">
        <v>13.619716982402284</v>
      </c>
      <c r="P24" s="179">
        <f t="shared" si="4"/>
        <v>2622</v>
      </c>
      <c r="Q24" s="184">
        <f t="shared" si="5"/>
        <v>5.7715156105953014E-2</v>
      </c>
      <c r="R24" s="179">
        <f t="shared" si="6"/>
        <v>24987</v>
      </c>
      <c r="S24" s="184">
        <f t="shared" si="7"/>
        <v>-0.78028301759771601</v>
      </c>
    </row>
    <row r="25" spans="1:19" ht="12.75" customHeight="1">
      <c r="A25" s="353" t="s">
        <v>124</v>
      </c>
      <c r="B25" s="180">
        <v>28917</v>
      </c>
      <c r="C25" s="169">
        <v>18.100000000000001</v>
      </c>
      <c r="D25" s="180">
        <v>28518</v>
      </c>
      <c r="E25" s="162">
        <v>11.5</v>
      </c>
      <c r="F25" s="180">
        <v>41767</v>
      </c>
      <c r="G25" s="169">
        <v>11.496875774174901</v>
      </c>
      <c r="H25" s="180">
        <v>43646</v>
      </c>
      <c r="I25" s="162">
        <v>11.205303045862514</v>
      </c>
      <c r="J25" s="180">
        <v>44726</v>
      </c>
      <c r="K25" s="161">
        <v>10.858302622442984</v>
      </c>
      <c r="L25" s="173">
        <v>45071</v>
      </c>
      <c r="M25" s="161">
        <v>10.525959331043067</v>
      </c>
      <c r="N25" s="173">
        <v>47895</v>
      </c>
      <c r="O25" s="161">
        <v>10.747801968466831</v>
      </c>
      <c r="P25" s="188">
        <f t="shared" si="4"/>
        <v>2824</v>
      </c>
      <c r="Q25" s="194">
        <f t="shared" si="5"/>
        <v>0.22184263742376409</v>
      </c>
      <c r="R25" s="188">
        <f t="shared" si="6"/>
        <v>19377</v>
      </c>
      <c r="S25" s="194">
        <f t="shared" si="7"/>
        <v>-0.75219803153316889</v>
      </c>
    </row>
    <row r="26" spans="1:19" ht="12.75" customHeight="1">
      <c r="A26" s="94" t="s">
        <v>125</v>
      </c>
      <c r="B26" s="190">
        <v>21901</v>
      </c>
      <c r="C26" s="193">
        <v>13.7</v>
      </c>
      <c r="D26" s="190">
        <v>31142</v>
      </c>
      <c r="E26" s="168">
        <v>12.6</v>
      </c>
      <c r="F26" s="190">
        <v>43502</v>
      </c>
      <c r="G26" s="193">
        <v>11.974455669024746</v>
      </c>
      <c r="H26" s="190">
        <v>47021</v>
      </c>
      <c r="I26" s="168">
        <v>12.071771858119904</v>
      </c>
      <c r="J26" s="190">
        <v>49769</v>
      </c>
      <c r="K26" s="167">
        <v>12.082611081169004</v>
      </c>
      <c r="L26" s="174">
        <v>51595</v>
      </c>
      <c r="M26" s="167">
        <v>12.049585580199398</v>
      </c>
      <c r="N26" s="174">
        <v>53147</v>
      </c>
      <c r="O26" s="167">
        <v>11.926368748681631</v>
      </c>
      <c r="P26" s="179">
        <f t="shared" si="4"/>
        <v>1552</v>
      </c>
      <c r="Q26" s="184">
        <f t="shared" si="5"/>
        <v>-0.12321683151776774</v>
      </c>
      <c r="R26" s="179">
        <f t="shared" si="6"/>
        <v>22005</v>
      </c>
      <c r="S26" s="184">
        <f t="shared" si="7"/>
        <v>-0.6736312513183691</v>
      </c>
    </row>
    <row r="27" spans="1:19" ht="12.75" customHeight="1">
      <c r="A27" s="353" t="s">
        <v>126</v>
      </c>
      <c r="B27" s="180">
        <v>12139</v>
      </c>
      <c r="C27" s="169">
        <v>7.6</v>
      </c>
      <c r="D27" s="180">
        <v>37366</v>
      </c>
      <c r="E27" s="162">
        <v>15.1</v>
      </c>
      <c r="F27" s="180">
        <v>43470</v>
      </c>
      <c r="G27" s="169">
        <v>11.965647279033279</v>
      </c>
      <c r="H27" s="180">
        <v>45427</v>
      </c>
      <c r="I27" s="162">
        <v>11.662541847234488</v>
      </c>
      <c r="J27" s="180">
        <v>47853</v>
      </c>
      <c r="K27" s="161">
        <v>11.617456409957612</v>
      </c>
      <c r="L27" s="173">
        <v>49957</v>
      </c>
      <c r="M27" s="161">
        <v>11.667044225797486</v>
      </c>
      <c r="N27" s="173">
        <v>52374</v>
      </c>
      <c r="O27" s="161">
        <v>11.752904902317191</v>
      </c>
      <c r="P27" s="188">
        <f t="shared" si="4"/>
        <v>2417</v>
      </c>
      <c r="Q27" s="194">
        <f t="shared" si="5"/>
        <v>8.5860676519704526E-2</v>
      </c>
      <c r="R27" s="188">
        <f t="shared" si="6"/>
        <v>15008</v>
      </c>
      <c r="S27" s="194">
        <f t="shared" si="7"/>
        <v>-3.3470950976828089</v>
      </c>
    </row>
    <row r="28" spans="1:19" ht="12.75" customHeight="1">
      <c r="A28" s="94" t="s">
        <v>127</v>
      </c>
      <c r="B28" s="190">
        <v>8191</v>
      </c>
      <c r="C28" s="193">
        <v>5.0999999999999996</v>
      </c>
      <c r="D28" s="190">
        <v>39225</v>
      </c>
      <c r="E28" s="168">
        <v>15.8</v>
      </c>
      <c r="F28" s="190">
        <v>48902</v>
      </c>
      <c r="G28" s="193">
        <v>13.46087148008478</v>
      </c>
      <c r="H28" s="190">
        <v>49645</v>
      </c>
      <c r="I28" s="168">
        <v>12.745435313931278</v>
      </c>
      <c r="J28" s="190">
        <v>49919</v>
      </c>
      <c r="K28" s="167">
        <v>12.119027156681378</v>
      </c>
      <c r="L28" s="174">
        <v>49745</v>
      </c>
      <c r="M28" s="167">
        <v>11.617533378951819</v>
      </c>
      <c r="N28" s="174">
        <v>49575</v>
      </c>
      <c r="O28" s="167">
        <v>11.124799719944528</v>
      </c>
      <c r="P28" s="179">
        <f t="shared" si="4"/>
        <v>-170</v>
      </c>
      <c r="Q28" s="184">
        <f t="shared" si="5"/>
        <v>-0.49273365900729083</v>
      </c>
      <c r="R28" s="179">
        <f t="shared" si="6"/>
        <v>10350</v>
      </c>
      <c r="S28" s="184">
        <f t="shared" si="7"/>
        <v>-4.6752002800554724</v>
      </c>
    </row>
    <row r="29" spans="1:19" ht="12.75" customHeight="1">
      <c r="A29" s="353" t="s">
        <v>128</v>
      </c>
      <c r="B29" s="180">
        <v>6998</v>
      </c>
      <c r="C29" s="169">
        <v>4.4000000000000004</v>
      </c>
      <c r="D29" s="180">
        <v>25909</v>
      </c>
      <c r="E29" s="162">
        <v>10.4</v>
      </c>
      <c r="F29" s="180">
        <v>44805</v>
      </c>
      <c r="G29" s="169">
        <v>12.333122298989787</v>
      </c>
      <c r="H29" s="180">
        <v>46147</v>
      </c>
      <c r="I29" s="162">
        <v>11.847388527182732</v>
      </c>
      <c r="J29" s="180">
        <v>47976</v>
      </c>
      <c r="K29" s="161">
        <v>11.647317591877759</v>
      </c>
      <c r="L29" s="173">
        <v>49399</v>
      </c>
      <c r="M29" s="161">
        <v>11.536727940232002</v>
      </c>
      <c r="N29" s="173">
        <v>51177</v>
      </c>
      <c r="O29" s="161">
        <v>11.484294004389332</v>
      </c>
      <c r="P29" s="188">
        <f t="shared" si="4"/>
        <v>1778</v>
      </c>
      <c r="Q29" s="194">
        <f t="shared" si="5"/>
        <v>-5.2433935842669754E-2</v>
      </c>
      <c r="R29" s="188">
        <f t="shared" si="6"/>
        <v>25268</v>
      </c>
      <c r="S29" s="194">
        <f t="shared" si="7"/>
        <v>1.0842940043893314</v>
      </c>
    </row>
    <row r="30" spans="1:19" ht="12.75" customHeight="1">
      <c r="A30" s="94" t="s">
        <v>129</v>
      </c>
      <c r="B30" s="190">
        <v>3059</v>
      </c>
      <c r="C30" s="193">
        <v>1.9</v>
      </c>
      <c r="D30" s="190">
        <v>10501</v>
      </c>
      <c r="E30" s="168">
        <v>4.2</v>
      </c>
      <c r="F30" s="190">
        <v>35732</v>
      </c>
      <c r="G30" s="193">
        <v>9.8356684742216967</v>
      </c>
      <c r="H30" s="190">
        <v>39778</v>
      </c>
      <c r="I30" s="168">
        <v>10.212265604140566</v>
      </c>
      <c r="J30" s="190">
        <v>42949</v>
      </c>
      <c r="K30" s="167">
        <v>10.426893514539724</v>
      </c>
      <c r="L30" s="174">
        <v>44321</v>
      </c>
      <c r="M30" s="167">
        <v>10.350803033239995</v>
      </c>
      <c r="N30" s="174">
        <v>44822</v>
      </c>
      <c r="O30" s="167">
        <v>10.058210248055545</v>
      </c>
      <c r="P30" s="179">
        <f t="shared" si="4"/>
        <v>501</v>
      </c>
      <c r="Q30" s="184">
        <f t="shared" si="5"/>
        <v>-0.29259278518444987</v>
      </c>
      <c r="R30" s="179">
        <f t="shared" si="6"/>
        <v>34321</v>
      </c>
      <c r="S30" s="184">
        <f t="shared" si="7"/>
        <v>5.8582102480555447</v>
      </c>
    </row>
    <row r="31" spans="1:19" ht="12.75" customHeight="1">
      <c r="A31" s="353" t="s">
        <v>130</v>
      </c>
      <c r="B31" s="180">
        <v>675</v>
      </c>
      <c r="C31" s="169">
        <v>0.4</v>
      </c>
      <c r="D31" s="180">
        <v>1659</v>
      </c>
      <c r="E31" s="162">
        <v>0.7</v>
      </c>
      <c r="F31" s="180">
        <v>8335</v>
      </c>
      <c r="G31" s="169">
        <v>2.2943103305898869</v>
      </c>
      <c r="H31" s="180">
        <v>11197</v>
      </c>
      <c r="I31" s="162">
        <v>2.8746226046951056</v>
      </c>
      <c r="J31" s="180">
        <v>14729</v>
      </c>
      <c r="K31" s="161">
        <v>3.5758158414783954</v>
      </c>
      <c r="L31" s="173">
        <v>18834</v>
      </c>
      <c r="M31" s="161">
        <v>4.398524950430768</v>
      </c>
      <c r="N31" s="173">
        <v>23013</v>
      </c>
      <c r="O31" s="161">
        <v>5.1641959849739472</v>
      </c>
      <c r="P31" s="188">
        <f t="shared" si="4"/>
        <v>4179</v>
      </c>
      <c r="Q31" s="194">
        <f t="shared" si="5"/>
        <v>0.7656710345431792</v>
      </c>
      <c r="R31" s="188">
        <f t="shared" si="6"/>
        <v>21354</v>
      </c>
      <c r="S31" s="194">
        <f t="shared" si="7"/>
        <v>4.464195984973947</v>
      </c>
    </row>
    <row r="32" spans="1:19" ht="12.75" customHeight="1">
      <c r="A32" s="238" t="s">
        <v>131</v>
      </c>
      <c r="B32" s="190">
        <v>217</v>
      </c>
      <c r="C32" s="170">
        <v>0.1</v>
      </c>
      <c r="D32" s="190">
        <v>218</v>
      </c>
      <c r="E32" s="163">
        <v>0.1</v>
      </c>
      <c r="F32" s="190">
        <v>510</v>
      </c>
      <c r="G32" s="170">
        <v>0.14038371548900327</v>
      </c>
      <c r="H32" s="190">
        <v>617</v>
      </c>
      <c r="I32" s="168">
        <v>0.15840333545564705</v>
      </c>
      <c r="J32" s="190">
        <v>890</v>
      </c>
      <c r="K32" s="167">
        <v>0.21606871470675348</v>
      </c>
      <c r="L32" s="174">
        <v>1161</v>
      </c>
      <c r="M32" s="167">
        <v>0.27114194899915695</v>
      </c>
      <c r="N32" s="174">
        <v>1563</v>
      </c>
      <c r="O32" s="167">
        <v>0.35074255092835699</v>
      </c>
      <c r="P32" s="179">
        <f t="shared" si="4"/>
        <v>402</v>
      </c>
      <c r="Q32" s="184">
        <f t="shared" si="5"/>
        <v>7.9600601929200043E-2</v>
      </c>
      <c r="R32" s="179">
        <f t="shared" si="6"/>
        <v>1345</v>
      </c>
      <c r="S32" s="184">
        <f t="shared" si="7"/>
        <v>0.25074255092835696</v>
      </c>
    </row>
    <row r="33" spans="1:19" ht="12.75" customHeight="1">
      <c r="A33" s="166" t="s">
        <v>1</v>
      </c>
      <c r="B33" s="180">
        <v>160194</v>
      </c>
      <c r="C33" s="181">
        <v>100</v>
      </c>
      <c r="D33" s="180">
        <v>248132</v>
      </c>
      <c r="E33" s="175">
        <v>100</v>
      </c>
      <c r="F33" s="180">
        <v>363290</v>
      </c>
      <c r="G33" s="181">
        <v>100</v>
      </c>
      <c r="H33" s="180">
        <v>389512</v>
      </c>
      <c r="I33" s="172">
        <v>100</v>
      </c>
      <c r="J33" s="180">
        <v>411906</v>
      </c>
      <c r="K33" s="171">
        <v>100</v>
      </c>
      <c r="L33" s="173">
        <v>428189</v>
      </c>
      <c r="M33" s="171">
        <v>100</v>
      </c>
      <c r="N33" s="173">
        <v>445626</v>
      </c>
      <c r="O33" s="171">
        <v>100</v>
      </c>
      <c r="P33" s="188">
        <f t="shared" si="4"/>
        <v>17437</v>
      </c>
      <c r="Q33" s="194">
        <f t="shared" si="5"/>
        <v>0</v>
      </c>
      <c r="R33" s="188">
        <f t="shared" si="6"/>
        <v>197494</v>
      </c>
      <c r="S33" s="194">
        <f t="shared" si="7"/>
        <v>0</v>
      </c>
    </row>
    <row r="34" spans="1:19" ht="12.75" customHeight="1">
      <c r="A34" s="183" t="s">
        <v>132</v>
      </c>
      <c r="B34" s="189">
        <v>78097</v>
      </c>
      <c r="C34" s="170">
        <v>48.751513789530193</v>
      </c>
      <c r="D34" s="189">
        <v>73594</v>
      </c>
      <c r="E34" s="163">
        <v>29.659213644350586</v>
      </c>
      <c r="F34" s="189">
        <v>96267</v>
      </c>
      <c r="G34" s="170">
        <v>26.498664978391918</v>
      </c>
      <c r="H34" s="189">
        <v>106034</v>
      </c>
      <c r="I34" s="163">
        <v>27.222267863377766</v>
      </c>
      <c r="J34" s="189">
        <v>113095</v>
      </c>
      <c r="K34" s="164">
        <v>27.456507067146386</v>
      </c>
      <c r="L34" s="196">
        <v>118106</v>
      </c>
      <c r="M34" s="164">
        <v>27.582679611106311</v>
      </c>
      <c r="N34" s="196">
        <v>122060</v>
      </c>
      <c r="O34" s="164">
        <v>27.390681872242645</v>
      </c>
      <c r="P34" s="178">
        <f t="shared" si="4"/>
        <v>3954</v>
      </c>
      <c r="Q34" s="192">
        <f t="shared" si="5"/>
        <v>-0.191997738863666</v>
      </c>
      <c r="R34" s="178">
        <f t="shared" si="6"/>
        <v>48466</v>
      </c>
      <c r="S34" s="192">
        <f t="shared" si="7"/>
        <v>-2.2685317721079414</v>
      </c>
    </row>
    <row r="35" spans="1:19" ht="12.75" customHeight="1">
      <c r="A35" s="166" t="s">
        <v>133</v>
      </c>
      <c r="B35" s="180">
        <v>62957</v>
      </c>
      <c r="C35" s="169">
        <v>39.300473176273769</v>
      </c>
      <c r="D35" s="180">
        <v>97026</v>
      </c>
      <c r="E35" s="162">
        <v>39.10257443618719</v>
      </c>
      <c r="F35" s="180">
        <v>128739</v>
      </c>
      <c r="G35" s="169">
        <v>35.436978722232929</v>
      </c>
      <c r="H35" s="180">
        <v>136094</v>
      </c>
      <c r="I35" s="162">
        <v>34.93961675121691</v>
      </c>
      <c r="J35" s="180">
        <v>142348</v>
      </c>
      <c r="K35" s="161">
        <v>34.558370113569602</v>
      </c>
      <c r="L35" s="173">
        <v>146623</v>
      </c>
      <c r="M35" s="161">
        <v>34.24258913703995</v>
      </c>
      <c r="N35" s="173">
        <v>153416</v>
      </c>
      <c r="O35" s="161">
        <v>34.427075619465654</v>
      </c>
      <c r="P35" s="188">
        <f t="shared" si="4"/>
        <v>6793</v>
      </c>
      <c r="Q35" s="194">
        <f t="shared" si="5"/>
        <v>0.18448648242570442</v>
      </c>
      <c r="R35" s="188">
        <f t="shared" si="6"/>
        <v>56390</v>
      </c>
      <c r="S35" s="194">
        <f t="shared" si="7"/>
        <v>-4.6754988167215359</v>
      </c>
    </row>
    <row r="36" spans="1:19" s="213" customFormat="1" ht="12.75" customHeight="1">
      <c r="A36" s="238" t="s">
        <v>155</v>
      </c>
      <c r="B36" s="189">
        <f>B30+B31+B32</f>
        <v>3951</v>
      </c>
      <c r="C36" s="170">
        <f>B36*100/B33</f>
        <v>2.4663845087831007</v>
      </c>
      <c r="D36" s="189">
        <f>D30+D31+D32</f>
        <v>12378</v>
      </c>
      <c r="E36" s="170">
        <f>D36*100/D33</f>
        <v>4.9884738768075056</v>
      </c>
      <c r="F36" s="189">
        <f>F30+F31+F32</f>
        <v>44577</v>
      </c>
      <c r="G36" s="170">
        <f>F36*100/F33</f>
        <v>12.270362520300587</v>
      </c>
      <c r="H36" s="189">
        <f>H30+H31+H32</f>
        <v>51592</v>
      </c>
      <c r="I36" s="170">
        <f>H36*100/H33</f>
        <v>13.245291544291318</v>
      </c>
      <c r="J36" s="189">
        <f>J30+J31+J32</f>
        <v>58568</v>
      </c>
      <c r="K36" s="170">
        <f>J36*100/J33</f>
        <v>14.218778070724873</v>
      </c>
      <c r="L36" s="189">
        <f>L30+L31+L32</f>
        <v>64316</v>
      </c>
      <c r="M36" s="170">
        <f>L36*100/L33</f>
        <v>15.020469932669918</v>
      </c>
      <c r="N36" s="189">
        <f>N30+N31+N32</f>
        <v>69398</v>
      </c>
      <c r="O36" s="170">
        <f>N36*100/N33</f>
        <v>15.573148783957848</v>
      </c>
      <c r="P36" s="178">
        <f t="shared" si="4"/>
        <v>5082</v>
      </c>
      <c r="Q36" s="192">
        <f t="shared" si="5"/>
        <v>0.55267885128792926</v>
      </c>
      <c r="R36" s="177">
        <f>$N36-$D36</f>
        <v>57020</v>
      </c>
      <c r="S36" s="187">
        <f t="shared" si="7"/>
        <v>10.584674907150342</v>
      </c>
    </row>
    <row r="37" spans="1:19" ht="12.75" customHeight="1">
      <c r="A37" s="597" t="s">
        <v>12</v>
      </c>
      <c r="B37" s="597"/>
      <c r="C37" s="597"/>
      <c r="D37" s="597"/>
      <c r="E37" s="597"/>
      <c r="F37" s="597"/>
      <c r="G37" s="597"/>
      <c r="H37" s="597"/>
      <c r="I37" s="597"/>
      <c r="J37" s="597"/>
      <c r="K37" s="597"/>
      <c r="L37" s="597"/>
      <c r="M37" s="597"/>
      <c r="N37" s="597"/>
      <c r="O37" s="597"/>
      <c r="P37" s="597"/>
      <c r="Q37" s="597"/>
      <c r="R37" s="597"/>
      <c r="S37" s="597"/>
    </row>
    <row r="38" spans="1:19" ht="12.75" customHeight="1">
      <c r="A38" s="94" t="s">
        <v>121</v>
      </c>
      <c r="B38" s="190">
        <v>283</v>
      </c>
      <c r="C38" s="168">
        <v>0.2</v>
      </c>
      <c r="D38" s="190">
        <v>725</v>
      </c>
      <c r="E38" s="168">
        <v>1.1000000000000001</v>
      </c>
      <c r="F38" s="190">
        <v>813</v>
      </c>
      <c r="G38" s="168">
        <v>0.85961703162502512</v>
      </c>
      <c r="H38" s="190">
        <v>921</v>
      </c>
      <c r="I38" s="168">
        <v>0.9263636455074884</v>
      </c>
      <c r="J38" s="190">
        <v>983</v>
      </c>
      <c r="K38" s="167">
        <v>0.96089931573802545</v>
      </c>
      <c r="L38" s="174">
        <v>1108</v>
      </c>
      <c r="M38" s="167">
        <v>1.0451548395008159</v>
      </c>
      <c r="N38" s="174">
        <v>1273</v>
      </c>
      <c r="O38" s="167">
        <v>1.151286039865427</v>
      </c>
      <c r="P38" s="179">
        <f>$N38-$L38</f>
        <v>165</v>
      </c>
      <c r="Q38" s="184">
        <f>$O38-$M38</f>
        <v>0.1061312003646111</v>
      </c>
      <c r="R38" s="179">
        <f>$N38-$D38</f>
        <v>548</v>
      </c>
      <c r="S38" s="184">
        <f>$O38-$E38</f>
        <v>5.1286039865426902E-2</v>
      </c>
    </row>
    <row r="39" spans="1:19" ht="12.75" customHeight="1">
      <c r="A39" s="353" t="s">
        <v>122</v>
      </c>
      <c r="B39" s="180">
        <v>14890</v>
      </c>
      <c r="C39" s="162">
        <v>12.6</v>
      </c>
      <c r="D39" s="180">
        <v>2606</v>
      </c>
      <c r="E39" s="162">
        <v>3.8</v>
      </c>
      <c r="F39" s="180">
        <v>6755</v>
      </c>
      <c r="G39" s="162">
        <v>7.1423284730959962</v>
      </c>
      <c r="H39" s="180">
        <v>6680</v>
      </c>
      <c r="I39" s="169">
        <v>6.7189024451574619</v>
      </c>
      <c r="J39" s="180">
        <v>6226</v>
      </c>
      <c r="K39" s="161">
        <v>6.086021505376344</v>
      </c>
      <c r="L39" s="173">
        <v>5735</v>
      </c>
      <c r="M39" s="161">
        <v>5.4097139030118946</v>
      </c>
      <c r="N39" s="173">
        <v>6089</v>
      </c>
      <c r="O39" s="161">
        <v>5.5068190862062725</v>
      </c>
      <c r="P39" s="188">
        <f t="shared" ref="P39:P52" si="8">$N39-$L39</f>
        <v>354</v>
      </c>
      <c r="Q39" s="194">
        <f t="shared" ref="Q39:Q52" si="9">$O39-$M39</f>
        <v>9.7105183194377886E-2</v>
      </c>
      <c r="R39" s="188">
        <f t="shared" ref="R39:R51" si="10">$N39-$D39</f>
        <v>3483</v>
      </c>
      <c r="S39" s="194">
        <f t="shared" ref="S39:S52" si="11">$O39-$E39</f>
        <v>1.7068190862062727</v>
      </c>
    </row>
    <row r="40" spans="1:19" ht="12.75" customHeight="1">
      <c r="A40" s="94" t="s">
        <v>123</v>
      </c>
      <c r="B40" s="190">
        <v>21778</v>
      </c>
      <c r="C40" s="168">
        <v>18.399999999999999</v>
      </c>
      <c r="D40" s="190">
        <v>3187</v>
      </c>
      <c r="E40" s="168">
        <v>4.5999999999999996</v>
      </c>
      <c r="F40" s="190">
        <v>10534</v>
      </c>
      <c r="G40" s="168">
        <v>11.138014527845037</v>
      </c>
      <c r="H40" s="190">
        <v>12219</v>
      </c>
      <c r="I40" s="193">
        <v>12.290160026553746</v>
      </c>
      <c r="J40" s="190">
        <v>13675</v>
      </c>
      <c r="K40" s="167">
        <v>13.367546432062561</v>
      </c>
      <c r="L40" s="174">
        <v>15126</v>
      </c>
      <c r="M40" s="167">
        <v>14.268061464160056</v>
      </c>
      <c r="N40" s="174">
        <v>15568</v>
      </c>
      <c r="O40" s="167">
        <v>14.079513800962269</v>
      </c>
      <c r="P40" s="179">
        <f t="shared" si="8"/>
        <v>442</v>
      </c>
      <c r="Q40" s="184">
        <f t="shared" si="9"/>
        <v>-0.18854766319778626</v>
      </c>
      <c r="R40" s="179">
        <f t="shared" si="10"/>
        <v>12381</v>
      </c>
      <c r="S40" s="184">
        <f t="shared" si="11"/>
        <v>9.4795138009622697</v>
      </c>
    </row>
    <row r="41" spans="1:19" ht="12.75" customHeight="1">
      <c r="A41" s="353" t="s">
        <v>124</v>
      </c>
      <c r="B41" s="180">
        <v>20882</v>
      </c>
      <c r="C41" s="162">
        <v>17.7</v>
      </c>
      <c r="D41" s="180">
        <v>4984</v>
      </c>
      <c r="E41" s="162">
        <v>7.2</v>
      </c>
      <c r="F41" s="180">
        <v>7930</v>
      </c>
      <c r="G41" s="162">
        <v>8.3847024117914497</v>
      </c>
      <c r="H41" s="180">
        <v>9179</v>
      </c>
      <c r="I41" s="169">
        <v>9.2324559197755001</v>
      </c>
      <c r="J41" s="180">
        <v>10156</v>
      </c>
      <c r="K41" s="161">
        <v>9.9276637341153471</v>
      </c>
      <c r="L41" s="173">
        <v>11543</v>
      </c>
      <c r="M41" s="161">
        <v>10.888287285521587</v>
      </c>
      <c r="N41" s="173">
        <v>13232</v>
      </c>
      <c r="O41" s="161">
        <v>11.966863220345115</v>
      </c>
      <c r="P41" s="188">
        <f t="shared" si="8"/>
        <v>1689</v>
      </c>
      <c r="Q41" s="194">
        <f t="shared" si="9"/>
        <v>1.0785759348235278</v>
      </c>
      <c r="R41" s="188">
        <f t="shared" si="10"/>
        <v>8248</v>
      </c>
      <c r="S41" s="194">
        <f t="shared" si="11"/>
        <v>4.7668632203451144</v>
      </c>
    </row>
    <row r="42" spans="1:19" ht="12.75" customHeight="1">
      <c r="A42" s="94" t="s">
        <v>125</v>
      </c>
      <c r="B42" s="190">
        <v>19874</v>
      </c>
      <c r="C42" s="168">
        <v>16.8</v>
      </c>
      <c r="D42" s="190">
        <v>11071</v>
      </c>
      <c r="E42" s="168">
        <v>16</v>
      </c>
      <c r="F42" s="190">
        <v>7573</v>
      </c>
      <c r="G42" s="168">
        <v>8.0072322023324904</v>
      </c>
      <c r="H42" s="190">
        <v>7877</v>
      </c>
      <c r="I42" s="193">
        <v>7.922873437201396</v>
      </c>
      <c r="J42" s="190">
        <v>8342</v>
      </c>
      <c r="K42" s="167">
        <v>8.1544477028347995</v>
      </c>
      <c r="L42" s="174">
        <v>9323</v>
      </c>
      <c r="M42" s="167">
        <v>8.7942044843556921</v>
      </c>
      <c r="N42" s="174">
        <v>10656</v>
      </c>
      <c r="O42" s="167">
        <v>9.6371594978837312</v>
      </c>
      <c r="P42" s="179">
        <f t="shared" si="8"/>
        <v>1333</v>
      </c>
      <c r="Q42" s="184">
        <f t="shared" si="9"/>
        <v>0.84295501352803903</v>
      </c>
      <c r="R42" s="179">
        <f t="shared" si="10"/>
        <v>-415</v>
      </c>
      <c r="S42" s="184">
        <f t="shared" si="11"/>
        <v>-6.3628405021162688</v>
      </c>
    </row>
    <row r="43" spans="1:19" ht="12.75" customHeight="1">
      <c r="A43" s="353" t="s">
        <v>126</v>
      </c>
      <c r="B43" s="180">
        <v>13470</v>
      </c>
      <c r="C43" s="162">
        <v>11.4</v>
      </c>
      <c r="D43" s="180">
        <v>13162</v>
      </c>
      <c r="E43" s="162">
        <v>19.100000000000001</v>
      </c>
      <c r="F43" s="180">
        <v>12655</v>
      </c>
      <c r="G43" s="162">
        <v>13.380631654630619</v>
      </c>
      <c r="H43" s="180">
        <v>12080</v>
      </c>
      <c r="I43" s="169">
        <v>12.150350529566188</v>
      </c>
      <c r="J43" s="180">
        <v>11111</v>
      </c>
      <c r="K43" s="161">
        <v>10.86119257086999</v>
      </c>
      <c r="L43" s="173">
        <v>10010</v>
      </c>
      <c r="M43" s="161">
        <v>9.4422382160678406</v>
      </c>
      <c r="N43" s="173">
        <v>9611</v>
      </c>
      <c r="O43" s="161">
        <v>8.6920739427703211</v>
      </c>
      <c r="P43" s="188">
        <f t="shared" si="8"/>
        <v>-399</v>
      </c>
      <c r="Q43" s="194">
        <f t="shared" si="9"/>
        <v>-0.75016427329751956</v>
      </c>
      <c r="R43" s="188">
        <f t="shared" si="10"/>
        <v>-3551</v>
      </c>
      <c r="S43" s="194">
        <f t="shared" si="11"/>
        <v>-10.40792605722968</v>
      </c>
    </row>
    <row r="44" spans="1:19" ht="12.75" customHeight="1">
      <c r="A44" s="94" t="s">
        <v>127</v>
      </c>
      <c r="B44" s="190">
        <v>11854</v>
      </c>
      <c r="C44" s="168">
        <v>10</v>
      </c>
      <c r="D44" s="190">
        <v>12939</v>
      </c>
      <c r="E44" s="168">
        <v>18.8</v>
      </c>
      <c r="F44" s="190">
        <v>16003</v>
      </c>
      <c r="G44" s="168">
        <v>16.920604375270944</v>
      </c>
      <c r="H44" s="190">
        <v>15943</v>
      </c>
      <c r="I44" s="193">
        <v>16.035847557357098</v>
      </c>
      <c r="J44" s="190">
        <v>15509</v>
      </c>
      <c r="K44" s="167">
        <v>15.160312805474096</v>
      </c>
      <c r="L44" s="174">
        <v>15104</v>
      </c>
      <c r="M44" s="167">
        <v>14.247309292256611</v>
      </c>
      <c r="N44" s="174">
        <v>14595</v>
      </c>
      <c r="O44" s="167">
        <v>13.199544188402127</v>
      </c>
      <c r="P44" s="179">
        <f t="shared" si="8"/>
        <v>-509</v>
      </c>
      <c r="Q44" s="184">
        <f t="shared" si="9"/>
        <v>-1.0477651038544842</v>
      </c>
      <c r="R44" s="179">
        <f t="shared" si="10"/>
        <v>1656</v>
      </c>
      <c r="S44" s="184">
        <f t="shared" si="11"/>
        <v>-5.6004558115978735</v>
      </c>
    </row>
    <row r="45" spans="1:19" ht="12.75" customHeight="1">
      <c r="A45" s="353" t="s">
        <v>128</v>
      </c>
      <c r="B45" s="180">
        <v>12824</v>
      </c>
      <c r="C45" s="162">
        <v>10.9</v>
      </c>
      <c r="D45" s="180">
        <v>11982</v>
      </c>
      <c r="E45" s="162">
        <v>17.399999999999999</v>
      </c>
      <c r="F45" s="180">
        <v>14401</v>
      </c>
      <c r="G45" s="162">
        <v>15.226746460555949</v>
      </c>
      <c r="H45" s="180">
        <v>14876</v>
      </c>
      <c r="I45" s="169">
        <v>14.962633648826706</v>
      </c>
      <c r="J45" s="180">
        <v>15230</v>
      </c>
      <c r="K45" s="161">
        <v>14.887585532746822</v>
      </c>
      <c r="L45" s="173">
        <v>15750</v>
      </c>
      <c r="M45" s="161">
        <v>14.856668521785064</v>
      </c>
      <c r="N45" s="173">
        <v>16224</v>
      </c>
      <c r="O45" s="161">
        <v>14.672792388669826</v>
      </c>
      <c r="P45" s="188">
        <f t="shared" si="8"/>
        <v>474</v>
      </c>
      <c r="Q45" s="194">
        <f t="shared" si="9"/>
        <v>-0.18387613311523765</v>
      </c>
      <c r="R45" s="188">
        <f t="shared" si="10"/>
        <v>4242</v>
      </c>
      <c r="S45" s="194">
        <f t="shared" si="11"/>
        <v>-2.7272076113301722</v>
      </c>
    </row>
    <row r="46" spans="1:19" ht="12.75" customHeight="1">
      <c r="A46" s="94" t="s">
        <v>129</v>
      </c>
      <c r="B46" s="190">
        <v>2176</v>
      </c>
      <c r="C46" s="168">
        <v>1.8</v>
      </c>
      <c r="D46" s="190">
        <v>7077</v>
      </c>
      <c r="E46" s="168">
        <v>10.3</v>
      </c>
      <c r="F46" s="190">
        <v>13600</v>
      </c>
      <c r="G46" s="168">
        <v>14.379817503198453</v>
      </c>
      <c r="H46" s="190">
        <v>14063</v>
      </c>
      <c r="I46" s="193">
        <v>14.144898965007393</v>
      </c>
      <c r="J46" s="190">
        <v>14262</v>
      </c>
      <c r="K46" s="167">
        <v>13.941348973607038</v>
      </c>
      <c r="L46" s="174">
        <v>14130</v>
      </c>
      <c r="M46" s="167">
        <v>13.328554045258601</v>
      </c>
      <c r="N46" s="174">
        <v>14070</v>
      </c>
      <c r="O46" s="167">
        <v>12.724740440617879</v>
      </c>
      <c r="P46" s="179">
        <f t="shared" si="8"/>
        <v>-60</v>
      </c>
      <c r="Q46" s="184">
        <f t="shared" si="9"/>
        <v>-0.60381360464072209</v>
      </c>
      <c r="R46" s="179">
        <f t="shared" si="10"/>
        <v>6993</v>
      </c>
      <c r="S46" s="184">
        <f t="shared" si="11"/>
        <v>2.4247404406178781</v>
      </c>
    </row>
    <row r="47" spans="1:19" ht="12.75" customHeight="1">
      <c r="A47" s="353" t="s">
        <v>130</v>
      </c>
      <c r="B47" s="180">
        <v>48</v>
      </c>
      <c r="C47" s="162">
        <v>0</v>
      </c>
      <c r="D47" s="180">
        <v>1242</v>
      </c>
      <c r="E47" s="162">
        <v>1.8</v>
      </c>
      <c r="F47" s="180">
        <v>4111</v>
      </c>
      <c r="G47" s="162">
        <v>4.3467227761506502</v>
      </c>
      <c r="H47" s="180">
        <v>5349</v>
      </c>
      <c r="I47" s="169">
        <v>5.3801510747226438</v>
      </c>
      <c r="J47" s="180">
        <v>6521</v>
      </c>
      <c r="K47" s="161">
        <v>6.3743890518084063</v>
      </c>
      <c r="L47" s="173">
        <v>7818</v>
      </c>
      <c r="M47" s="161">
        <v>7.3745672700517861</v>
      </c>
      <c r="N47" s="173">
        <v>8772</v>
      </c>
      <c r="O47" s="161">
        <v>7.9332923344065405</v>
      </c>
      <c r="P47" s="188">
        <f t="shared" si="8"/>
        <v>954</v>
      </c>
      <c r="Q47" s="194">
        <f t="shared" si="9"/>
        <v>0.55872506435475433</v>
      </c>
      <c r="R47" s="188">
        <f t="shared" si="10"/>
        <v>7530</v>
      </c>
      <c r="S47" s="194">
        <f t="shared" si="11"/>
        <v>6.1332923344065406</v>
      </c>
    </row>
    <row r="48" spans="1:19" ht="12.75" customHeight="1">
      <c r="A48" s="238" t="s">
        <v>131</v>
      </c>
      <c r="B48" s="190">
        <v>34</v>
      </c>
      <c r="C48" s="163">
        <v>0</v>
      </c>
      <c r="D48" s="190">
        <v>27</v>
      </c>
      <c r="E48" s="163">
        <v>0</v>
      </c>
      <c r="F48" s="190">
        <v>202</v>
      </c>
      <c r="G48" s="163">
        <v>0.21358258350338877</v>
      </c>
      <c r="H48" s="190">
        <v>234</v>
      </c>
      <c r="I48" s="193">
        <v>0.23536275032437814</v>
      </c>
      <c r="J48" s="190">
        <v>285</v>
      </c>
      <c r="K48" s="167">
        <v>0.27859237536656889</v>
      </c>
      <c r="L48" s="174">
        <v>366</v>
      </c>
      <c r="M48" s="167">
        <v>0.34524067803005293</v>
      </c>
      <c r="N48" s="174">
        <v>482</v>
      </c>
      <c r="O48" s="167">
        <v>0.43591505987049162</v>
      </c>
      <c r="P48" s="179">
        <f t="shared" si="8"/>
        <v>116</v>
      </c>
      <c r="Q48" s="184">
        <f t="shared" si="9"/>
        <v>9.0674381840438689E-2</v>
      </c>
      <c r="R48" s="179">
        <f t="shared" si="10"/>
        <v>455</v>
      </c>
      <c r="S48" s="184">
        <f t="shared" si="11"/>
        <v>0.43591505987049162</v>
      </c>
    </row>
    <row r="49" spans="1:19" ht="12.75" customHeight="1">
      <c r="A49" s="166" t="s">
        <v>1</v>
      </c>
      <c r="B49" s="180">
        <v>118113</v>
      </c>
      <c r="C49" s="175">
        <v>100</v>
      </c>
      <c r="D49" s="180">
        <v>69002</v>
      </c>
      <c r="E49" s="175">
        <v>100</v>
      </c>
      <c r="F49" s="180">
        <v>94577</v>
      </c>
      <c r="G49" s="165">
        <v>100</v>
      </c>
      <c r="H49" s="180">
        <v>99421</v>
      </c>
      <c r="I49" s="191">
        <v>100</v>
      </c>
      <c r="J49" s="180">
        <v>102300</v>
      </c>
      <c r="K49" s="171">
        <v>100</v>
      </c>
      <c r="L49" s="173">
        <v>106013</v>
      </c>
      <c r="M49" s="171">
        <v>100</v>
      </c>
      <c r="N49" s="173">
        <v>110572</v>
      </c>
      <c r="O49" s="171">
        <v>100</v>
      </c>
      <c r="P49" s="188">
        <f t="shared" si="8"/>
        <v>4559</v>
      </c>
      <c r="Q49" s="194">
        <f t="shared" si="9"/>
        <v>0</v>
      </c>
      <c r="R49" s="188">
        <f t="shared" si="10"/>
        <v>41570</v>
      </c>
      <c r="S49" s="194">
        <f t="shared" si="11"/>
        <v>0</v>
      </c>
    </row>
    <row r="50" spans="1:19" ht="12.75" customHeight="1">
      <c r="A50" s="183" t="s">
        <v>132</v>
      </c>
      <c r="B50" s="189">
        <v>36951</v>
      </c>
      <c r="C50" s="170">
        <v>31.284447943918114</v>
      </c>
      <c r="D50" s="189">
        <v>6518</v>
      </c>
      <c r="E50" s="163">
        <v>9.4461030115069136</v>
      </c>
      <c r="F50" s="189">
        <v>18102</v>
      </c>
      <c r="G50" s="170">
        <v>19.139960032566059</v>
      </c>
      <c r="H50" s="189">
        <v>19820</v>
      </c>
      <c r="I50" s="163">
        <v>19.935426117218697</v>
      </c>
      <c r="J50" s="189">
        <v>20884</v>
      </c>
      <c r="K50" s="164">
        <v>20.41446725317693</v>
      </c>
      <c r="L50" s="196">
        <v>21969</v>
      </c>
      <c r="M50" s="164">
        <v>20.722930206672768</v>
      </c>
      <c r="N50" s="196">
        <v>22930</v>
      </c>
      <c r="O50" s="164">
        <v>20.737618927033971</v>
      </c>
      <c r="P50" s="178">
        <f t="shared" si="8"/>
        <v>961</v>
      </c>
      <c r="Q50" s="192">
        <f t="shared" si="9"/>
        <v>1.4688720361203167E-2</v>
      </c>
      <c r="R50" s="178">
        <f t="shared" si="10"/>
        <v>16412</v>
      </c>
      <c r="S50" s="192">
        <f t="shared" si="11"/>
        <v>11.291515915527057</v>
      </c>
    </row>
    <row r="51" spans="1:19" ht="12.75" customHeight="1">
      <c r="A51" s="166" t="s">
        <v>133</v>
      </c>
      <c r="B51" s="180">
        <v>54226</v>
      </c>
      <c r="C51" s="169">
        <v>45.910272366293299</v>
      </c>
      <c r="D51" s="180">
        <v>29217</v>
      </c>
      <c r="E51" s="162">
        <v>42.342250949247848</v>
      </c>
      <c r="F51" s="180">
        <v>28158</v>
      </c>
      <c r="G51" s="169">
        <v>29.772566268754559</v>
      </c>
      <c r="H51" s="180">
        <v>29136</v>
      </c>
      <c r="I51" s="162">
        <v>29.305679886543086</v>
      </c>
      <c r="J51" s="180">
        <v>29609</v>
      </c>
      <c r="K51" s="161">
        <v>28.943304007820135</v>
      </c>
      <c r="L51" s="173">
        <v>30876</v>
      </c>
      <c r="M51" s="161">
        <v>29.12472998594512</v>
      </c>
      <c r="N51" s="173">
        <v>33499</v>
      </c>
      <c r="O51" s="161">
        <v>30.296096660999169</v>
      </c>
      <c r="P51" s="188">
        <f t="shared" si="8"/>
        <v>2623</v>
      </c>
      <c r="Q51" s="194">
        <f t="shared" si="9"/>
        <v>1.171366675054049</v>
      </c>
      <c r="R51" s="188">
        <f t="shared" si="10"/>
        <v>4282</v>
      </c>
      <c r="S51" s="194">
        <f t="shared" si="11"/>
        <v>-12.04615428824868</v>
      </c>
    </row>
    <row r="52" spans="1:19" s="213" customFormat="1" ht="12.75" customHeight="1">
      <c r="A52" s="238" t="s">
        <v>155</v>
      </c>
      <c r="B52" s="189">
        <f>B46+B47+B48</f>
        <v>2258</v>
      </c>
      <c r="C52" s="170">
        <f>B52*100/B49</f>
        <v>1.9117285988841195</v>
      </c>
      <c r="D52" s="189">
        <f>D46+D47+D48</f>
        <v>8346</v>
      </c>
      <c r="E52" s="170">
        <f>D52*100/D49</f>
        <v>12.095301585461291</v>
      </c>
      <c r="F52" s="189">
        <f>F46+F47+F48</f>
        <v>17913</v>
      </c>
      <c r="G52" s="170">
        <f>F52*100/F49</f>
        <v>18.94012286285249</v>
      </c>
      <c r="H52" s="189">
        <f>H46+H47+H48</f>
        <v>19646</v>
      </c>
      <c r="I52" s="170">
        <f>H52*100/H49</f>
        <v>19.760412790054414</v>
      </c>
      <c r="J52" s="189">
        <f>J46+J47+J48</f>
        <v>21068</v>
      </c>
      <c r="K52" s="170">
        <f>J52*100/J49</f>
        <v>20.594330400782013</v>
      </c>
      <c r="L52" s="189">
        <f>L46+L47+L48</f>
        <v>22314</v>
      </c>
      <c r="M52" s="170">
        <f>L52*100/L49</f>
        <v>21.048361993340439</v>
      </c>
      <c r="N52" s="189">
        <f>N46+N47+N48</f>
        <v>23324</v>
      </c>
      <c r="O52" s="170">
        <f>N52*100/N49</f>
        <v>21.093947834894909</v>
      </c>
      <c r="P52" s="178">
        <f t="shared" si="8"/>
        <v>1010</v>
      </c>
      <c r="Q52" s="192">
        <f t="shared" si="9"/>
        <v>4.5585841554469653E-2</v>
      </c>
      <c r="R52" s="177">
        <f>$N52-$D52</f>
        <v>14978</v>
      </c>
      <c r="S52" s="187">
        <f t="shared" si="11"/>
        <v>8.9986462494336177</v>
      </c>
    </row>
    <row r="53" spans="1:19">
      <c r="A53" s="596" t="s">
        <v>223</v>
      </c>
      <c r="B53" s="596"/>
      <c r="C53" s="596"/>
      <c r="D53" s="596"/>
      <c r="E53" s="596"/>
      <c r="F53" s="596"/>
      <c r="G53" s="596"/>
      <c r="H53" s="596"/>
      <c r="I53" s="596"/>
      <c r="J53" s="596"/>
      <c r="K53" s="596"/>
      <c r="L53" s="596"/>
      <c r="M53" s="596"/>
      <c r="N53" s="596"/>
      <c r="O53" s="596"/>
      <c r="P53" s="596"/>
      <c r="Q53" s="596"/>
      <c r="R53" s="596"/>
      <c r="S53" s="596"/>
    </row>
    <row r="54" spans="1:19" ht="12" customHeight="1">
      <c r="A54" s="511" t="s">
        <v>224</v>
      </c>
      <c r="B54" s="511"/>
      <c r="C54" s="511"/>
      <c r="D54" s="511"/>
      <c r="E54" s="511"/>
      <c r="F54" s="511"/>
      <c r="G54" s="511"/>
      <c r="H54" s="511"/>
      <c r="I54" s="511"/>
      <c r="J54" s="511"/>
      <c r="K54" s="511"/>
      <c r="L54" s="511"/>
      <c r="M54" s="511"/>
      <c r="N54" s="511"/>
      <c r="O54" s="511"/>
      <c r="P54" s="511"/>
      <c r="Q54" s="511"/>
      <c r="R54" s="511"/>
      <c r="S54" s="511"/>
    </row>
    <row r="55" spans="1:19" ht="12.75" customHeight="1">
      <c r="A55" s="525" t="s">
        <v>134</v>
      </c>
      <c r="B55" s="525"/>
      <c r="C55" s="525"/>
      <c r="D55" s="525"/>
      <c r="E55" s="525"/>
      <c r="F55" s="525"/>
      <c r="G55" s="525"/>
      <c r="H55" s="525"/>
      <c r="I55" s="525"/>
      <c r="J55" s="525"/>
      <c r="K55" s="525"/>
      <c r="L55" s="525"/>
      <c r="M55" s="525"/>
      <c r="N55" s="525"/>
      <c r="O55" s="525"/>
      <c r="P55" s="525"/>
      <c r="Q55" s="525"/>
      <c r="R55" s="525"/>
      <c r="S55" s="525"/>
    </row>
    <row r="56" spans="1:19" ht="12.75" customHeight="1">
      <c r="A56" s="592" t="s">
        <v>135</v>
      </c>
      <c r="B56" s="592"/>
      <c r="C56" s="592"/>
      <c r="D56" s="592"/>
      <c r="E56" s="592"/>
      <c r="F56" s="592"/>
      <c r="G56" s="592"/>
      <c r="H56" s="592"/>
      <c r="I56" s="592"/>
      <c r="J56" s="592"/>
      <c r="K56" s="592"/>
      <c r="L56" s="592"/>
      <c r="M56" s="592"/>
      <c r="N56" s="592"/>
      <c r="O56" s="592"/>
      <c r="P56" s="592"/>
      <c r="Q56" s="592"/>
      <c r="R56" s="592"/>
      <c r="S56" s="592"/>
    </row>
    <row r="57" spans="1:19" ht="12.75" customHeight="1">
      <c r="A57" s="592" t="s">
        <v>136</v>
      </c>
      <c r="B57" s="592"/>
      <c r="C57" s="592"/>
      <c r="D57" s="592"/>
      <c r="E57" s="592"/>
      <c r="F57" s="592"/>
      <c r="G57" s="592"/>
      <c r="H57" s="592"/>
      <c r="I57" s="592"/>
      <c r="J57" s="592"/>
      <c r="K57" s="592"/>
      <c r="L57" s="592"/>
      <c r="M57" s="592"/>
      <c r="N57" s="592"/>
      <c r="O57" s="592"/>
      <c r="P57" s="592"/>
      <c r="Q57" s="592"/>
      <c r="R57" s="592"/>
      <c r="S57" s="592"/>
    </row>
    <row r="58" spans="1:19" ht="12.75" customHeight="1">
      <c r="A58" s="592" t="s">
        <v>47</v>
      </c>
      <c r="B58" s="592"/>
      <c r="C58" s="592"/>
      <c r="D58" s="592"/>
      <c r="E58" s="592"/>
      <c r="F58" s="592"/>
      <c r="G58" s="592"/>
      <c r="H58" s="592"/>
      <c r="I58" s="592"/>
      <c r="J58" s="592"/>
      <c r="K58" s="592"/>
      <c r="L58" s="592"/>
      <c r="M58" s="592"/>
      <c r="N58" s="592"/>
      <c r="O58" s="592"/>
      <c r="P58" s="592"/>
      <c r="Q58" s="592"/>
      <c r="R58" s="592"/>
      <c r="S58" s="592"/>
    </row>
  </sheetData>
  <mergeCells count="20">
    <mergeCell ref="A58:S58"/>
    <mergeCell ref="P3:Q3"/>
    <mergeCell ref="B3:C3"/>
    <mergeCell ref="D3:E3"/>
    <mergeCell ref="F3:G3"/>
    <mergeCell ref="H3:I3"/>
    <mergeCell ref="J3:K3"/>
    <mergeCell ref="L3:M3"/>
    <mergeCell ref="N3:O3"/>
    <mergeCell ref="A53:S53"/>
    <mergeCell ref="A54:S54"/>
    <mergeCell ref="A37:S37"/>
    <mergeCell ref="A21:S21"/>
    <mergeCell ref="A5:S5"/>
    <mergeCell ref="A3:A4"/>
    <mergeCell ref="A2:S2"/>
    <mergeCell ref="R3:S3"/>
    <mergeCell ref="A55:S55"/>
    <mergeCell ref="A56:S56"/>
    <mergeCell ref="A57:S57"/>
  </mergeCells>
  <hyperlinks>
    <hyperlink ref="A1" location="Inhalt!A1" display="Zurück zum Inhalt"/>
  </hyperlinks>
  <pageMargins left="0.7" right="0.7" top="0.78740157499999996" bottom="0.78740157499999996" header="0.3" footer="0.3"/>
  <ignoredErrors>
    <ignoredError sqref="C20 E20 I20 G20 K20 M20 C36 E36 G36 I36 K36 M36 C52 E52 G52 I52 K52 M52"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48"/>
  <sheetViews>
    <sheetView showGridLines="0" workbookViewId="0">
      <selection sqref="A1:B1"/>
    </sheetView>
  </sheetViews>
  <sheetFormatPr baseColWidth="10" defaultColWidth="12.85546875" defaultRowHeight="12.75" customHeight="1"/>
  <cols>
    <col min="1" max="1" width="10.85546875" style="279" customWidth="1"/>
    <col min="2" max="5" width="17.7109375" style="279" customWidth="1"/>
    <col min="6" max="16384" width="12.85546875" style="279"/>
  </cols>
  <sheetData>
    <row r="1" spans="1:17" s="500" customFormat="1" ht="25.5" customHeight="1">
      <c r="A1" s="509" t="s">
        <v>175</v>
      </c>
      <c r="B1" s="509"/>
      <c r="K1" s="501"/>
    </row>
    <row r="2" spans="1:17" ht="41.25" customHeight="1">
      <c r="A2" s="541" t="s">
        <v>278</v>
      </c>
      <c r="B2" s="541"/>
      <c r="C2" s="541"/>
      <c r="D2" s="541"/>
      <c r="E2" s="541"/>
      <c r="F2" s="375"/>
      <c r="G2" s="375"/>
      <c r="H2" s="367"/>
      <c r="I2" s="367"/>
      <c r="J2" s="367"/>
      <c r="K2" s="367"/>
      <c r="L2" s="367"/>
      <c r="M2" s="367"/>
      <c r="N2" s="367"/>
      <c r="O2" s="367"/>
      <c r="P2" s="367"/>
      <c r="Q2" s="367"/>
    </row>
    <row r="3" spans="1:17" ht="38.25" customHeight="1">
      <c r="A3" s="603" t="s">
        <v>73</v>
      </c>
      <c r="B3" s="605" t="s">
        <v>277</v>
      </c>
      <c r="C3" s="605"/>
      <c r="D3" s="605"/>
      <c r="E3" s="607" t="s">
        <v>276</v>
      </c>
    </row>
    <row r="4" spans="1:17" ht="12.75" customHeight="1">
      <c r="A4" s="604"/>
      <c r="B4" s="605" t="s">
        <v>164</v>
      </c>
      <c r="C4" s="605"/>
      <c r="D4" s="605" t="s">
        <v>173</v>
      </c>
      <c r="E4" s="608"/>
    </row>
    <row r="5" spans="1:17" ht="25.5" customHeight="1">
      <c r="A5" s="604"/>
      <c r="B5" s="368" t="s">
        <v>174</v>
      </c>
      <c r="C5" s="368" t="s">
        <v>165</v>
      </c>
      <c r="D5" s="606"/>
      <c r="E5" s="608"/>
    </row>
    <row r="6" spans="1:17" ht="12.75" customHeight="1">
      <c r="A6" s="602" t="s">
        <v>166</v>
      </c>
      <c r="B6" s="602"/>
      <c r="C6" s="602"/>
      <c r="D6" s="602"/>
      <c r="E6" s="602"/>
    </row>
    <row r="7" spans="1:17" ht="12.75" customHeight="1">
      <c r="A7" s="352">
        <v>2016</v>
      </c>
      <c r="B7" s="321">
        <v>0</v>
      </c>
      <c r="C7" s="321">
        <v>0</v>
      </c>
      <c r="D7" s="321">
        <v>0</v>
      </c>
      <c r="E7" s="458">
        <v>6213</v>
      </c>
      <c r="F7" s="362"/>
    </row>
    <row r="8" spans="1:17" ht="12.75" customHeight="1">
      <c r="A8" s="463">
        <v>2017</v>
      </c>
      <c r="B8" s="320">
        <v>14307</v>
      </c>
      <c r="C8" s="320">
        <v>2592</v>
      </c>
      <c r="D8" s="320">
        <v>15792</v>
      </c>
      <c r="E8" s="459">
        <v>14560</v>
      </c>
      <c r="F8" s="362"/>
    </row>
    <row r="9" spans="1:17" ht="12.75" customHeight="1">
      <c r="A9" s="238">
        <v>2018</v>
      </c>
      <c r="B9" s="321">
        <v>24277</v>
      </c>
      <c r="C9" s="321">
        <v>4398</v>
      </c>
      <c r="D9" s="321">
        <v>22013</v>
      </c>
      <c r="E9" s="460">
        <v>24536</v>
      </c>
      <c r="F9" s="362"/>
    </row>
    <row r="10" spans="1:17" ht="12.75" customHeight="1">
      <c r="A10" s="353">
        <v>2019</v>
      </c>
      <c r="B10" s="320">
        <v>33828</v>
      </c>
      <c r="C10" s="320">
        <v>6128</v>
      </c>
      <c r="D10" s="320">
        <v>27330</v>
      </c>
      <c r="E10" s="461">
        <v>36650</v>
      </c>
      <c r="F10" s="362"/>
    </row>
    <row r="11" spans="1:17" ht="12.75" customHeight="1">
      <c r="A11" s="238">
        <v>2020</v>
      </c>
      <c r="B11" s="321">
        <v>43254</v>
      </c>
      <c r="C11" s="321">
        <v>7836</v>
      </c>
      <c r="D11" s="321">
        <v>30881</v>
      </c>
      <c r="E11" s="460">
        <v>50153</v>
      </c>
      <c r="F11" s="362"/>
    </row>
    <row r="12" spans="1:17" ht="12.75" customHeight="1">
      <c r="A12" s="464">
        <v>2021</v>
      </c>
      <c r="B12" s="320">
        <v>52121</v>
      </c>
      <c r="C12" s="320">
        <v>9442</v>
      </c>
      <c r="D12" s="320">
        <v>32411</v>
      </c>
      <c r="E12" s="461">
        <v>64509</v>
      </c>
      <c r="F12" s="362"/>
    </row>
    <row r="13" spans="1:17" ht="12.75" customHeight="1">
      <c r="A13" s="465">
        <v>2022</v>
      </c>
      <c r="B13" s="321">
        <v>60657</v>
      </c>
      <c r="C13" s="321">
        <v>10988</v>
      </c>
      <c r="D13" s="321">
        <v>33543</v>
      </c>
      <c r="E13" s="458">
        <v>79122</v>
      </c>
      <c r="F13" s="362"/>
    </row>
    <row r="14" spans="1:17" ht="12.75" customHeight="1">
      <c r="A14" s="463">
        <v>2023</v>
      </c>
      <c r="B14" s="320">
        <v>68930</v>
      </c>
      <c r="C14" s="320">
        <v>12487</v>
      </c>
      <c r="D14" s="320">
        <v>34078</v>
      </c>
      <c r="E14" s="459">
        <v>93684</v>
      </c>
      <c r="F14" s="362"/>
    </row>
    <row r="15" spans="1:17" ht="12.75" customHeight="1">
      <c r="A15" s="238">
        <v>2024</v>
      </c>
      <c r="B15" s="321">
        <v>76910</v>
      </c>
      <c r="C15" s="321">
        <v>13932</v>
      </c>
      <c r="D15" s="321">
        <v>34063</v>
      </c>
      <c r="E15" s="460">
        <v>107743</v>
      </c>
      <c r="F15" s="362"/>
    </row>
    <row r="16" spans="1:17" ht="12.75" customHeight="1">
      <c r="A16" s="353">
        <v>2025</v>
      </c>
      <c r="B16" s="320">
        <v>78447</v>
      </c>
      <c r="C16" s="320">
        <v>14211</v>
      </c>
      <c r="D16" s="320">
        <v>33575</v>
      </c>
      <c r="E16" s="461">
        <v>121882</v>
      </c>
      <c r="F16" s="362"/>
    </row>
    <row r="17" spans="1:5" ht="12.75" customHeight="1">
      <c r="A17" s="602" t="s">
        <v>167</v>
      </c>
      <c r="B17" s="602"/>
      <c r="C17" s="602"/>
      <c r="D17" s="602"/>
      <c r="E17" s="602"/>
    </row>
    <row r="18" spans="1:5" ht="12.75" customHeight="1">
      <c r="A18" s="352">
        <v>2016</v>
      </c>
      <c r="B18" s="321">
        <v>0</v>
      </c>
      <c r="C18" s="321">
        <v>0</v>
      </c>
      <c r="D18" s="321">
        <v>0</v>
      </c>
      <c r="E18" s="458">
        <v>1726</v>
      </c>
    </row>
    <row r="19" spans="1:5" ht="12.75" customHeight="1">
      <c r="A19" s="463">
        <v>2017</v>
      </c>
      <c r="B19" s="320">
        <v>52</v>
      </c>
      <c r="C19" s="320">
        <v>7</v>
      </c>
      <c r="D19" s="320">
        <v>1448</v>
      </c>
      <c r="E19" s="459">
        <v>4742</v>
      </c>
    </row>
    <row r="20" spans="1:5" ht="12.75" customHeight="1">
      <c r="A20" s="238">
        <v>2018</v>
      </c>
      <c r="B20" s="321">
        <v>-48</v>
      </c>
      <c r="C20" s="321">
        <v>-6</v>
      </c>
      <c r="D20" s="321">
        <v>1912</v>
      </c>
      <c r="E20" s="460">
        <v>8321</v>
      </c>
    </row>
    <row r="21" spans="1:5" ht="12.75" customHeight="1">
      <c r="A21" s="353">
        <v>2019</v>
      </c>
      <c r="B21" s="320">
        <v>52</v>
      </c>
      <c r="C21" s="320">
        <v>6</v>
      </c>
      <c r="D21" s="320">
        <v>1912</v>
      </c>
      <c r="E21" s="461">
        <v>12355</v>
      </c>
    </row>
    <row r="22" spans="1:5" ht="12.75" customHeight="1">
      <c r="A22" s="238">
        <v>2020</v>
      </c>
      <c r="B22" s="321">
        <v>25</v>
      </c>
      <c r="C22" s="321">
        <v>3</v>
      </c>
      <c r="D22" s="321">
        <v>1573</v>
      </c>
      <c r="E22" s="460">
        <v>16508</v>
      </c>
    </row>
    <row r="23" spans="1:5" ht="12.75" customHeight="1">
      <c r="A23" s="464">
        <v>2021</v>
      </c>
      <c r="B23" s="320">
        <v>-134</v>
      </c>
      <c r="C23" s="320">
        <v>-17</v>
      </c>
      <c r="D23" s="320">
        <v>850</v>
      </c>
      <c r="E23" s="461">
        <v>20733</v>
      </c>
    </row>
    <row r="24" spans="1:5" ht="12.75" customHeight="1">
      <c r="A24" s="465">
        <v>2022</v>
      </c>
      <c r="B24" s="321">
        <v>-315</v>
      </c>
      <c r="C24" s="321">
        <v>-39</v>
      </c>
      <c r="D24" s="321">
        <v>100</v>
      </c>
      <c r="E24" s="458">
        <v>24971</v>
      </c>
    </row>
    <row r="25" spans="1:5" ht="12.75" customHeight="1">
      <c r="A25" s="463">
        <v>2023</v>
      </c>
      <c r="B25" s="320">
        <v>-876</v>
      </c>
      <c r="C25" s="320">
        <v>-109</v>
      </c>
      <c r="D25" s="320">
        <v>-513</v>
      </c>
      <c r="E25" s="459">
        <v>28989</v>
      </c>
    </row>
    <row r="26" spans="1:5" ht="12.75" customHeight="1">
      <c r="A26" s="238">
        <v>2024</v>
      </c>
      <c r="B26" s="321">
        <v>-1460</v>
      </c>
      <c r="C26" s="321">
        <v>-182</v>
      </c>
      <c r="D26" s="321">
        <v>-1304</v>
      </c>
      <c r="E26" s="460">
        <v>32761</v>
      </c>
    </row>
    <row r="27" spans="1:5" ht="12.75" customHeight="1">
      <c r="A27" s="353">
        <v>2025</v>
      </c>
      <c r="B27" s="320">
        <v>-2044</v>
      </c>
      <c r="C27" s="320">
        <v>-255</v>
      </c>
      <c r="D27" s="320">
        <v>-2026</v>
      </c>
      <c r="E27" s="461">
        <v>36507</v>
      </c>
    </row>
    <row r="28" spans="1:5" ht="12.75" customHeight="1">
      <c r="A28" s="602" t="s">
        <v>168</v>
      </c>
      <c r="B28" s="602"/>
      <c r="C28" s="602"/>
      <c r="D28" s="602"/>
      <c r="E28" s="602"/>
    </row>
    <row r="29" spans="1:5" ht="12.75" customHeight="1">
      <c r="A29" s="352">
        <v>2016</v>
      </c>
      <c r="B29" s="321">
        <v>0</v>
      </c>
      <c r="C29" s="321">
        <v>0</v>
      </c>
      <c r="D29" s="321">
        <v>0</v>
      </c>
      <c r="E29" s="458">
        <v>772</v>
      </c>
    </row>
    <row r="30" spans="1:5" ht="12.75" customHeight="1">
      <c r="A30" s="463">
        <v>2017</v>
      </c>
      <c r="B30" s="320">
        <v>1756</v>
      </c>
      <c r="C30" s="320">
        <v>197</v>
      </c>
      <c r="D30" s="320">
        <v>2774</v>
      </c>
      <c r="E30" s="459">
        <v>1824</v>
      </c>
    </row>
    <row r="31" spans="1:5" ht="12.75" customHeight="1">
      <c r="A31" s="238">
        <v>2018</v>
      </c>
      <c r="B31" s="321">
        <v>2599</v>
      </c>
      <c r="C31" s="321">
        <v>291</v>
      </c>
      <c r="D31" s="321">
        <v>3485</v>
      </c>
      <c r="E31" s="460">
        <v>2960</v>
      </c>
    </row>
    <row r="32" spans="1:5" ht="12.75" customHeight="1">
      <c r="A32" s="353">
        <v>2019</v>
      </c>
      <c r="B32" s="320">
        <v>3359</v>
      </c>
      <c r="C32" s="320">
        <v>376</v>
      </c>
      <c r="D32" s="320">
        <v>4529</v>
      </c>
      <c r="E32" s="461">
        <v>4214</v>
      </c>
    </row>
    <row r="33" spans="1:6" ht="12.75" customHeight="1">
      <c r="A33" s="238">
        <v>2020</v>
      </c>
      <c r="B33" s="321">
        <v>4026</v>
      </c>
      <c r="C33" s="321">
        <v>451</v>
      </c>
      <c r="D33" s="321">
        <v>5097</v>
      </c>
      <c r="E33" s="460">
        <v>5579</v>
      </c>
    </row>
    <row r="34" spans="1:6" ht="12.75" customHeight="1">
      <c r="A34" s="464">
        <v>2021</v>
      </c>
      <c r="B34" s="320">
        <v>4593</v>
      </c>
      <c r="C34" s="320">
        <v>514</v>
      </c>
      <c r="D34" s="320">
        <v>5429</v>
      </c>
      <c r="E34" s="461">
        <v>7008</v>
      </c>
    </row>
    <row r="35" spans="1:6" ht="12.75" customHeight="1">
      <c r="A35" s="465">
        <v>2022</v>
      </c>
      <c r="B35" s="321">
        <v>5160</v>
      </c>
      <c r="C35" s="321">
        <v>578</v>
      </c>
      <c r="D35" s="321">
        <v>5903</v>
      </c>
      <c r="E35" s="458">
        <v>8385</v>
      </c>
    </row>
    <row r="36" spans="1:6" ht="12.75" customHeight="1">
      <c r="A36" s="463">
        <v>2023</v>
      </c>
      <c r="B36" s="320">
        <v>5615</v>
      </c>
      <c r="C36" s="320">
        <v>629</v>
      </c>
      <c r="D36" s="320">
        <v>5950</v>
      </c>
      <c r="E36" s="459">
        <v>9789</v>
      </c>
    </row>
    <row r="37" spans="1:6" ht="12.75" customHeight="1">
      <c r="A37" s="238">
        <v>2024</v>
      </c>
      <c r="B37" s="321">
        <v>6065</v>
      </c>
      <c r="C37" s="321">
        <v>679</v>
      </c>
      <c r="D37" s="321">
        <v>5950</v>
      </c>
      <c r="E37" s="460">
        <v>11220</v>
      </c>
    </row>
    <row r="38" spans="1:6" ht="12.75" customHeight="1">
      <c r="A38" s="353">
        <v>2025</v>
      </c>
      <c r="B38" s="320">
        <v>6372</v>
      </c>
      <c r="C38" s="320">
        <v>713</v>
      </c>
      <c r="D38" s="320">
        <v>5855</v>
      </c>
      <c r="E38" s="461">
        <v>12782</v>
      </c>
    </row>
    <row r="39" spans="1:6" ht="12.75" customHeight="1">
      <c r="A39" s="610" t="s">
        <v>171</v>
      </c>
      <c r="B39" s="611"/>
      <c r="C39" s="611"/>
      <c r="D39" s="611"/>
      <c r="E39" s="611"/>
    </row>
    <row r="40" spans="1:6" ht="12.75" customHeight="1">
      <c r="A40" s="612" t="s">
        <v>10</v>
      </c>
      <c r="B40" s="612"/>
      <c r="C40" s="612"/>
      <c r="D40" s="612"/>
      <c r="E40" s="612"/>
    </row>
    <row r="41" spans="1:6" ht="12.75" customHeight="1">
      <c r="A41" s="354"/>
      <c r="B41" s="321">
        <v>85086</v>
      </c>
      <c r="C41" s="321">
        <v>14958</v>
      </c>
      <c r="D41" s="321">
        <v>41940</v>
      </c>
      <c r="E41" s="458">
        <v>171170</v>
      </c>
    </row>
    <row r="42" spans="1:6" ht="12.75" customHeight="1">
      <c r="A42" s="602" t="s">
        <v>169</v>
      </c>
      <c r="B42" s="602"/>
      <c r="C42" s="602"/>
      <c r="D42" s="602"/>
      <c r="E42" s="602"/>
    </row>
    <row r="43" spans="1:6" ht="12.75" customHeight="1">
      <c r="A43" s="601"/>
      <c r="B43" s="601"/>
      <c r="C43" s="601"/>
      <c r="D43" s="601"/>
      <c r="E43" s="458">
        <v>328000</v>
      </c>
      <c r="F43" s="362"/>
    </row>
    <row r="44" spans="1:6" ht="12.75" customHeight="1">
      <c r="A44" s="587" t="s">
        <v>2</v>
      </c>
      <c r="B44" s="587"/>
      <c r="C44" s="587"/>
      <c r="D44" s="587"/>
      <c r="E44" s="587"/>
    </row>
    <row r="45" spans="1:6" ht="12.75" customHeight="1">
      <c r="A45" s="613" t="s">
        <v>260</v>
      </c>
      <c r="B45" s="613"/>
      <c r="C45" s="613"/>
      <c r="D45" s="613"/>
      <c r="E45" s="458">
        <v>313042</v>
      </c>
    </row>
    <row r="46" spans="1:6" ht="12.75" customHeight="1">
      <c r="A46" s="600" t="s">
        <v>170</v>
      </c>
      <c r="B46" s="600"/>
      <c r="C46" s="600"/>
      <c r="D46" s="600"/>
      <c r="E46" s="462">
        <v>14958</v>
      </c>
    </row>
    <row r="47" spans="1:6" ht="48.75" customHeight="1">
      <c r="A47" s="609" t="s">
        <v>247</v>
      </c>
      <c r="B47" s="609"/>
      <c r="C47" s="609"/>
      <c r="D47" s="609"/>
      <c r="E47" s="609"/>
    </row>
    <row r="48" spans="1:6" ht="12.75" customHeight="1">
      <c r="A48" s="369"/>
      <c r="B48" s="369"/>
      <c r="C48" s="369"/>
      <c r="D48" s="369"/>
      <c r="E48" s="369"/>
    </row>
  </sheetData>
  <mergeCells count="18">
    <mergeCell ref="A47:E47"/>
    <mergeCell ref="A28:E28"/>
    <mergeCell ref="A39:E39"/>
    <mergeCell ref="A40:E40"/>
    <mergeCell ref="A45:D45"/>
    <mergeCell ref="A1:B1"/>
    <mergeCell ref="A46:D46"/>
    <mergeCell ref="A43:D43"/>
    <mergeCell ref="A42:E42"/>
    <mergeCell ref="A44:E44"/>
    <mergeCell ref="A2:E2"/>
    <mergeCell ref="A6:E6"/>
    <mergeCell ref="A17:E17"/>
    <mergeCell ref="A3:A5"/>
    <mergeCell ref="D4:D5"/>
    <mergeCell ref="E3:E5"/>
    <mergeCell ref="B3:D3"/>
    <mergeCell ref="B4:C4"/>
  </mergeCells>
  <hyperlinks>
    <hyperlink ref="A1" location="Inhalt!A1" display="Zurück zum Inhalt"/>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25</vt:i4>
      </vt:variant>
    </vt:vector>
  </HeadingPairs>
  <TitlesOfParts>
    <vt:vector size="25" baseType="lpstr">
      <vt:lpstr>Inhalt</vt:lpstr>
      <vt:lpstr>Tab. C4-1A</vt:lpstr>
      <vt:lpstr>Tab. C4-2A</vt:lpstr>
      <vt:lpstr>Tab. C4-3A</vt:lpstr>
      <vt:lpstr>Tab. C4-4A</vt:lpstr>
      <vt:lpstr>Tab. C4-5web</vt:lpstr>
      <vt:lpstr>Tab. C4-6web</vt:lpstr>
      <vt:lpstr>Tab. C4-7web</vt:lpstr>
      <vt:lpstr>Tab. C4-8web</vt:lpstr>
      <vt:lpstr>Tab. C4-9web</vt:lpstr>
      <vt:lpstr>Tab. C4-10web</vt:lpstr>
      <vt:lpstr>Tab.C4-11web</vt:lpstr>
      <vt:lpstr>Tab. C4-12web</vt:lpstr>
      <vt:lpstr>Tab. C4-13web</vt:lpstr>
      <vt:lpstr>Tab. C4-14web</vt:lpstr>
      <vt:lpstr>Tab. C4-15web</vt:lpstr>
      <vt:lpstr>Tab. C4-16web</vt:lpstr>
      <vt:lpstr>Tab. C4-17web</vt:lpstr>
      <vt:lpstr>Tab. C4-18web</vt:lpstr>
      <vt:lpstr>Tab. C4-19web</vt:lpstr>
      <vt:lpstr>Tab. C4-20web</vt:lpstr>
      <vt:lpstr>Tab. C4-21web</vt:lpstr>
      <vt:lpstr>Tab. C4-22web</vt:lpstr>
      <vt:lpstr>Tab. C4-23web</vt:lpstr>
      <vt:lpstr>Tab. C4-24web</vt:lpstr>
    </vt:vector>
  </TitlesOfParts>
  <Company>Fakultaet 12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Vaptic, Nadine</dc:creator>
  <cp:lastModifiedBy>Autor</cp:lastModifiedBy>
  <cp:lastPrinted>2018-04-16T13:06:07Z</cp:lastPrinted>
  <dcterms:created xsi:type="dcterms:W3CDTF">2017-08-03T07:18:18Z</dcterms:created>
  <dcterms:modified xsi:type="dcterms:W3CDTF">2018-06-27T07:23:23Z</dcterms:modified>
</cp:coreProperties>
</file>